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/>
  <workbookPr/>
  <mc:AlternateContent xmlns:mc="http://schemas.openxmlformats.org/markup-compatibility/2006">
    <mc:Choice Requires="x15">
      <x15ac:absPath xmlns:x15ac="http://schemas.microsoft.com/office/spreadsheetml/2010/11/ac" url="C:\Users\J-LINARES\Desktop\NOUVELLES PAYES 2018\"/>
    </mc:Choice>
  </mc:AlternateContent>
  <workbookProtection workbookPassword="D5FD" lockStructure="1"/>
  <bookViews>
    <workbookView xWindow="0" yWindow="0" windowWidth="19725" windowHeight="10095" tabRatio="793" xr2:uid="{00000000-000D-0000-FFFF-FFFF00000000}"/>
  </bookViews>
  <sheets>
    <sheet name="FEVRIER" sheetId="1" r:id="rId1"/>
    <sheet name="MARS" sheetId="2" r:id="rId2"/>
    <sheet name="AVRIL" sheetId="3" r:id="rId3"/>
    <sheet name="MAI" sheetId="4" r:id="rId4"/>
    <sheet name="JUIN" sheetId="5" r:id="rId5"/>
    <sheet name="JUILLET" sheetId="6" r:id="rId6"/>
    <sheet name="AOUT" sheetId="7" r:id="rId7"/>
    <sheet name="SEPTEMBRE" sheetId="8" r:id="rId8"/>
    <sheet name="OCTOBRE" sheetId="9" r:id="rId9"/>
    <sheet name="NOVEMBRE" sheetId="10" r:id="rId10"/>
    <sheet name="DECEMBRE" sheetId="11" r:id="rId11"/>
    <sheet name="JANVIER" sheetId="12" r:id="rId12"/>
    <sheet name="TABLEAU" sheetId="13" r:id="rId13"/>
  </sheets>
  <calcPr calcId="171027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5" l="1"/>
  <c r="H13" i="6"/>
  <c r="H13" i="7"/>
  <c r="H13" i="8"/>
  <c r="H13" i="9"/>
  <c r="H13" i="10"/>
  <c r="H13" i="11"/>
  <c r="H13" i="12"/>
  <c r="H13" i="4"/>
  <c r="F13" i="5"/>
  <c r="F13" i="6"/>
  <c r="F13" i="7"/>
  <c r="F13" i="8"/>
  <c r="F13" i="9"/>
  <c r="F13" i="10"/>
  <c r="F13" i="11"/>
  <c r="F13" i="12"/>
  <c r="F13" i="4"/>
  <c r="E13" i="5"/>
  <c r="E13" i="6"/>
  <c r="E13" i="7"/>
  <c r="E13" i="8"/>
  <c r="E13" i="9"/>
  <c r="E13" i="10"/>
  <c r="E13" i="11"/>
  <c r="E13" i="12"/>
  <c r="E13" i="4"/>
  <c r="H13" i="3"/>
  <c r="F13" i="3"/>
  <c r="E13" i="3"/>
  <c r="H13" i="2"/>
  <c r="F13" i="2"/>
  <c r="E13" i="2"/>
  <c r="E13" i="1"/>
  <c r="B91" i="1"/>
  <c r="C53" i="1"/>
  <c r="C16" i="13"/>
  <c r="H31" i="1" l="1"/>
  <c r="E177" i="1"/>
  <c r="E53" i="1"/>
  <c r="C90" i="5" l="1"/>
  <c r="C90" i="6"/>
  <c r="C90" i="7"/>
  <c r="C90" i="8"/>
  <c r="C90" i="9"/>
  <c r="C90" i="10"/>
  <c r="C90" i="11"/>
  <c r="C90" i="12"/>
  <c r="C90" i="4"/>
  <c r="C81" i="5"/>
  <c r="C81" i="6"/>
  <c r="C81" i="7"/>
  <c r="C81" i="8"/>
  <c r="C81" i="9"/>
  <c r="C81" i="10"/>
  <c r="C81" i="11"/>
  <c r="C81" i="12"/>
  <c r="C81" i="4"/>
  <c r="C71" i="5"/>
  <c r="C71" i="6"/>
  <c r="C71" i="7"/>
  <c r="C71" i="8"/>
  <c r="C71" i="9"/>
  <c r="C71" i="10"/>
  <c r="C71" i="11"/>
  <c r="C71" i="12"/>
  <c r="C71" i="4"/>
  <c r="C54" i="5"/>
  <c r="C54" i="6"/>
  <c r="C54" i="7"/>
  <c r="C54" i="8"/>
  <c r="C54" i="9"/>
  <c r="C54" i="10"/>
  <c r="C54" i="11"/>
  <c r="C54" i="12"/>
  <c r="C54" i="4"/>
  <c r="B91" i="3"/>
  <c r="C90" i="3"/>
  <c r="C81" i="3"/>
  <c r="C71" i="3"/>
  <c r="C54" i="3"/>
  <c r="C90" i="2"/>
  <c r="C81" i="2"/>
  <c r="C71" i="2"/>
  <c r="C54" i="2"/>
  <c r="C80" i="1"/>
  <c r="C89" i="1"/>
  <c r="C70" i="1" l="1"/>
  <c r="B91" i="2" l="1"/>
  <c r="H387" i="1" l="1"/>
  <c r="H15" i="5"/>
  <c r="H15" i="6"/>
  <c r="H15" i="7"/>
  <c r="H15" i="8"/>
  <c r="H15" i="9"/>
  <c r="H15" i="10"/>
  <c r="H15" i="11"/>
  <c r="H15" i="12"/>
  <c r="H15" i="4"/>
  <c r="F15" i="5"/>
  <c r="F15" i="6"/>
  <c r="F15" i="7"/>
  <c r="F15" i="8"/>
  <c r="F15" i="9"/>
  <c r="F15" i="10"/>
  <c r="F15" i="11"/>
  <c r="F15" i="12"/>
  <c r="F15" i="4"/>
  <c r="E15" i="5"/>
  <c r="E15" i="6"/>
  <c r="E15" i="7"/>
  <c r="E15" i="8"/>
  <c r="E15" i="9"/>
  <c r="E15" i="10"/>
  <c r="E15" i="11"/>
  <c r="E15" i="12"/>
  <c r="E15" i="4"/>
  <c r="H15" i="3"/>
  <c r="H15" i="2"/>
  <c r="F15" i="3"/>
  <c r="F15" i="2"/>
  <c r="E15" i="3"/>
  <c r="E15" i="2"/>
  <c r="H14" i="3"/>
  <c r="F14" i="3"/>
  <c r="E14" i="3"/>
  <c r="H316" i="3"/>
  <c r="H316" i="2"/>
  <c r="H313" i="3"/>
  <c r="H314" i="3"/>
  <c r="H315" i="3"/>
  <c r="H313" i="2"/>
  <c r="H314" i="2"/>
  <c r="H315" i="2"/>
  <c r="H312" i="3"/>
  <c r="H312" i="2"/>
  <c r="H304" i="3"/>
  <c r="H305" i="3"/>
  <c r="H306" i="3"/>
  <c r="H307" i="3"/>
  <c r="H308" i="3"/>
  <c r="H309" i="3"/>
  <c r="H310" i="3"/>
  <c r="H304" i="2"/>
  <c r="H305" i="2"/>
  <c r="H306" i="2"/>
  <c r="H307" i="2"/>
  <c r="H308" i="2"/>
  <c r="H309" i="2"/>
  <c r="H310" i="2"/>
  <c r="H303" i="3"/>
  <c r="H303" i="2"/>
  <c r="F316" i="3"/>
  <c r="F316" i="2"/>
  <c r="E316" i="3"/>
  <c r="E316" i="2"/>
  <c r="H12" i="5"/>
  <c r="H12" i="6"/>
  <c r="H12" i="7"/>
  <c r="H12" i="8"/>
  <c r="H12" i="9"/>
  <c r="H12" i="10"/>
  <c r="H12" i="11"/>
  <c r="H12" i="12"/>
  <c r="H12" i="4"/>
  <c r="F12" i="5"/>
  <c r="F12" i="6"/>
  <c r="F12" i="7"/>
  <c r="F12" i="8"/>
  <c r="F12" i="9"/>
  <c r="F12" i="10"/>
  <c r="F12" i="11"/>
  <c r="F12" i="12"/>
  <c r="F12" i="4"/>
  <c r="E12" i="5"/>
  <c r="E12" i="6"/>
  <c r="E12" i="7"/>
  <c r="E12" i="8"/>
  <c r="E12" i="9"/>
  <c r="E12" i="10"/>
  <c r="E12" i="11"/>
  <c r="E12" i="12"/>
  <c r="E12" i="4"/>
  <c r="E315" i="5"/>
  <c r="E315" i="6"/>
  <c r="E315" i="7"/>
  <c r="E315" i="8"/>
  <c r="E315" i="9"/>
  <c r="E315" i="10"/>
  <c r="E315" i="11"/>
  <c r="E315" i="12"/>
  <c r="E315" i="4"/>
  <c r="F315" i="5"/>
  <c r="F315" i="6"/>
  <c r="F315" i="7"/>
  <c r="F315" i="8"/>
  <c r="F315" i="9"/>
  <c r="F315" i="10"/>
  <c r="F315" i="11"/>
  <c r="F315" i="12"/>
  <c r="F315" i="4"/>
  <c r="H315" i="5"/>
  <c r="H315" i="6"/>
  <c r="H315" i="7"/>
  <c r="H315" i="8"/>
  <c r="H315" i="9"/>
  <c r="H315" i="10"/>
  <c r="H315" i="11"/>
  <c r="H315" i="12"/>
  <c r="H315" i="4"/>
  <c r="N13" i="13"/>
  <c r="N12" i="13"/>
  <c r="N11" i="13"/>
  <c r="N10" i="13"/>
  <c r="N9" i="13"/>
  <c r="N8" i="13"/>
  <c r="N7" i="13"/>
  <c r="N6" i="13"/>
  <c r="N5" i="13"/>
  <c r="H398" i="5"/>
  <c r="H397" i="5"/>
  <c r="H396" i="5"/>
  <c r="H395" i="5"/>
  <c r="H394" i="5"/>
  <c r="H393" i="5"/>
  <c r="H392" i="5"/>
  <c r="H391" i="5"/>
  <c r="H390" i="5"/>
  <c r="H389" i="5"/>
  <c r="H388" i="5"/>
  <c r="H387" i="5"/>
  <c r="H399" i="5" s="1"/>
  <c r="H385" i="5"/>
  <c r="F385" i="5"/>
  <c r="E385" i="5"/>
  <c r="H384" i="5"/>
  <c r="H383" i="5"/>
  <c r="H382" i="5"/>
  <c r="H381" i="5"/>
  <c r="H380" i="5"/>
  <c r="E378" i="5"/>
  <c r="F376" i="5"/>
  <c r="E376" i="5"/>
  <c r="H375" i="5"/>
  <c r="H374" i="5"/>
  <c r="H373" i="5"/>
  <c r="H372" i="5"/>
  <c r="H370" i="5"/>
  <c r="H369" i="5"/>
  <c r="H368" i="5"/>
  <c r="H367" i="5"/>
  <c r="H366" i="5"/>
  <c r="H365" i="5"/>
  <c r="H364" i="5"/>
  <c r="H376" i="5" s="1"/>
  <c r="F361" i="5"/>
  <c r="F378" i="5" s="1"/>
  <c r="E361" i="5"/>
  <c r="H360" i="5"/>
  <c r="H359" i="5"/>
  <c r="H358" i="5"/>
  <c r="H357" i="5"/>
  <c r="H355" i="5"/>
  <c r="H354" i="5"/>
  <c r="H353" i="5"/>
  <c r="H352" i="5"/>
  <c r="H351" i="5"/>
  <c r="H350" i="5"/>
  <c r="H349" i="5"/>
  <c r="H348" i="5"/>
  <c r="H347" i="5"/>
  <c r="H346" i="5"/>
  <c r="H345" i="5"/>
  <c r="H361" i="5" s="1"/>
  <c r="F342" i="5"/>
  <c r="E342" i="5"/>
  <c r="H341" i="5"/>
  <c r="H340" i="5"/>
  <c r="H339" i="5"/>
  <c r="H338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2" i="5"/>
  <c r="H321" i="5"/>
  <c r="H320" i="5"/>
  <c r="H318" i="5"/>
  <c r="H317" i="5"/>
  <c r="F301" i="5"/>
  <c r="E301" i="5"/>
  <c r="H300" i="5"/>
  <c r="H299" i="5"/>
  <c r="H298" i="5"/>
  <c r="H297" i="5"/>
  <c r="H295" i="5"/>
  <c r="H294" i="5"/>
  <c r="H293" i="5"/>
  <c r="H292" i="5"/>
  <c r="H291" i="5"/>
  <c r="H290" i="5"/>
  <c r="H289" i="5"/>
  <c r="H288" i="5"/>
  <c r="H319" i="5" s="1"/>
  <c r="H287" i="5"/>
  <c r="H286" i="5"/>
  <c r="H285" i="5"/>
  <c r="H284" i="5"/>
  <c r="H283" i="5"/>
  <c r="H301" i="5" s="1"/>
  <c r="H398" i="6"/>
  <c r="H397" i="6"/>
  <c r="H396" i="6"/>
  <c r="H395" i="6"/>
  <c r="H394" i="6"/>
  <c r="H393" i="6"/>
  <c r="H392" i="6"/>
  <c r="H391" i="6"/>
  <c r="H399" i="6" s="1"/>
  <c r="H390" i="6"/>
  <c r="H389" i="6"/>
  <c r="H388" i="6"/>
  <c r="H387" i="6"/>
  <c r="F385" i="6"/>
  <c r="E385" i="6"/>
  <c r="H384" i="6"/>
  <c r="H383" i="6"/>
  <c r="H382" i="6"/>
  <c r="H381" i="6"/>
  <c r="H380" i="6"/>
  <c r="H385" i="6" s="1"/>
  <c r="H376" i="6"/>
  <c r="F376" i="6"/>
  <c r="F378" i="6" s="1"/>
  <c r="E376" i="6"/>
  <c r="H375" i="6"/>
  <c r="H374" i="6"/>
  <c r="H373" i="6"/>
  <c r="H372" i="6"/>
  <c r="H370" i="6"/>
  <c r="H369" i="6"/>
  <c r="H368" i="6"/>
  <c r="H367" i="6"/>
  <c r="H366" i="6"/>
  <c r="H365" i="6"/>
  <c r="H364" i="6"/>
  <c r="F361" i="6"/>
  <c r="E361" i="6"/>
  <c r="E378" i="6" s="1"/>
  <c r="H360" i="6"/>
  <c r="H359" i="6"/>
  <c r="H358" i="6"/>
  <c r="H357" i="6"/>
  <c r="H355" i="6"/>
  <c r="H354" i="6"/>
  <c r="H353" i="6"/>
  <c r="H352" i="6"/>
  <c r="H351" i="6"/>
  <c r="H350" i="6"/>
  <c r="H349" i="6"/>
  <c r="H348" i="6"/>
  <c r="H347" i="6"/>
  <c r="H346" i="6"/>
  <c r="H345" i="6"/>
  <c r="H361" i="6" s="1"/>
  <c r="F342" i="6"/>
  <c r="E342" i="6"/>
  <c r="H341" i="6"/>
  <c r="H340" i="6"/>
  <c r="H339" i="6"/>
  <c r="H338" i="6"/>
  <c r="H336" i="6"/>
  <c r="H335" i="6"/>
  <c r="H334" i="6"/>
  <c r="H333" i="6"/>
  <c r="H332" i="6"/>
  <c r="H331" i="6"/>
  <c r="H330" i="6"/>
  <c r="H329" i="6"/>
  <c r="H328" i="6"/>
  <c r="H327" i="6"/>
  <c r="H326" i="6"/>
  <c r="H325" i="6"/>
  <c r="H324" i="6"/>
  <c r="H323" i="6"/>
  <c r="H322" i="6"/>
  <c r="H321" i="6"/>
  <c r="H320" i="6"/>
  <c r="H318" i="6"/>
  <c r="H317" i="6"/>
  <c r="F301" i="6"/>
  <c r="E301" i="6"/>
  <c r="H300" i="6"/>
  <c r="H299" i="6"/>
  <c r="H298" i="6"/>
  <c r="H297" i="6"/>
  <c r="H295" i="6"/>
  <c r="H294" i="6"/>
  <c r="H293" i="6"/>
  <c r="H292" i="6"/>
  <c r="H291" i="6"/>
  <c r="H290" i="6"/>
  <c r="H289" i="6"/>
  <c r="H319" i="6" s="1"/>
  <c r="H342" i="6" s="1"/>
  <c r="H288" i="6"/>
  <c r="H287" i="6"/>
  <c r="H286" i="6"/>
  <c r="H285" i="6"/>
  <c r="H284" i="6"/>
  <c r="H283" i="6"/>
  <c r="H301" i="6" s="1"/>
  <c r="H398" i="7"/>
  <c r="H397" i="7"/>
  <c r="H396" i="7"/>
  <c r="H395" i="7"/>
  <c r="H394" i="7"/>
  <c r="H393" i="7"/>
  <c r="H392" i="7"/>
  <c r="H391" i="7"/>
  <c r="H390" i="7"/>
  <c r="H399" i="7" s="1"/>
  <c r="H389" i="7"/>
  <c r="H388" i="7"/>
  <c r="H387" i="7"/>
  <c r="F385" i="7"/>
  <c r="E385" i="7"/>
  <c r="H384" i="7"/>
  <c r="H383" i="7"/>
  <c r="H382" i="7"/>
  <c r="H381" i="7"/>
  <c r="H380" i="7"/>
  <c r="H385" i="7" s="1"/>
  <c r="F376" i="7"/>
  <c r="F378" i="7" s="1"/>
  <c r="E376" i="7"/>
  <c r="E378" i="7" s="1"/>
  <c r="H375" i="7"/>
  <c r="H374" i="7"/>
  <c r="H373" i="7"/>
  <c r="H372" i="7"/>
  <c r="H370" i="7"/>
  <c r="H369" i="7"/>
  <c r="H368" i="7"/>
  <c r="H376" i="7" s="1"/>
  <c r="H367" i="7"/>
  <c r="H366" i="7"/>
  <c r="H365" i="7"/>
  <c r="H364" i="7"/>
  <c r="F361" i="7"/>
  <c r="E361" i="7"/>
  <c r="H360" i="7"/>
  <c r="H359" i="7"/>
  <c r="H358" i="7"/>
  <c r="H357" i="7"/>
  <c r="H355" i="7"/>
  <c r="H354" i="7"/>
  <c r="H353" i="7"/>
  <c r="H352" i="7"/>
  <c r="H351" i="7"/>
  <c r="H350" i="7"/>
  <c r="H349" i="7"/>
  <c r="H348" i="7"/>
  <c r="H347" i="7"/>
  <c r="H346" i="7"/>
  <c r="H345" i="7"/>
  <c r="H361" i="7" s="1"/>
  <c r="F342" i="7"/>
  <c r="E342" i="7"/>
  <c r="H341" i="7"/>
  <c r="H340" i="7"/>
  <c r="H339" i="7"/>
  <c r="H338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2" i="7"/>
  <c r="H321" i="7"/>
  <c r="H320" i="7"/>
  <c r="H318" i="7"/>
  <c r="H317" i="7"/>
  <c r="F301" i="7"/>
  <c r="E301" i="7"/>
  <c r="H300" i="7"/>
  <c r="H299" i="7"/>
  <c r="H298" i="7"/>
  <c r="H297" i="7"/>
  <c r="H295" i="7"/>
  <c r="H294" i="7"/>
  <c r="H293" i="7"/>
  <c r="H292" i="7"/>
  <c r="H291" i="7"/>
  <c r="H290" i="7"/>
  <c r="H289" i="7"/>
  <c r="H288" i="7"/>
  <c r="H319" i="7" s="1"/>
  <c r="H287" i="7"/>
  <c r="H286" i="7"/>
  <c r="H285" i="7"/>
  <c r="H284" i="7"/>
  <c r="H283" i="7"/>
  <c r="H301" i="7" s="1"/>
  <c r="H398" i="8"/>
  <c r="H397" i="8"/>
  <c r="H396" i="8"/>
  <c r="H395" i="8"/>
  <c r="H394" i="8"/>
  <c r="H393" i="8"/>
  <c r="H392" i="8"/>
  <c r="H391" i="8"/>
  <c r="H390" i="8"/>
  <c r="H389" i="8"/>
  <c r="H388" i="8"/>
  <c r="H387" i="8"/>
  <c r="H399" i="8" s="1"/>
  <c r="F385" i="8"/>
  <c r="E385" i="8"/>
  <c r="H384" i="8"/>
  <c r="H383" i="8"/>
  <c r="H382" i="8"/>
  <c r="H381" i="8"/>
  <c r="H380" i="8"/>
  <c r="H385" i="8" s="1"/>
  <c r="F376" i="8"/>
  <c r="F378" i="8" s="1"/>
  <c r="E376" i="8"/>
  <c r="E378" i="8" s="1"/>
  <c r="H375" i="8"/>
  <c r="H374" i="8"/>
  <c r="H373" i="8"/>
  <c r="H372" i="8"/>
  <c r="H370" i="8"/>
  <c r="H369" i="8"/>
  <c r="H368" i="8"/>
  <c r="H367" i="8"/>
  <c r="H366" i="8"/>
  <c r="H365" i="8"/>
  <c r="H364" i="8"/>
  <c r="H376" i="8" s="1"/>
  <c r="F361" i="8"/>
  <c r="E361" i="8"/>
  <c r="H360" i="8"/>
  <c r="H359" i="8"/>
  <c r="H358" i="8"/>
  <c r="H357" i="8"/>
  <c r="H355" i="8"/>
  <c r="H354" i="8"/>
  <c r="H353" i="8"/>
  <c r="H352" i="8"/>
  <c r="H351" i="8"/>
  <c r="H350" i="8"/>
  <c r="H349" i="8"/>
  <c r="H348" i="8"/>
  <c r="H347" i="8"/>
  <c r="H346" i="8"/>
  <c r="H345" i="8"/>
  <c r="H361" i="8" s="1"/>
  <c r="F342" i="8"/>
  <c r="E342" i="8"/>
  <c r="H341" i="8"/>
  <c r="H340" i="8"/>
  <c r="H339" i="8"/>
  <c r="H338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2" i="8"/>
  <c r="H321" i="8"/>
  <c r="H320" i="8"/>
  <c r="H318" i="8"/>
  <c r="H317" i="8"/>
  <c r="F301" i="8"/>
  <c r="E301" i="8"/>
  <c r="H300" i="8"/>
  <c r="H299" i="8"/>
  <c r="H298" i="8"/>
  <c r="H297" i="8"/>
  <c r="H295" i="8"/>
  <c r="H294" i="8"/>
  <c r="H293" i="8"/>
  <c r="H292" i="8"/>
  <c r="H291" i="8"/>
  <c r="H290" i="8"/>
  <c r="H289" i="8"/>
  <c r="H288" i="8"/>
  <c r="H319" i="8" s="1"/>
  <c r="H287" i="8"/>
  <c r="H286" i="8"/>
  <c r="H285" i="8"/>
  <c r="H284" i="8"/>
  <c r="H283" i="8"/>
  <c r="H301" i="8" s="1"/>
  <c r="H398" i="9"/>
  <c r="H397" i="9"/>
  <c r="H396" i="9"/>
  <c r="H395" i="9"/>
  <c r="H394" i="9"/>
  <c r="H393" i="9"/>
  <c r="H392" i="9"/>
  <c r="H391" i="9"/>
  <c r="H390" i="9"/>
  <c r="H389" i="9"/>
  <c r="H388" i="9"/>
  <c r="H387" i="9"/>
  <c r="H399" i="9" s="1"/>
  <c r="F385" i="9"/>
  <c r="E385" i="9"/>
  <c r="H384" i="9"/>
  <c r="H383" i="9"/>
  <c r="H382" i="9"/>
  <c r="H381" i="9"/>
  <c r="H380" i="9"/>
  <c r="H385" i="9" s="1"/>
  <c r="F376" i="9"/>
  <c r="F378" i="9" s="1"/>
  <c r="E376" i="9"/>
  <c r="E378" i="9" s="1"/>
  <c r="H375" i="9"/>
  <c r="H374" i="9"/>
  <c r="H373" i="9"/>
  <c r="H372" i="9"/>
  <c r="H370" i="9"/>
  <c r="H369" i="9"/>
  <c r="H368" i="9"/>
  <c r="H367" i="9"/>
  <c r="H366" i="9"/>
  <c r="H365" i="9"/>
  <c r="H364" i="9"/>
  <c r="H376" i="9" s="1"/>
  <c r="F361" i="9"/>
  <c r="E361" i="9"/>
  <c r="H360" i="9"/>
  <c r="H359" i="9"/>
  <c r="H358" i="9"/>
  <c r="H357" i="9"/>
  <c r="H355" i="9"/>
  <c r="H354" i="9"/>
  <c r="H353" i="9"/>
  <c r="H352" i="9"/>
  <c r="H351" i="9"/>
  <c r="H350" i="9"/>
  <c r="H349" i="9"/>
  <c r="H348" i="9"/>
  <c r="H347" i="9"/>
  <c r="H346" i="9"/>
  <c r="H345" i="9"/>
  <c r="H361" i="9" s="1"/>
  <c r="F342" i="9"/>
  <c r="E342" i="9"/>
  <c r="H341" i="9"/>
  <c r="H340" i="9"/>
  <c r="H339" i="9"/>
  <c r="H338" i="9"/>
  <c r="H336" i="9"/>
  <c r="H335" i="9"/>
  <c r="H334" i="9"/>
  <c r="H333" i="9"/>
  <c r="H332" i="9"/>
  <c r="H331" i="9"/>
  <c r="H330" i="9"/>
  <c r="H329" i="9"/>
  <c r="H328" i="9"/>
  <c r="H327" i="9"/>
  <c r="H326" i="9"/>
  <c r="H325" i="9"/>
  <c r="H324" i="9"/>
  <c r="H323" i="9"/>
  <c r="H322" i="9"/>
  <c r="H321" i="9"/>
  <c r="H320" i="9"/>
  <c r="H318" i="9"/>
  <c r="H317" i="9"/>
  <c r="F301" i="9"/>
  <c r="E301" i="9"/>
  <c r="H300" i="9"/>
  <c r="H299" i="9"/>
  <c r="H298" i="9"/>
  <c r="H297" i="9"/>
  <c r="H295" i="9"/>
  <c r="H294" i="9"/>
  <c r="H293" i="9"/>
  <c r="H292" i="9"/>
  <c r="H291" i="9"/>
  <c r="H290" i="9"/>
  <c r="H289" i="9"/>
  <c r="H288" i="9"/>
  <c r="H287" i="9"/>
  <c r="H286" i="9"/>
  <c r="H301" i="9" s="1"/>
  <c r="H285" i="9"/>
  <c r="H284" i="9"/>
  <c r="H283" i="9"/>
  <c r="H398" i="10"/>
  <c r="H397" i="10"/>
  <c r="H396" i="10"/>
  <c r="H395" i="10"/>
  <c r="H394" i="10"/>
  <c r="H393" i="10"/>
  <c r="H392" i="10"/>
  <c r="H391" i="10"/>
  <c r="H390" i="10"/>
  <c r="H389" i="10"/>
  <c r="H388" i="10"/>
  <c r="H387" i="10"/>
  <c r="H399" i="10" s="1"/>
  <c r="F385" i="10"/>
  <c r="E385" i="10"/>
  <c r="H384" i="10"/>
  <c r="H383" i="10"/>
  <c r="H382" i="10"/>
  <c r="H381" i="10"/>
  <c r="H380" i="10"/>
  <c r="H385" i="10" s="1"/>
  <c r="F376" i="10"/>
  <c r="F378" i="10" s="1"/>
  <c r="E376" i="10"/>
  <c r="E378" i="10" s="1"/>
  <c r="H375" i="10"/>
  <c r="H374" i="10"/>
  <c r="H373" i="10"/>
  <c r="H372" i="10"/>
  <c r="H370" i="10"/>
  <c r="H369" i="10"/>
  <c r="H368" i="10"/>
  <c r="H367" i="10"/>
  <c r="H366" i="10"/>
  <c r="H365" i="10"/>
  <c r="H364" i="10"/>
  <c r="H376" i="10" s="1"/>
  <c r="F361" i="10"/>
  <c r="E361" i="10"/>
  <c r="H360" i="10"/>
  <c r="H359" i="10"/>
  <c r="H358" i="10"/>
  <c r="H357" i="10"/>
  <c r="H355" i="10"/>
  <c r="H354" i="10"/>
  <c r="H353" i="10"/>
  <c r="H352" i="10"/>
  <c r="H351" i="10"/>
  <c r="H350" i="10"/>
  <c r="H349" i="10"/>
  <c r="H348" i="10"/>
  <c r="H347" i="10"/>
  <c r="H346" i="10"/>
  <c r="H345" i="10"/>
  <c r="H361" i="10" s="1"/>
  <c r="F342" i="10"/>
  <c r="E342" i="10"/>
  <c r="H341" i="10"/>
  <c r="H340" i="10"/>
  <c r="H339" i="10"/>
  <c r="H338" i="10"/>
  <c r="H336" i="10"/>
  <c r="H335" i="10"/>
  <c r="H334" i="10"/>
  <c r="H333" i="10"/>
  <c r="H332" i="10"/>
  <c r="H331" i="10"/>
  <c r="H330" i="10"/>
  <c r="H329" i="10"/>
  <c r="H328" i="10"/>
  <c r="H327" i="10"/>
  <c r="H326" i="10"/>
  <c r="H325" i="10"/>
  <c r="H324" i="10"/>
  <c r="H323" i="10"/>
  <c r="H322" i="10"/>
  <c r="H321" i="10"/>
  <c r="H320" i="10"/>
  <c r="H318" i="10"/>
  <c r="H317" i="10"/>
  <c r="F301" i="10"/>
  <c r="E301" i="10"/>
  <c r="H300" i="10"/>
  <c r="H299" i="10"/>
  <c r="H298" i="10"/>
  <c r="H297" i="10"/>
  <c r="H295" i="10"/>
  <c r="H294" i="10"/>
  <c r="H293" i="10"/>
  <c r="H292" i="10"/>
  <c r="H291" i="10"/>
  <c r="H290" i="10"/>
  <c r="H289" i="10"/>
  <c r="H288" i="10"/>
  <c r="H287" i="10"/>
  <c r="H286" i="10"/>
  <c r="H285" i="10"/>
  <c r="H301" i="10" s="1"/>
  <c r="H284" i="10"/>
  <c r="H283" i="10"/>
  <c r="H398" i="11"/>
  <c r="H397" i="11"/>
  <c r="H396" i="11"/>
  <c r="H395" i="11"/>
  <c r="H394" i="11"/>
  <c r="H393" i="11"/>
  <c r="H392" i="11"/>
  <c r="H391" i="11"/>
  <c r="H390" i="11"/>
  <c r="H389" i="11"/>
  <c r="H388" i="11"/>
  <c r="H387" i="11"/>
  <c r="H399" i="11" s="1"/>
  <c r="H385" i="11"/>
  <c r="F385" i="11"/>
  <c r="E385" i="11"/>
  <c r="H384" i="11"/>
  <c r="H383" i="11"/>
  <c r="H382" i="11"/>
  <c r="H381" i="11"/>
  <c r="H380" i="11"/>
  <c r="F376" i="11"/>
  <c r="F378" i="11" s="1"/>
  <c r="E376" i="11"/>
  <c r="E378" i="11" s="1"/>
  <c r="H375" i="11"/>
  <c r="H374" i="11"/>
  <c r="H373" i="11"/>
  <c r="H372" i="11"/>
  <c r="H370" i="11"/>
  <c r="H369" i="11"/>
  <c r="H368" i="11"/>
  <c r="H367" i="11"/>
  <c r="H366" i="11"/>
  <c r="H365" i="11"/>
  <c r="H364" i="11"/>
  <c r="H376" i="11" s="1"/>
  <c r="F361" i="11"/>
  <c r="E361" i="11"/>
  <c r="H360" i="11"/>
  <c r="H359" i="11"/>
  <c r="H358" i="11"/>
  <c r="H357" i="11"/>
  <c r="H355" i="11"/>
  <c r="H354" i="11"/>
  <c r="H353" i="11"/>
  <c r="H352" i="11"/>
  <c r="H351" i="11"/>
  <c r="H350" i="11"/>
  <c r="H349" i="11"/>
  <c r="H348" i="11"/>
  <c r="H347" i="11"/>
  <c r="H346" i="11"/>
  <c r="H345" i="11"/>
  <c r="H361" i="11" s="1"/>
  <c r="F342" i="11"/>
  <c r="E342" i="11"/>
  <c r="H341" i="11"/>
  <c r="H340" i="11"/>
  <c r="H339" i="11"/>
  <c r="H338" i="11"/>
  <c r="H336" i="11"/>
  <c r="H335" i="11"/>
  <c r="H334" i="11"/>
  <c r="H333" i="11"/>
  <c r="H332" i="11"/>
  <c r="H331" i="11"/>
  <c r="H330" i="11"/>
  <c r="H329" i="11"/>
  <c r="H328" i="11"/>
  <c r="H327" i="11"/>
  <c r="H326" i="11"/>
  <c r="H325" i="11"/>
  <c r="H324" i="11"/>
  <c r="H323" i="11"/>
  <c r="H322" i="11"/>
  <c r="H321" i="11"/>
  <c r="H320" i="11"/>
  <c r="H318" i="11"/>
  <c r="H317" i="11"/>
  <c r="F301" i="11"/>
  <c r="E301" i="11"/>
  <c r="H300" i="11"/>
  <c r="H299" i="11"/>
  <c r="H298" i="11"/>
  <c r="H297" i="11"/>
  <c r="H295" i="11"/>
  <c r="H294" i="11"/>
  <c r="H293" i="11"/>
  <c r="H292" i="11"/>
  <c r="H291" i="11"/>
  <c r="H290" i="11"/>
  <c r="H289" i="11"/>
  <c r="H288" i="11"/>
  <c r="H287" i="11"/>
  <c r="H286" i="11"/>
  <c r="H285" i="11"/>
  <c r="H284" i="11"/>
  <c r="H283" i="11"/>
  <c r="H301" i="11" s="1"/>
  <c r="H398" i="12"/>
  <c r="H397" i="12"/>
  <c r="H396" i="12"/>
  <c r="H395" i="12"/>
  <c r="H394" i="12"/>
  <c r="H393" i="12"/>
  <c r="H392" i="12"/>
  <c r="H391" i="12"/>
  <c r="H390" i="12"/>
  <c r="H389" i="12"/>
  <c r="H388" i="12"/>
  <c r="H387" i="12"/>
  <c r="H399" i="12" s="1"/>
  <c r="H385" i="12"/>
  <c r="F385" i="12"/>
  <c r="E385" i="12"/>
  <c r="H384" i="12"/>
  <c r="H383" i="12"/>
  <c r="H382" i="12"/>
  <c r="H381" i="12"/>
  <c r="H380" i="12"/>
  <c r="F378" i="12"/>
  <c r="F376" i="12"/>
  <c r="E376" i="12"/>
  <c r="E378" i="12" s="1"/>
  <c r="H375" i="12"/>
  <c r="H374" i="12"/>
  <c r="H373" i="12"/>
  <c r="H372" i="12"/>
  <c r="H370" i="12"/>
  <c r="H369" i="12"/>
  <c r="H368" i="12"/>
  <c r="H367" i="12"/>
  <c r="H366" i="12"/>
  <c r="H365" i="12"/>
  <c r="H364" i="12"/>
  <c r="H376" i="12" s="1"/>
  <c r="H361" i="12"/>
  <c r="F361" i="12"/>
  <c r="E361" i="12"/>
  <c r="H360" i="12"/>
  <c r="H359" i="12"/>
  <c r="H358" i="12"/>
  <c r="H357" i="12"/>
  <c r="H355" i="12"/>
  <c r="H354" i="12"/>
  <c r="H353" i="12"/>
  <c r="H352" i="12"/>
  <c r="H351" i="12"/>
  <c r="H350" i="12"/>
  <c r="H349" i="12"/>
  <c r="H348" i="12"/>
  <c r="H347" i="12"/>
  <c r="H346" i="12"/>
  <c r="H345" i="12"/>
  <c r="F342" i="12"/>
  <c r="E342" i="12"/>
  <c r="H341" i="12"/>
  <c r="H340" i="12"/>
  <c r="H339" i="12"/>
  <c r="H338" i="12"/>
  <c r="H336" i="12"/>
  <c r="H335" i="12"/>
  <c r="H334" i="12"/>
  <c r="H333" i="12"/>
  <c r="H332" i="12"/>
  <c r="H331" i="12"/>
  <c r="H330" i="12"/>
  <c r="H329" i="12"/>
  <c r="H328" i="12"/>
  <c r="H327" i="12"/>
  <c r="H326" i="12"/>
  <c r="H325" i="12"/>
  <c r="H324" i="12"/>
  <c r="H323" i="12"/>
  <c r="H322" i="12"/>
  <c r="H321" i="12"/>
  <c r="H320" i="12"/>
  <c r="H318" i="12"/>
  <c r="H317" i="12"/>
  <c r="F301" i="12"/>
  <c r="E301" i="12"/>
  <c r="H300" i="12"/>
  <c r="H299" i="12"/>
  <c r="H298" i="12"/>
  <c r="H297" i="12"/>
  <c r="H295" i="12"/>
  <c r="H294" i="12"/>
  <c r="H293" i="12"/>
  <c r="H292" i="12"/>
  <c r="H291" i="12"/>
  <c r="H290" i="12"/>
  <c r="H289" i="12"/>
  <c r="H288" i="12"/>
  <c r="H287" i="12"/>
  <c r="H286" i="12"/>
  <c r="H285" i="12"/>
  <c r="H284" i="12"/>
  <c r="H283" i="12"/>
  <c r="H301" i="12" s="1"/>
  <c r="H398" i="4"/>
  <c r="H397" i="4"/>
  <c r="H396" i="4"/>
  <c r="H395" i="4"/>
  <c r="H394" i="4"/>
  <c r="H393" i="4"/>
  <c r="H392" i="4"/>
  <c r="H391" i="4"/>
  <c r="H390" i="4"/>
  <c r="H389" i="4"/>
  <c r="H388" i="4"/>
  <c r="H387" i="4"/>
  <c r="H399" i="4" s="1"/>
  <c r="F385" i="4"/>
  <c r="E385" i="4"/>
  <c r="H384" i="4"/>
  <c r="H383" i="4"/>
  <c r="H382" i="4"/>
  <c r="H381" i="4"/>
  <c r="H380" i="4"/>
  <c r="H385" i="4" s="1"/>
  <c r="F376" i="4"/>
  <c r="E376" i="4"/>
  <c r="H375" i="4"/>
  <c r="H374" i="4"/>
  <c r="H373" i="4"/>
  <c r="H372" i="4"/>
  <c r="H370" i="4"/>
  <c r="H369" i="4"/>
  <c r="H368" i="4"/>
  <c r="H367" i="4"/>
  <c r="H366" i="4"/>
  <c r="H365" i="4"/>
  <c r="H364" i="4"/>
  <c r="H376" i="4" s="1"/>
  <c r="F361" i="4"/>
  <c r="F378" i="4" s="1"/>
  <c r="E361" i="4"/>
  <c r="H360" i="4"/>
  <c r="H359" i="4"/>
  <c r="H358" i="4"/>
  <c r="H357" i="4"/>
  <c r="H355" i="4"/>
  <c r="H354" i="4"/>
  <c r="H353" i="4"/>
  <c r="H352" i="4"/>
  <c r="H351" i="4"/>
  <c r="H350" i="4"/>
  <c r="H349" i="4"/>
  <c r="H348" i="4"/>
  <c r="H347" i="4"/>
  <c r="H346" i="4"/>
  <c r="H345" i="4"/>
  <c r="H361" i="4" s="1"/>
  <c r="F342" i="4"/>
  <c r="E342" i="4"/>
  <c r="H341" i="4"/>
  <c r="H340" i="4"/>
  <c r="H339" i="4"/>
  <c r="H338" i="4"/>
  <c r="H336" i="4"/>
  <c r="H335" i="4"/>
  <c r="H334" i="4"/>
  <c r="H333" i="4"/>
  <c r="H332" i="4"/>
  <c r="H331" i="4"/>
  <c r="H330" i="4"/>
  <c r="H329" i="4"/>
  <c r="H328" i="4"/>
  <c r="H327" i="4"/>
  <c r="H326" i="4"/>
  <c r="H325" i="4"/>
  <c r="H324" i="4"/>
  <c r="H323" i="4"/>
  <c r="H322" i="4"/>
  <c r="H321" i="4"/>
  <c r="H320" i="4"/>
  <c r="H318" i="4"/>
  <c r="H317" i="4"/>
  <c r="F301" i="4"/>
  <c r="E301" i="4"/>
  <c r="E378" i="4" s="1"/>
  <c r="H300" i="4"/>
  <c r="H299" i="4"/>
  <c r="H298" i="4"/>
  <c r="H297" i="4"/>
  <c r="H295" i="4"/>
  <c r="H294" i="4"/>
  <c r="H293" i="4"/>
  <c r="H292" i="4"/>
  <c r="H291" i="4"/>
  <c r="H290" i="4"/>
  <c r="H289" i="4"/>
  <c r="H288" i="4"/>
  <c r="H319" i="4" s="1"/>
  <c r="H287" i="4"/>
  <c r="H286" i="4"/>
  <c r="H285" i="4"/>
  <c r="H284" i="4"/>
  <c r="H283" i="4"/>
  <c r="H301" i="4" s="1"/>
  <c r="H399" i="3"/>
  <c r="H398" i="3"/>
  <c r="H397" i="3"/>
  <c r="H396" i="3"/>
  <c r="H395" i="3"/>
  <c r="H394" i="3"/>
  <c r="H393" i="3"/>
  <c r="H392" i="3"/>
  <c r="H391" i="3"/>
  <c r="H390" i="3"/>
  <c r="H389" i="3"/>
  <c r="H388" i="3"/>
  <c r="F386" i="3"/>
  <c r="E386" i="3"/>
  <c r="H385" i="3"/>
  <c r="H384" i="3"/>
  <c r="H383" i="3"/>
  <c r="H382" i="3"/>
  <c r="H381" i="3"/>
  <c r="F377" i="3"/>
  <c r="E377" i="3"/>
  <c r="E379" i="3" s="1"/>
  <c r="H376" i="3"/>
  <c r="H375" i="3"/>
  <c r="H374" i="3"/>
  <c r="H373" i="3"/>
  <c r="H371" i="3"/>
  <c r="H370" i="3"/>
  <c r="H369" i="3"/>
  <c r="H368" i="3"/>
  <c r="H367" i="3"/>
  <c r="H366" i="3"/>
  <c r="H365" i="3"/>
  <c r="F362" i="3"/>
  <c r="E362" i="3"/>
  <c r="H361" i="3"/>
  <c r="H360" i="3"/>
  <c r="H359" i="3"/>
  <c r="H358" i="3"/>
  <c r="H356" i="3"/>
  <c r="H355" i="3"/>
  <c r="H354" i="3"/>
  <c r="H353" i="3"/>
  <c r="H352" i="3"/>
  <c r="H351" i="3"/>
  <c r="H350" i="3"/>
  <c r="H349" i="3"/>
  <c r="H348" i="3"/>
  <c r="H347" i="3"/>
  <c r="H346" i="3"/>
  <c r="F343" i="3"/>
  <c r="E343" i="3"/>
  <c r="H342" i="3"/>
  <c r="H341" i="3"/>
  <c r="H340" i="3"/>
  <c r="H339" i="3"/>
  <c r="H337" i="3"/>
  <c r="H336" i="3"/>
  <c r="H335" i="3"/>
  <c r="H334" i="3"/>
  <c r="H333" i="3"/>
  <c r="H332" i="3"/>
  <c r="H331" i="3"/>
  <c r="H330" i="3"/>
  <c r="H329" i="3"/>
  <c r="H328" i="3"/>
  <c r="H327" i="3"/>
  <c r="H326" i="3"/>
  <c r="H325" i="3"/>
  <c r="H324" i="3"/>
  <c r="H323" i="3"/>
  <c r="H322" i="3"/>
  <c r="H321" i="3"/>
  <c r="H319" i="3"/>
  <c r="H318" i="3"/>
  <c r="F302" i="3"/>
  <c r="N4" i="13" s="1"/>
  <c r="E302" i="3"/>
  <c r="H301" i="3"/>
  <c r="H300" i="3"/>
  <c r="H299" i="3"/>
  <c r="H298" i="3"/>
  <c r="H296" i="3"/>
  <c r="H295" i="3"/>
  <c r="H294" i="3"/>
  <c r="H293" i="3"/>
  <c r="H292" i="3"/>
  <c r="H291" i="3"/>
  <c r="H290" i="3"/>
  <c r="H289" i="3"/>
  <c r="H288" i="3"/>
  <c r="H287" i="3"/>
  <c r="H286" i="3"/>
  <c r="H285" i="3"/>
  <c r="H284" i="3"/>
  <c r="H323" i="2"/>
  <c r="H324" i="2"/>
  <c r="H325" i="2"/>
  <c r="H326" i="2"/>
  <c r="H327" i="2"/>
  <c r="H328" i="2"/>
  <c r="H329" i="2"/>
  <c r="H330" i="2"/>
  <c r="H331" i="2"/>
  <c r="H332" i="2"/>
  <c r="H333" i="2"/>
  <c r="H334" i="2"/>
  <c r="O13" i="13"/>
  <c r="O12" i="13"/>
  <c r="O11" i="13"/>
  <c r="O10" i="13"/>
  <c r="O9" i="13"/>
  <c r="O8" i="13"/>
  <c r="O7" i="13"/>
  <c r="O6" i="13"/>
  <c r="O5" i="13"/>
  <c r="O4" i="13"/>
  <c r="O3" i="13"/>
  <c r="H302" i="3" l="1"/>
  <c r="H400" i="3"/>
  <c r="H386" i="3"/>
  <c r="H362" i="3"/>
  <c r="F379" i="3"/>
  <c r="H377" i="3"/>
  <c r="H320" i="3"/>
  <c r="H343" i="3" s="1"/>
  <c r="H319" i="11"/>
  <c r="H342" i="11" s="1"/>
  <c r="H378" i="11" s="1"/>
  <c r="H319" i="9"/>
  <c r="H319" i="10"/>
  <c r="H342" i="5"/>
  <c r="H319" i="12"/>
  <c r="H342" i="12" s="1"/>
  <c r="H378" i="12" s="1"/>
  <c r="H342" i="10"/>
  <c r="H378" i="10" s="1"/>
  <c r="H342" i="7"/>
  <c r="H378" i="7" s="1"/>
  <c r="H342" i="8"/>
  <c r="H378" i="6"/>
  <c r="H378" i="8"/>
  <c r="H378" i="5"/>
  <c r="H342" i="4"/>
  <c r="H378" i="4" s="1"/>
  <c r="H342" i="9"/>
  <c r="H378" i="9" s="1"/>
  <c r="H85" i="2"/>
  <c r="H86" i="2"/>
  <c r="H87" i="2"/>
  <c r="H85" i="3"/>
  <c r="H86" i="3"/>
  <c r="H87" i="3"/>
  <c r="H85" i="4"/>
  <c r="H86" i="4"/>
  <c r="H87" i="4"/>
  <c r="H85" i="5"/>
  <c r="H86" i="5"/>
  <c r="H87" i="5"/>
  <c r="H85" i="6"/>
  <c r="H86" i="6"/>
  <c r="H87" i="6"/>
  <c r="H85" i="7"/>
  <c r="H86" i="7"/>
  <c r="H87" i="7"/>
  <c r="H85" i="8"/>
  <c r="H86" i="8"/>
  <c r="H87" i="8"/>
  <c r="H85" i="9"/>
  <c r="H86" i="9"/>
  <c r="H87" i="9"/>
  <c r="H85" i="10"/>
  <c r="H86" i="10"/>
  <c r="H87" i="10"/>
  <c r="H85" i="11"/>
  <c r="H86" i="11"/>
  <c r="H87" i="11"/>
  <c r="H85" i="12"/>
  <c r="H86" i="12"/>
  <c r="H87" i="12"/>
  <c r="H84" i="1"/>
  <c r="H85" i="1"/>
  <c r="H86" i="1"/>
  <c r="H379" i="3" l="1"/>
  <c r="H312" i="1"/>
  <c r="H313" i="1"/>
  <c r="H314" i="1"/>
  <c r="H311" i="1"/>
  <c r="H335" i="2"/>
  <c r="H336" i="2"/>
  <c r="H337" i="2"/>
  <c r="H304" i="1"/>
  <c r="H305" i="1"/>
  <c r="H306" i="1"/>
  <c r="H307" i="1"/>
  <c r="H308" i="1"/>
  <c r="H309" i="1"/>
  <c r="H322" i="2"/>
  <c r="H303" i="1"/>
  <c r="F315" i="1"/>
  <c r="F13" i="1" s="1"/>
  <c r="E315" i="1"/>
  <c r="F301" i="1"/>
  <c r="F12" i="1" s="1"/>
  <c r="E301" i="1"/>
  <c r="E12" i="1" s="1"/>
  <c r="H51" i="2"/>
  <c r="H52" i="2"/>
  <c r="H53" i="2"/>
  <c r="H51" i="3"/>
  <c r="H52" i="3"/>
  <c r="H53" i="3"/>
  <c r="H51" i="4"/>
  <c r="H52" i="4"/>
  <c r="H53" i="4"/>
  <c r="H51" i="5"/>
  <c r="H52" i="5"/>
  <c r="H53" i="5"/>
  <c r="H51" i="6"/>
  <c r="H52" i="6"/>
  <c r="H53" i="6"/>
  <c r="H51" i="7"/>
  <c r="H52" i="7"/>
  <c r="H53" i="7"/>
  <c r="H51" i="8"/>
  <c r="H52" i="8"/>
  <c r="H53" i="8"/>
  <c r="H51" i="9"/>
  <c r="H52" i="9"/>
  <c r="H53" i="9"/>
  <c r="H51" i="10"/>
  <c r="H52" i="10"/>
  <c r="H53" i="10"/>
  <c r="H51" i="11"/>
  <c r="H52" i="11"/>
  <c r="H53" i="11"/>
  <c r="H51" i="12"/>
  <c r="H52" i="12"/>
  <c r="H53" i="12"/>
  <c r="H50" i="1"/>
  <c r="H51" i="1"/>
  <c r="H52" i="1"/>
  <c r="H315" i="1" l="1"/>
  <c r="O2" i="13"/>
  <c r="O14" i="13" s="1"/>
  <c r="H40" i="1"/>
  <c r="H41" i="1"/>
  <c r="H42" i="1"/>
  <c r="F278" i="5" l="1"/>
  <c r="F278" i="6"/>
  <c r="F278" i="7"/>
  <c r="F278" i="8"/>
  <c r="F278" i="9"/>
  <c r="F278" i="10"/>
  <c r="F278" i="11"/>
  <c r="F278" i="12"/>
  <c r="F278" i="4"/>
  <c r="E278" i="5"/>
  <c r="E278" i="6"/>
  <c r="E278" i="7"/>
  <c r="E278" i="8"/>
  <c r="E278" i="9"/>
  <c r="E278" i="10"/>
  <c r="E278" i="11"/>
  <c r="E278" i="12"/>
  <c r="E278" i="4"/>
  <c r="F271" i="5"/>
  <c r="M6" i="13" s="1"/>
  <c r="F271" i="6"/>
  <c r="M7" i="13" s="1"/>
  <c r="F271" i="7"/>
  <c r="M8" i="13" s="1"/>
  <c r="F271" i="8"/>
  <c r="M9" i="13" s="1"/>
  <c r="F271" i="9"/>
  <c r="M10" i="13" s="1"/>
  <c r="F271" i="10"/>
  <c r="M11" i="13" s="1"/>
  <c r="F271" i="11"/>
  <c r="M12" i="13" s="1"/>
  <c r="F271" i="12"/>
  <c r="M13" i="13" s="1"/>
  <c r="F271" i="4"/>
  <c r="M5" i="13" s="1"/>
  <c r="E271" i="5"/>
  <c r="E271" i="6"/>
  <c r="E271" i="7"/>
  <c r="E271" i="8"/>
  <c r="E271" i="9"/>
  <c r="E271" i="10"/>
  <c r="E271" i="11"/>
  <c r="E271" i="12"/>
  <c r="E271" i="4"/>
  <c r="F271" i="3"/>
  <c r="M4" i="13" s="1"/>
  <c r="E271" i="3"/>
  <c r="F279" i="3"/>
  <c r="E279" i="3"/>
  <c r="F278" i="2"/>
  <c r="E278" i="2"/>
  <c r="F271" i="2"/>
  <c r="M3" i="13" s="1"/>
  <c r="E271" i="2"/>
  <c r="H214" i="11"/>
  <c r="H214" i="10"/>
  <c r="H214" i="9"/>
  <c r="H214" i="8"/>
  <c r="H214" i="7"/>
  <c r="H214" i="6"/>
  <c r="H214" i="5"/>
  <c r="H214" i="4"/>
  <c r="H214" i="3"/>
  <c r="H214" i="2"/>
  <c r="H214" i="12"/>
  <c r="H98" i="2" l="1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98" i="5"/>
  <c r="H99" i="5"/>
  <c r="H100" i="5"/>
  <c r="H101" i="5"/>
  <c r="H102" i="5"/>
  <c r="H103" i="5"/>
  <c r="H104" i="5"/>
  <c r="H105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8" i="5"/>
  <c r="H119" i="5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98" i="8"/>
  <c r="H99" i="8"/>
  <c r="H100" i="8"/>
  <c r="H101" i="8"/>
  <c r="H102" i="8"/>
  <c r="H103" i="8"/>
  <c r="H104" i="8"/>
  <c r="H105" i="8"/>
  <c r="H106" i="8"/>
  <c r="H107" i="8"/>
  <c r="H108" i="8"/>
  <c r="H109" i="8"/>
  <c r="H110" i="8"/>
  <c r="H111" i="8"/>
  <c r="H112" i="8"/>
  <c r="H113" i="8"/>
  <c r="H114" i="8"/>
  <c r="H115" i="8"/>
  <c r="H116" i="8"/>
  <c r="H117" i="8"/>
  <c r="H118" i="8"/>
  <c r="H119" i="8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97" i="2"/>
  <c r="H120" i="2"/>
  <c r="H121" i="2"/>
  <c r="H122" i="2"/>
  <c r="H123" i="2"/>
  <c r="H124" i="2"/>
  <c r="H125" i="2"/>
  <c r="H126" i="2"/>
  <c r="H127" i="2"/>
  <c r="H97" i="3"/>
  <c r="H120" i="3"/>
  <c r="H121" i="3"/>
  <c r="H122" i="3"/>
  <c r="H123" i="3"/>
  <c r="H124" i="3"/>
  <c r="H125" i="3"/>
  <c r="H126" i="3"/>
  <c r="H127" i="3"/>
  <c r="H97" i="4"/>
  <c r="H120" i="4"/>
  <c r="H121" i="4"/>
  <c r="H122" i="4"/>
  <c r="H123" i="4"/>
  <c r="H124" i="4"/>
  <c r="H125" i="4"/>
  <c r="H126" i="4"/>
  <c r="H127" i="4"/>
  <c r="H97" i="5"/>
  <c r="H120" i="5"/>
  <c r="H121" i="5"/>
  <c r="H122" i="5"/>
  <c r="H123" i="5"/>
  <c r="H124" i="5"/>
  <c r="H125" i="5"/>
  <c r="H126" i="5"/>
  <c r="H127" i="5"/>
  <c r="H97" i="6"/>
  <c r="H120" i="6"/>
  <c r="H121" i="6"/>
  <c r="H122" i="6"/>
  <c r="H123" i="6"/>
  <c r="H124" i="6"/>
  <c r="H125" i="6"/>
  <c r="H126" i="6"/>
  <c r="H127" i="6"/>
  <c r="H97" i="7"/>
  <c r="H120" i="7"/>
  <c r="H121" i="7"/>
  <c r="H122" i="7"/>
  <c r="H123" i="7"/>
  <c r="H124" i="7"/>
  <c r="H125" i="7"/>
  <c r="H126" i="7"/>
  <c r="H127" i="7"/>
  <c r="H97" i="8"/>
  <c r="H120" i="8"/>
  <c r="H121" i="8"/>
  <c r="H122" i="8"/>
  <c r="H123" i="8"/>
  <c r="H124" i="8"/>
  <c r="H125" i="8"/>
  <c r="H126" i="8"/>
  <c r="H127" i="8"/>
  <c r="H97" i="9"/>
  <c r="H120" i="9"/>
  <c r="H121" i="9"/>
  <c r="H122" i="9"/>
  <c r="H123" i="9"/>
  <c r="H124" i="9"/>
  <c r="H125" i="9"/>
  <c r="H126" i="9"/>
  <c r="H127" i="9"/>
  <c r="H97" i="10"/>
  <c r="H120" i="10"/>
  <c r="H121" i="10"/>
  <c r="H122" i="10"/>
  <c r="H123" i="10"/>
  <c r="H124" i="10"/>
  <c r="H125" i="10"/>
  <c r="H126" i="10"/>
  <c r="H127" i="10"/>
  <c r="H97" i="11"/>
  <c r="H120" i="11"/>
  <c r="H121" i="11"/>
  <c r="H122" i="11"/>
  <c r="H123" i="11"/>
  <c r="H124" i="11"/>
  <c r="H125" i="11"/>
  <c r="H126" i="11"/>
  <c r="H127" i="11"/>
  <c r="H97" i="12"/>
  <c r="H120" i="12"/>
  <c r="H121" i="12"/>
  <c r="H122" i="12"/>
  <c r="H123" i="12"/>
  <c r="H124" i="12"/>
  <c r="H125" i="12"/>
  <c r="H126" i="12"/>
  <c r="H127" i="12"/>
  <c r="H97" i="1"/>
  <c r="H120" i="1"/>
  <c r="H121" i="1"/>
  <c r="H122" i="1"/>
  <c r="H123" i="1"/>
  <c r="H124" i="1"/>
  <c r="H125" i="1"/>
  <c r="H126" i="1"/>
  <c r="H127" i="1"/>
  <c r="H128" i="2"/>
  <c r="H129" i="2"/>
  <c r="H130" i="2"/>
  <c r="H131" i="2"/>
  <c r="H128" i="3"/>
  <c r="H129" i="3"/>
  <c r="H130" i="3"/>
  <c r="H131" i="3"/>
  <c r="H128" i="4"/>
  <c r="H129" i="4"/>
  <c r="H130" i="4"/>
  <c r="H131" i="4"/>
  <c r="H128" i="5"/>
  <c r="H129" i="5"/>
  <c r="H130" i="5"/>
  <c r="H131" i="5"/>
  <c r="H128" i="6"/>
  <c r="H129" i="6"/>
  <c r="H130" i="6"/>
  <c r="H131" i="6"/>
  <c r="H128" i="7"/>
  <c r="H129" i="7"/>
  <c r="H130" i="7"/>
  <c r="H131" i="7"/>
  <c r="H128" i="8"/>
  <c r="H129" i="8"/>
  <c r="H130" i="8"/>
  <c r="H131" i="8"/>
  <c r="H128" i="9"/>
  <c r="H129" i="9"/>
  <c r="H130" i="9"/>
  <c r="H131" i="9"/>
  <c r="H128" i="10"/>
  <c r="H129" i="10"/>
  <c r="H130" i="10"/>
  <c r="H131" i="10"/>
  <c r="H128" i="11"/>
  <c r="H129" i="11"/>
  <c r="H130" i="11"/>
  <c r="H131" i="11"/>
  <c r="H128" i="12"/>
  <c r="H129" i="12"/>
  <c r="H130" i="12"/>
  <c r="H131" i="12"/>
  <c r="H128" i="1"/>
  <c r="H129" i="1"/>
  <c r="H130" i="1"/>
  <c r="H131" i="1"/>
  <c r="H133" i="2"/>
  <c r="H133" i="3"/>
  <c r="H133" i="4"/>
  <c r="H133" i="5"/>
  <c r="H133" i="6"/>
  <c r="H133" i="7"/>
  <c r="H133" i="8"/>
  <c r="H133" i="9"/>
  <c r="H133" i="10"/>
  <c r="H133" i="11"/>
  <c r="H133" i="12"/>
  <c r="H133" i="1"/>
  <c r="H132" i="2"/>
  <c r="H132" i="3"/>
  <c r="H132" i="4"/>
  <c r="H132" i="5"/>
  <c r="H132" i="6"/>
  <c r="H132" i="7"/>
  <c r="H132" i="8"/>
  <c r="H132" i="9"/>
  <c r="H132" i="10"/>
  <c r="H132" i="11"/>
  <c r="H132" i="12"/>
  <c r="H132" i="1"/>
  <c r="H96" i="2"/>
  <c r="H96" i="3"/>
  <c r="H96" i="4"/>
  <c r="H96" i="5"/>
  <c r="H96" i="6"/>
  <c r="H96" i="7"/>
  <c r="H96" i="8"/>
  <c r="H96" i="9"/>
  <c r="H96" i="10"/>
  <c r="H96" i="11"/>
  <c r="H96" i="12"/>
  <c r="H96" i="1"/>
  <c r="F239" i="2"/>
  <c r="F239" i="3"/>
  <c r="F239" i="4"/>
  <c r="F239" i="5"/>
  <c r="F239" i="6"/>
  <c r="F239" i="7"/>
  <c r="F239" i="8"/>
  <c r="F239" i="9"/>
  <c r="F239" i="10"/>
  <c r="F239" i="11"/>
  <c r="F239" i="12"/>
  <c r="F238" i="1"/>
  <c r="H238" i="2"/>
  <c r="H238" i="3"/>
  <c r="H238" i="4"/>
  <c r="H238" i="5"/>
  <c r="H238" i="6"/>
  <c r="H238" i="7"/>
  <c r="H238" i="8"/>
  <c r="H238" i="9"/>
  <c r="H238" i="10"/>
  <c r="H238" i="11"/>
  <c r="H238" i="12"/>
  <c r="H237" i="1"/>
  <c r="E239" i="2"/>
  <c r="E239" i="3"/>
  <c r="E239" i="4"/>
  <c r="E239" i="5"/>
  <c r="E239" i="6"/>
  <c r="E239" i="7"/>
  <c r="E239" i="8"/>
  <c r="E239" i="9"/>
  <c r="E239" i="10"/>
  <c r="E239" i="11"/>
  <c r="E239" i="12"/>
  <c r="E238" i="1"/>
  <c r="H233" i="2"/>
  <c r="H234" i="2"/>
  <c r="H235" i="2"/>
  <c r="H236" i="2"/>
  <c r="H237" i="2"/>
  <c r="H233" i="3"/>
  <c r="H234" i="3"/>
  <c r="H235" i="3"/>
  <c r="H236" i="3"/>
  <c r="H237" i="3"/>
  <c r="H233" i="4"/>
  <c r="H234" i="4"/>
  <c r="H235" i="4"/>
  <c r="H236" i="4"/>
  <c r="H237" i="4"/>
  <c r="H233" i="5"/>
  <c r="H234" i="5"/>
  <c r="H235" i="5"/>
  <c r="H236" i="5"/>
  <c r="H237" i="5"/>
  <c r="H233" i="6"/>
  <c r="H234" i="6"/>
  <c r="H235" i="6"/>
  <c r="H236" i="6"/>
  <c r="H237" i="6"/>
  <c r="H233" i="7"/>
  <c r="H234" i="7"/>
  <c r="H235" i="7"/>
  <c r="H236" i="7"/>
  <c r="H237" i="7"/>
  <c r="H233" i="8"/>
  <c r="H234" i="8"/>
  <c r="H235" i="8"/>
  <c r="H236" i="8"/>
  <c r="H237" i="8"/>
  <c r="H233" i="9"/>
  <c r="H234" i="9"/>
  <c r="H235" i="9"/>
  <c r="H236" i="9"/>
  <c r="H237" i="9"/>
  <c r="H233" i="10"/>
  <c r="H234" i="10"/>
  <c r="H235" i="10"/>
  <c r="H236" i="10"/>
  <c r="H237" i="10"/>
  <c r="H233" i="11"/>
  <c r="H234" i="11"/>
  <c r="H235" i="11"/>
  <c r="H236" i="11"/>
  <c r="H237" i="11"/>
  <c r="H233" i="12"/>
  <c r="H234" i="12"/>
  <c r="H235" i="12"/>
  <c r="H236" i="12"/>
  <c r="H237" i="12"/>
  <c r="H232" i="1"/>
  <c r="H233" i="1"/>
  <c r="H234" i="1"/>
  <c r="H235" i="1"/>
  <c r="H236" i="1"/>
  <c r="H232" i="2"/>
  <c r="H232" i="3"/>
  <c r="H232" i="4"/>
  <c r="H232" i="5"/>
  <c r="H232" i="6"/>
  <c r="H232" i="7"/>
  <c r="H232" i="8"/>
  <c r="H232" i="9"/>
  <c r="H232" i="10"/>
  <c r="H232" i="11"/>
  <c r="H232" i="12"/>
  <c r="H231" i="1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18" i="5"/>
  <c r="H219" i="5"/>
  <c r="H220" i="5"/>
  <c r="H221" i="5"/>
  <c r="H222" i="5"/>
  <c r="H223" i="5"/>
  <c r="H224" i="5"/>
  <c r="H225" i="5"/>
  <c r="H226" i="5"/>
  <c r="H227" i="5"/>
  <c r="H228" i="5"/>
  <c r="H229" i="5"/>
  <c r="H230" i="5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18" i="8"/>
  <c r="H219" i="8"/>
  <c r="H220" i="8"/>
  <c r="H221" i="8"/>
  <c r="H222" i="8"/>
  <c r="H223" i="8"/>
  <c r="H224" i="8"/>
  <c r="H225" i="8"/>
  <c r="H226" i="8"/>
  <c r="H227" i="8"/>
  <c r="H228" i="8"/>
  <c r="H229" i="8"/>
  <c r="H230" i="8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18" i="12"/>
  <c r="H219" i="12"/>
  <c r="H220" i="12"/>
  <c r="H221" i="12"/>
  <c r="H222" i="12"/>
  <c r="H223" i="12"/>
  <c r="H224" i="12"/>
  <c r="H225" i="12"/>
  <c r="H226" i="12"/>
  <c r="H227" i="12"/>
  <c r="H228" i="12"/>
  <c r="H229" i="12"/>
  <c r="H230" i="12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17" i="2"/>
  <c r="H217" i="3"/>
  <c r="H217" i="4"/>
  <c r="H217" i="5"/>
  <c r="H217" i="6"/>
  <c r="H217" i="7"/>
  <c r="H217" i="8"/>
  <c r="H217" i="9"/>
  <c r="H217" i="10"/>
  <c r="H217" i="11"/>
  <c r="H217" i="12"/>
  <c r="H216" i="1"/>
  <c r="H239" i="2" l="1"/>
  <c r="H239" i="6"/>
  <c r="H239" i="4"/>
  <c r="H238" i="1"/>
  <c r="H239" i="5"/>
  <c r="H239" i="9"/>
  <c r="H239" i="12"/>
  <c r="H239" i="3"/>
  <c r="H239" i="10"/>
  <c r="H239" i="8"/>
  <c r="H239" i="11"/>
  <c r="H239" i="7"/>
  <c r="B91" i="4"/>
  <c r="B91" i="5"/>
  <c r="B91" i="6"/>
  <c r="B91" i="7"/>
  <c r="B91" i="8"/>
  <c r="B91" i="9"/>
  <c r="B91" i="10"/>
  <c r="B91" i="11"/>
  <c r="B91" i="12"/>
  <c r="S13" i="13" l="1"/>
  <c r="F2" i="12" l="1"/>
  <c r="F2" i="11"/>
  <c r="F2" i="10"/>
  <c r="F2" i="9"/>
  <c r="F2" i="8"/>
  <c r="F2" i="7"/>
  <c r="F2" i="6"/>
  <c r="F2" i="5"/>
  <c r="F2" i="4"/>
  <c r="F2" i="3"/>
  <c r="F2" i="2"/>
  <c r="W14" i="13" l="1"/>
  <c r="K14" i="13"/>
  <c r="I14" i="13"/>
  <c r="T13" i="13" l="1"/>
  <c r="T12" i="13"/>
  <c r="T11" i="13"/>
  <c r="T10" i="13"/>
  <c r="T9" i="13"/>
  <c r="T8" i="13"/>
  <c r="T7" i="13"/>
  <c r="T6" i="13"/>
  <c r="T5" i="13"/>
  <c r="T4" i="13"/>
  <c r="T3" i="13"/>
  <c r="T2" i="13"/>
  <c r="S12" i="13"/>
  <c r="S11" i="13"/>
  <c r="S10" i="13"/>
  <c r="S9" i="13"/>
  <c r="S8" i="13"/>
  <c r="S7" i="13"/>
  <c r="S6" i="13"/>
  <c r="S5" i="13"/>
  <c r="S4" i="13"/>
  <c r="S3" i="13"/>
  <c r="S2" i="13"/>
  <c r="T14" i="13" l="1"/>
  <c r="S14" i="13"/>
  <c r="F16" i="12"/>
  <c r="U13" i="13" s="1"/>
  <c r="E16" i="12"/>
  <c r="Q13" i="13"/>
  <c r="P13" i="13"/>
  <c r="H277" i="12"/>
  <c r="H276" i="12"/>
  <c r="H275" i="12"/>
  <c r="H274" i="12"/>
  <c r="H273" i="12"/>
  <c r="H270" i="12"/>
  <c r="H269" i="12"/>
  <c r="H268" i="12"/>
  <c r="H267" i="12"/>
  <c r="H266" i="12"/>
  <c r="H265" i="12"/>
  <c r="H263" i="12"/>
  <c r="H262" i="12"/>
  <c r="H261" i="12"/>
  <c r="H260" i="12"/>
  <c r="H259" i="12"/>
  <c r="H258" i="12"/>
  <c r="H257" i="12"/>
  <c r="H256" i="12"/>
  <c r="H255" i="12"/>
  <c r="H254" i="12"/>
  <c r="H253" i="12"/>
  <c r="H252" i="12"/>
  <c r="H251" i="12"/>
  <c r="H250" i="12"/>
  <c r="H249" i="12"/>
  <c r="H248" i="12"/>
  <c r="H247" i="12"/>
  <c r="H246" i="12"/>
  <c r="H245" i="12"/>
  <c r="H244" i="12"/>
  <c r="H243" i="12"/>
  <c r="H242" i="12"/>
  <c r="H241" i="12"/>
  <c r="H213" i="12"/>
  <c r="H212" i="12"/>
  <c r="H211" i="12"/>
  <c r="H210" i="12"/>
  <c r="H209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H186" i="12"/>
  <c r="H185" i="12"/>
  <c r="F178" i="12"/>
  <c r="E178" i="12"/>
  <c r="H177" i="12"/>
  <c r="H176" i="12"/>
  <c r="H175" i="12"/>
  <c r="H174" i="12"/>
  <c r="H172" i="12"/>
  <c r="H171" i="12"/>
  <c r="H170" i="12"/>
  <c r="H169" i="12"/>
  <c r="H168" i="12"/>
  <c r="H167" i="12"/>
  <c r="H166" i="12"/>
  <c r="H165" i="12"/>
  <c r="H164" i="12"/>
  <c r="H163" i="12"/>
  <c r="F160" i="12"/>
  <c r="H13" i="13" s="1"/>
  <c r="E160" i="12"/>
  <c r="H159" i="12"/>
  <c r="H158" i="12"/>
  <c r="H157" i="12"/>
  <c r="H156" i="12"/>
  <c r="H154" i="12"/>
  <c r="H153" i="12"/>
  <c r="H152" i="12"/>
  <c r="H151" i="12"/>
  <c r="H150" i="12"/>
  <c r="H149" i="12"/>
  <c r="H148" i="12"/>
  <c r="H147" i="12"/>
  <c r="H146" i="12"/>
  <c r="H145" i="12"/>
  <c r="H144" i="12"/>
  <c r="H143" i="12"/>
  <c r="F139" i="12"/>
  <c r="G13" i="13" s="1"/>
  <c r="E139" i="12"/>
  <c r="E11" i="12" s="1"/>
  <c r="H138" i="12"/>
  <c r="H137" i="12"/>
  <c r="H136" i="12"/>
  <c r="H135" i="12"/>
  <c r="H134" i="12"/>
  <c r="F90" i="12"/>
  <c r="C13" i="13" s="1"/>
  <c r="E90" i="12"/>
  <c r="H89" i="12"/>
  <c r="H88" i="12"/>
  <c r="H84" i="12"/>
  <c r="F81" i="12"/>
  <c r="D13" i="13" s="1"/>
  <c r="E81" i="12"/>
  <c r="H80" i="12"/>
  <c r="H79" i="12"/>
  <c r="H78" i="12"/>
  <c r="H77" i="12"/>
  <c r="H76" i="12"/>
  <c r="H75" i="12"/>
  <c r="H74" i="12"/>
  <c r="H73" i="12"/>
  <c r="F71" i="12"/>
  <c r="E13" i="13" s="1"/>
  <c r="E71" i="12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50" i="12"/>
  <c r="H49" i="12"/>
  <c r="H48" i="12"/>
  <c r="H47" i="12"/>
  <c r="H46" i="12"/>
  <c r="H45" i="12"/>
  <c r="H44" i="12"/>
  <c r="H43" i="12"/>
  <c r="H42" i="12"/>
  <c r="H41" i="12"/>
  <c r="F31" i="12"/>
  <c r="F14" i="12"/>
  <c r="E14" i="12"/>
  <c r="F16" i="11"/>
  <c r="U12" i="13" s="1"/>
  <c r="R12" i="13"/>
  <c r="Q12" i="13"/>
  <c r="P12" i="13"/>
  <c r="H277" i="11"/>
  <c r="H276" i="11"/>
  <c r="H275" i="11"/>
  <c r="H274" i="11"/>
  <c r="H273" i="11"/>
  <c r="H270" i="11"/>
  <c r="H269" i="11"/>
  <c r="H268" i="11"/>
  <c r="H267" i="11"/>
  <c r="H266" i="11"/>
  <c r="H265" i="11"/>
  <c r="H263" i="11"/>
  <c r="H262" i="11"/>
  <c r="H261" i="11"/>
  <c r="H260" i="11"/>
  <c r="H259" i="11"/>
  <c r="H258" i="11"/>
  <c r="H257" i="11"/>
  <c r="H256" i="11"/>
  <c r="H255" i="11"/>
  <c r="H254" i="11"/>
  <c r="H253" i="11"/>
  <c r="H252" i="11"/>
  <c r="H251" i="11"/>
  <c r="H250" i="11"/>
  <c r="H249" i="11"/>
  <c r="H248" i="11"/>
  <c r="H247" i="11"/>
  <c r="H246" i="11"/>
  <c r="H245" i="11"/>
  <c r="H244" i="11"/>
  <c r="H243" i="11"/>
  <c r="H242" i="11"/>
  <c r="H241" i="11"/>
  <c r="H213" i="11"/>
  <c r="H212" i="11"/>
  <c r="H211" i="11"/>
  <c r="H210" i="11"/>
  <c r="H209" i="11"/>
  <c r="H207" i="11"/>
  <c r="H206" i="11"/>
  <c r="H205" i="11"/>
  <c r="H204" i="11"/>
  <c r="H203" i="11"/>
  <c r="H202" i="11"/>
  <c r="H201" i="11"/>
  <c r="H200" i="11"/>
  <c r="H199" i="11"/>
  <c r="H198" i="11"/>
  <c r="H197" i="11"/>
  <c r="H196" i="11"/>
  <c r="H195" i="11"/>
  <c r="H194" i="11"/>
  <c r="H193" i="11"/>
  <c r="H192" i="11"/>
  <c r="H191" i="11"/>
  <c r="H190" i="11"/>
  <c r="H189" i="11"/>
  <c r="H188" i="11"/>
  <c r="H187" i="11"/>
  <c r="H186" i="11"/>
  <c r="H185" i="11"/>
  <c r="F178" i="11"/>
  <c r="E178" i="11"/>
  <c r="H177" i="11"/>
  <c r="H176" i="11"/>
  <c r="H175" i="11"/>
  <c r="H174" i="11"/>
  <c r="H172" i="11"/>
  <c r="H171" i="11"/>
  <c r="H170" i="11"/>
  <c r="H169" i="11"/>
  <c r="H168" i="11"/>
  <c r="H167" i="11"/>
  <c r="H166" i="11"/>
  <c r="H165" i="11"/>
  <c r="H164" i="11"/>
  <c r="H163" i="11"/>
  <c r="F160" i="11"/>
  <c r="H12" i="13" s="1"/>
  <c r="E160" i="11"/>
  <c r="H159" i="11"/>
  <c r="H158" i="11"/>
  <c r="H157" i="11"/>
  <c r="H156" i="11"/>
  <c r="H154" i="11"/>
  <c r="H153" i="11"/>
  <c r="H152" i="11"/>
  <c r="H151" i="11"/>
  <c r="H150" i="11"/>
  <c r="H149" i="11"/>
  <c r="H148" i="11"/>
  <c r="H147" i="11"/>
  <c r="H146" i="11"/>
  <c r="H145" i="11"/>
  <c r="H144" i="11"/>
  <c r="H143" i="11"/>
  <c r="F139" i="11"/>
  <c r="E139" i="11"/>
  <c r="E11" i="11" s="1"/>
  <c r="H138" i="11"/>
  <c r="H137" i="11"/>
  <c r="H136" i="11"/>
  <c r="H135" i="11"/>
  <c r="H134" i="11"/>
  <c r="F90" i="11"/>
  <c r="C12" i="13" s="1"/>
  <c r="E90" i="11"/>
  <c r="H89" i="11"/>
  <c r="H88" i="11"/>
  <c r="H84" i="11"/>
  <c r="F81" i="11"/>
  <c r="D12" i="13" s="1"/>
  <c r="E81" i="11"/>
  <c r="H80" i="11"/>
  <c r="H79" i="11"/>
  <c r="H78" i="11"/>
  <c r="H77" i="11"/>
  <c r="H76" i="11"/>
  <c r="H75" i="11"/>
  <c r="H74" i="11"/>
  <c r="H73" i="11"/>
  <c r="F71" i="11"/>
  <c r="E12" i="13" s="1"/>
  <c r="E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0" i="11"/>
  <c r="H49" i="11"/>
  <c r="H48" i="11"/>
  <c r="H47" i="11"/>
  <c r="H46" i="11"/>
  <c r="H45" i="11"/>
  <c r="H44" i="11"/>
  <c r="H43" i="11"/>
  <c r="H42" i="11"/>
  <c r="H41" i="11"/>
  <c r="F31" i="11"/>
  <c r="E16" i="11"/>
  <c r="F14" i="11"/>
  <c r="E14" i="11"/>
  <c r="F16" i="10"/>
  <c r="U11" i="13" s="1"/>
  <c r="E16" i="10"/>
  <c r="R11" i="13"/>
  <c r="Q11" i="13"/>
  <c r="P11" i="13"/>
  <c r="H277" i="10"/>
  <c r="H276" i="10"/>
  <c r="H275" i="10"/>
  <c r="H274" i="10"/>
  <c r="H273" i="10"/>
  <c r="H270" i="10"/>
  <c r="H269" i="10"/>
  <c r="H268" i="10"/>
  <c r="H267" i="10"/>
  <c r="H266" i="10"/>
  <c r="H265" i="10"/>
  <c r="H263" i="10"/>
  <c r="H262" i="10"/>
  <c r="H261" i="10"/>
  <c r="H260" i="10"/>
  <c r="H259" i="10"/>
  <c r="H258" i="10"/>
  <c r="H257" i="10"/>
  <c r="H256" i="10"/>
  <c r="H255" i="10"/>
  <c r="H254" i="10"/>
  <c r="H253" i="10"/>
  <c r="H252" i="10"/>
  <c r="H251" i="10"/>
  <c r="H250" i="10"/>
  <c r="H249" i="10"/>
  <c r="H248" i="10"/>
  <c r="H247" i="10"/>
  <c r="H246" i="10"/>
  <c r="H245" i="10"/>
  <c r="H244" i="10"/>
  <c r="H243" i="10"/>
  <c r="H242" i="10"/>
  <c r="H241" i="10"/>
  <c r="H213" i="10"/>
  <c r="H212" i="10"/>
  <c r="H211" i="10"/>
  <c r="H210" i="10"/>
  <c r="H209" i="10"/>
  <c r="H207" i="10"/>
  <c r="H206" i="10"/>
  <c r="H205" i="10"/>
  <c r="H204" i="10"/>
  <c r="H203" i="10"/>
  <c r="H202" i="10"/>
  <c r="H201" i="10"/>
  <c r="H200" i="10"/>
  <c r="H199" i="10"/>
  <c r="H198" i="10"/>
  <c r="H197" i="10"/>
  <c r="H196" i="10"/>
  <c r="H195" i="10"/>
  <c r="H194" i="10"/>
  <c r="H193" i="10"/>
  <c r="H192" i="10"/>
  <c r="H191" i="10"/>
  <c r="H190" i="10"/>
  <c r="H189" i="10"/>
  <c r="H188" i="10"/>
  <c r="H187" i="10"/>
  <c r="H186" i="10"/>
  <c r="H185" i="10"/>
  <c r="F178" i="10"/>
  <c r="E178" i="10"/>
  <c r="H177" i="10"/>
  <c r="H176" i="10"/>
  <c r="H175" i="10"/>
  <c r="H174" i="10"/>
  <c r="H172" i="10"/>
  <c r="H171" i="10"/>
  <c r="H170" i="10"/>
  <c r="H169" i="10"/>
  <c r="H168" i="10"/>
  <c r="H167" i="10"/>
  <c r="H166" i="10"/>
  <c r="H165" i="10"/>
  <c r="H164" i="10"/>
  <c r="H163" i="10"/>
  <c r="F160" i="10"/>
  <c r="H11" i="13" s="1"/>
  <c r="E160" i="10"/>
  <c r="H159" i="10"/>
  <c r="H158" i="10"/>
  <c r="H157" i="10"/>
  <c r="H156" i="10"/>
  <c r="H154" i="10"/>
  <c r="H153" i="10"/>
  <c r="H152" i="10"/>
  <c r="H151" i="10"/>
  <c r="H150" i="10"/>
  <c r="H149" i="10"/>
  <c r="H148" i="10"/>
  <c r="H147" i="10"/>
  <c r="H146" i="10"/>
  <c r="H145" i="10"/>
  <c r="H144" i="10"/>
  <c r="H143" i="10"/>
  <c r="F139" i="10"/>
  <c r="E139" i="10"/>
  <c r="E11" i="10" s="1"/>
  <c r="H138" i="10"/>
  <c r="H137" i="10"/>
  <c r="H136" i="10"/>
  <c r="H135" i="10"/>
  <c r="H134" i="10"/>
  <c r="F90" i="10"/>
  <c r="C11" i="13" s="1"/>
  <c r="E90" i="10"/>
  <c r="H89" i="10"/>
  <c r="H88" i="10"/>
  <c r="H84" i="10"/>
  <c r="F81" i="10"/>
  <c r="D11" i="13" s="1"/>
  <c r="E81" i="10"/>
  <c r="H80" i="10"/>
  <c r="H79" i="10"/>
  <c r="H78" i="10"/>
  <c r="H77" i="10"/>
  <c r="H76" i="10"/>
  <c r="H75" i="10"/>
  <c r="H74" i="10"/>
  <c r="H73" i="10"/>
  <c r="F71" i="10"/>
  <c r="E11" i="13" s="1"/>
  <c r="E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0" i="10"/>
  <c r="H49" i="10"/>
  <c r="H48" i="10"/>
  <c r="H47" i="10"/>
  <c r="H46" i="10"/>
  <c r="H45" i="10"/>
  <c r="H44" i="10"/>
  <c r="H43" i="10"/>
  <c r="H42" i="10"/>
  <c r="H41" i="10"/>
  <c r="F31" i="10"/>
  <c r="F14" i="10"/>
  <c r="E14" i="10"/>
  <c r="F16" i="9"/>
  <c r="U10" i="13" s="1"/>
  <c r="E16" i="9"/>
  <c r="R10" i="13"/>
  <c r="Q10" i="13"/>
  <c r="P10" i="13"/>
  <c r="H277" i="9"/>
  <c r="H276" i="9"/>
  <c r="H275" i="9"/>
  <c r="H274" i="9"/>
  <c r="H273" i="9"/>
  <c r="H270" i="9"/>
  <c r="H269" i="9"/>
  <c r="H268" i="9"/>
  <c r="H267" i="9"/>
  <c r="H266" i="9"/>
  <c r="H265" i="9"/>
  <c r="H263" i="9"/>
  <c r="H262" i="9"/>
  <c r="H261" i="9"/>
  <c r="H260" i="9"/>
  <c r="H259" i="9"/>
  <c r="H258" i="9"/>
  <c r="H257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13" i="9"/>
  <c r="H212" i="9"/>
  <c r="H211" i="9"/>
  <c r="H210" i="9"/>
  <c r="H209" i="9"/>
  <c r="H207" i="9"/>
  <c r="H206" i="9"/>
  <c r="H205" i="9"/>
  <c r="H204" i="9"/>
  <c r="H203" i="9"/>
  <c r="H202" i="9"/>
  <c r="H201" i="9"/>
  <c r="H200" i="9"/>
  <c r="H199" i="9"/>
  <c r="H198" i="9"/>
  <c r="H197" i="9"/>
  <c r="H196" i="9"/>
  <c r="H195" i="9"/>
  <c r="H194" i="9"/>
  <c r="H193" i="9"/>
  <c r="H192" i="9"/>
  <c r="H191" i="9"/>
  <c r="H190" i="9"/>
  <c r="H189" i="9"/>
  <c r="H188" i="9"/>
  <c r="H187" i="9"/>
  <c r="H186" i="9"/>
  <c r="H185" i="9"/>
  <c r="F178" i="9"/>
  <c r="E178" i="9"/>
  <c r="H177" i="9"/>
  <c r="H176" i="9"/>
  <c r="H175" i="9"/>
  <c r="H174" i="9"/>
  <c r="H172" i="9"/>
  <c r="H171" i="9"/>
  <c r="H170" i="9"/>
  <c r="H169" i="9"/>
  <c r="H168" i="9"/>
  <c r="H167" i="9"/>
  <c r="H166" i="9"/>
  <c r="H165" i="9"/>
  <c r="H164" i="9"/>
  <c r="H163" i="9"/>
  <c r="F160" i="9"/>
  <c r="H10" i="13" s="1"/>
  <c r="E160" i="9"/>
  <c r="H159" i="9"/>
  <c r="H158" i="9"/>
  <c r="H157" i="9"/>
  <c r="H156" i="9"/>
  <c r="H154" i="9"/>
  <c r="H153" i="9"/>
  <c r="H152" i="9"/>
  <c r="H151" i="9"/>
  <c r="H150" i="9"/>
  <c r="H149" i="9"/>
  <c r="H148" i="9"/>
  <c r="H147" i="9"/>
  <c r="H146" i="9"/>
  <c r="H145" i="9"/>
  <c r="H144" i="9"/>
  <c r="H143" i="9"/>
  <c r="F139" i="9"/>
  <c r="E139" i="9"/>
  <c r="E11" i="9" s="1"/>
  <c r="H138" i="9"/>
  <c r="H137" i="9"/>
  <c r="H136" i="9"/>
  <c r="H135" i="9"/>
  <c r="H134" i="9"/>
  <c r="F90" i="9"/>
  <c r="C10" i="13" s="1"/>
  <c r="E90" i="9"/>
  <c r="H89" i="9"/>
  <c r="H88" i="9"/>
  <c r="H84" i="9"/>
  <c r="F81" i="9"/>
  <c r="D10" i="13" s="1"/>
  <c r="E81" i="9"/>
  <c r="H80" i="9"/>
  <c r="H79" i="9"/>
  <c r="H78" i="9"/>
  <c r="H77" i="9"/>
  <c r="H76" i="9"/>
  <c r="H75" i="9"/>
  <c r="H74" i="9"/>
  <c r="H73" i="9"/>
  <c r="F71" i="9"/>
  <c r="E10" i="13" s="1"/>
  <c r="E71" i="9"/>
  <c r="H70" i="9"/>
  <c r="H69" i="9"/>
  <c r="H68" i="9"/>
  <c r="H67" i="9"/>
  <c r="H66" i="9"/>
  <c r="H65" i="9"/>
  <c r="H64" i="9"/>
  <c r="H63" i="9"/>
  <c r="H62" i="9"/>
  <c r="H61" i="9"/>
  <c r="H60" i="9"/>
  <c r="H59" i="9"/>
  <c r="H58" i="9"/>
  <c r="H57" i="9"/>
  <c r="H50" i="9"/>
  <c r="H49" i="9"/>
  <c r="H48" i="9"/>
  <c r="H47" i="9"/>
  <c r="H46" i="9"/>
  <c r="H45" i="9"/>
  <c r="H44" i="9"/>
  <c r="H43" i="9"/>
  <c r="H42" i="9"/>
  <c r="H41" i="9"/>
  <c r="F31" i="9"/>
  <c r="F14" i="9"/>
  <c r="E14" i="9"/>
  <c r="F16" i="8"/>
  <c r="U9" i="13" s="1"/>
  <c r="E16" i="8"/>
  <c r="R9" i="13"/>
  <c r="Q9" i="13"/>
  <c r="P9" i="13"/>
  <c r="H277" i="8"/>
  <c r="H276" i="8"/>
  <c r="H275" i="8"/>
  <c r="H274" i="8"/>
  <c r="H273" i="8"/>
  <c r="H270" i="8"/>
  <c r="H269" i="8"/>
  <c r="H268" i="8"/>
  <c r="H267" i="8"/>
  <c r="H266" i="8"/>
  <c r="H265" i="8"/>
  <c r="H263" i="8"/>
  <c r="H262" i="8"/>
  <c r="H261" i="8"/>
  <c r="H260" i="8"/>
  <c r="H259" i="8"/>
  <c r="H258" i="8"/>
  <c r="H257" i="8"/>
  <c r="H256" i="8"/>
  <c r="H255" i="8"/>
  <c r="H254" i="8"/>
  <c r="H253" i="8"/>
  <c r="H252" i="8"/>
  <c r="H251" i="8"/>
  <c r="H250" i="8"/>
  <c r="H249" i="8"/>
  <c r="H248" i="8"/>
  <c r="H247" i="8"/>
  <c r="H246" i="8"/>
  <c r="H245" i="8"/>
  <c r="H244" i="8"/>
  <c r="H243" i="8"/>
  <c r="H242" i="8"/>
  <c r="H241" i="8"/>
  <c r="H213" i="8"/>
  <c r="H212" i="8"/>
  <c r="H211" i="8"/>
  <c r="H210" i="8"/>
  <c r="H209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F178" i="8"/>
  <c r="E178" i="8"/>
  <c r="H177" i="8"/>
  <c r="H176" i="8"/>
  <c r="H175" i="8"/>
  <c r="H174" i="8"/>
  <c r="H172" i="8"/>
  <c r="H171" i="8"/>
  <c r="H170" i="8"/>
  <c r="H169" i="8"/>
  <c r="H168" i="8"/>
  <c r="H167" i="8"/>
  <c r="H166" i="8"/>
  <c r="H165" i="8"/>
  <c r="H164" i="8"/>
  <c r="H163" i="8"/>
  <c r="F160" i="8"/>
  <c r="H9" i="13" s="1"/>
  <c r="E160" i="8"/>
  <c r="H159" i="8"/>
  <c r="H158" i="8"/>
  <c r="H157" i="8"/>
  <c r="H156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F139" i="8"/>
  <c r="E139" i="8"/>
  <c r="E11" i="8" s="1"/>
  <c r="H138" i="8"/>
  <c r="H137" i="8"/>
  <c r="H136" i="8"/>
  <c r="H135" i="8"/>
  <c r="H134" i="8"/>
  <c r="F90" i="8"/>
  <c r="C9" i="13" s="1"/>
  <c r="E90" i="8"/>
  <c r="H89" i="8"/>
  <c r="H88" i="8"/>
  <c r="H84" i="8"/>
  <c r="F81" i="8"/>
  <c r="D9" i="13" s="1"/>
  <c r="E81" i="8"/>
  <c r="H80" i="8"/>
  <c r="H79" i="8"/>
  <c r="H78" i="8"/>
  <c r="H77" i="8"/>
  <c r="H76" i="8"/>
  <c r="H75" i="8"/>
  <c r="H74" i="8"/>
  <c r="H73" i="8"/>
  <c r="F71" i="8"/>
  <c r="E9" i="13" s="1"/>
  <c r="E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0" i="8"/>
  <c r="H49" i="8"/>
  <c r="H48" i="8"/>
  <c r="H47" i="8"/>
  <c r="H46" i="8"/>
  <c r="H45" i="8"/>
  <c r="H44" i="8"/>
  <c r="H43" i="8"/>
  <c r="H42" i="8"/>
  <c r="H41" i="8"/>
  <c r="F31" i="8"/>
  <c r="F14" i="8"/>
  <c r="E14" i="8"/>
  <c r="F16" i="7"/>
  <c r="U8" i="13" s="1"/>
  <c r="E16" i="7"/>
  <c r="R8" i="13"/>
  <c r="Q8" i="13"/>
  <c r="P8" i="13"/>
  <c r="H277" i="7"/>
  <c r="H276" i="7"/>
  <c r="H275" i="7"/>
  <c r="H274" i="7"/>
  <c r="H273" i="7"/>
  <c r="H270" i="7"/>
  <c r="H269" i="7"/>
  <c r="H268" i="7"/>
  <c r="H267" i="7"/>
  <c r="H266" i="7"/>
  <c r="H265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51" i="7"/>
  <c r="H250" i="7"/>
  <c r="H249" i="7"/>
  <c r="H248" i="7"/>
  <c r="H247" i="7"/>
  <c r="H246" i="7"/>
  <c r="H245" i="7"/>
  <c r="H244" i="7"/>
  <c r="H243" i="7"/>
  <c r="H242" i="7"/>
  <c r="H241" i="7"/>
  <c r="H213" i="7"/>
  <c r="H212" i="7"/>
  <c r="H211" i="7"/>
  <c r="H210" i="7"/>
  <c r="H209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F178" i="7"/>
  <c r="E178" i="7"/>
  <c r="H177" i="7"/>
  <c r="H176" i="7"/>
  <c r="H175" i="7"/>
  <c r="H174" i="7"/>
  <c r="H172" i="7"/>
  <c r="H171" i="7"/>
  <c r="H170" i="7"/>
  <c r="H169" i="7"/>
  <c r="H168" i="7"/>
  <c r="H167" i="7"/>
  <c r="H166" i="7"/>
  <c r="H165" i="7"/>
  <c r="H164" i="7"/>
  <c r="H163" i="7"/>
  <c r="F160" i="7"/>
  <c r="H8" i="13" s="1"/>
  <c r="E160" i="7"/>
  <c r="H159" i="7"/>
  <c r="H158" i="7"/>
  <c r="H157" i="7"/>
  <c r="H156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F139" i="7"/>
  <c r="E139" i="7"/>
  <c r="E11" i="7" s="1"/>
  <c r="H138" i="7"/>
  <c r="H137" i="7"/>
  <c r="H136" i="7"/>
  <c r="H135" i="7"/>
  <c r="H134" i="7"/>
  <c r="F90" i="7"/>
  <c r="C8" i="13" s="1"/>
  <c r="E90" i="7"/>
  <c r="H89" i="7"/>
  <c r="H88" i="7"/>
  <c r="H84" i="7"/>
  <c r="F81" i="7"/>
  <c r="D8" i="13" s="1"/>
  <c r="E81" i="7"/>
  <c r="H80" i="7"/>
  <c r="H79" i="7"/>
  <c r="H78" i="7"/>
  <c r="H77" i="7"/>
  <c r="H76" i="7"/>
  <c r="H75" i="7"/>
  <c r="H74" i="7"/>
  <c r="H73" i="7"/>
  <c r="F71" i="7"/>
  <c r="E8" i="13" s="1"/>
  <c r="E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0" i="7"/>
  <c r="H49" i="7"/>
  <c r="H48" i="7"/>
  <c r="H47" i="7"/>
  <c r="H46" i="7"/>
  <c r="H45" i="7"/>
  <c r="H44" i="7"/>
  <c r="H43" i="7"/>
  <c r="H42" i="7"/>
  <c r="H41" i="7"/>
  <c r="F31" i="7"/>
  <c r="F14" i="7"/>
  <c r="E14" i="7"/>
  <c r="F16" i="6"/>
  <c r="U7" i="13" s="1"/>
  <c r="E16" i="6"/>
  <c r="R7" i="13"/>
  <c r="Q7" i="13"/>
  <c r="P7" i="13"/>
  <c r="H277" i="6"/>
  <c r="H276" i="6"/>
  <c r="H275" i="6"/>
  <c r="H274" i="6"/>
  <c r="H273" i="6"/>
  <c r="H270" i="6"/>
  <c r="H269" i="6"/>
  <c r="H268" i="6"/>
  <c r="H267" i="6"/>
  <c r="H266" i="6"/>
  <c r="H265" i="6"/>
  <c r="H263" i="6"/>
  <c r="H262" i="6"/>
  <c r="H261" i="6"/>
  <c r="H260" i="6"/>
  <c r="H259" i="6"/>
  <c r="H258" i="6"/>
  <c r="H257" i="6"/>
  <c r="H256" i="6"/>
  <c r="H255" i="6"/>
  <c r="H254" i="6"/>
  <c r="H253" i="6"/>
  <c r="H252" i="6"/>
  <c r="H251" i="6"/>
  <c r="H250" i="6"/>
  <c r="H249" i="6"/>
  <c r="H248" i="6"/>
  <c r="H247" i="6"/>
  <c r="H246" i="6"/>
  <c r="H245" i="6"/>
  <c r="H244" i="6"/>
  <c r="H243" i="6"/>
  <c r="H242" i="6"/>
  <c r="H241" i="6"/>
  <c r="H213" i="6"/>
  <c r="H212" i="6"/>
  <c r="H211" i="6"/>
  <c r="H210" i="6"/>
  <c r="H209" i="6"/>
  <c r="H207" i="6"/>
  <c r="H206" i="6"/>
  <c r="H205" i="6"/>
  <c r="H204" i="6"/>
  <c r="H203" i="6"/>
  <c r="H202" i="6"/>
  <c r="H201" i="6"/>
  <c r="H200" i="6"/>
  <c r="H199" i="6"/>
  <c r="H198" i="6"/>
  <c r="H197" i="6"/>
  <c r="H196" i="6"/>
  <c r="H195" i="6"/>
  <c r="H194" i="6"/>
  <c r="H193" i="6"/>
  <c r="H192" i="6"/>
  <c r="H191" i="6"/>
  <c r="H190" i="6"/>
  <c r="H189" i="6"/>
  <c r="H188" i="6"/>
  <c r="H187" i="6"/>
  <c r="H186" i="6"/>
  <c r="H185" i="6"/>
  <c r="F178" i="6"/>
  <c r="E178" i="6"/>
  <c r="H177" i="6"/>
  <c r="H176" i="6"/>
  <c r="H175" i="6"/>
  <c r="H174" i="6"/>
  <c r="H172" i="6"/>
  <c r="H171" i="6"/>
  <c r="H170" i="6"/>
  <c r="H169" i="6"/>
  <c r="H168" i="6"/>
  <c r="H167" i="6"/>
  <c r="H166" i="6"/>
  <c r="H165" i="6"/>
  <c r="H164" i="6"/>
  <c r="H163" i="6"/>
  <c r="F160" i="6"/>
  <c r="H7" i="13" s="1"/>
  <c r="E160" i="6"/>
  <c r="H159" i="6"/>
  <c r="H158" i="6"/>
  <c r="H157" i="6"/>
  <c r="H156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F139" i="6"/>
  <c r="G7" i="13" s="1"/>
  <c r="E139" i="6"/>
  <c r="E11" i="6" s="1"/>
  <c r="H138" i="6"/>
  <c r="H137" i="6"/>
  <c r="H136" i="6"/>
  <c r="H135" i="6"/>
  <c r="H134" i="6"/>
  <c r="F90" i="6"/>
  <c r="C7" i="13" s="1"/>
  <c r="E90" i="6"/>
  <c r="H89" i="6"/>
  <c r="H88" i="6"/>
  <c r="H84" i="6"/>
  <c r="F81" i="6"/>
  <c r="E81" i="6"/>
  <c r="H80" i="6"/>
  <c r="H79" i="6"/>
  <c r="H78" i="6"/>
  <c r="H77" i="6"/>
  <c r="H76" i="6"/>
  <c r="H75" i="6"/>
  <c r="H74" i="6"/>
  <c r="H73" i="6"/>
  <c r="F71" i="6"/>
  <c r="E7" i="13" s="1"/>
  <c r="E71" i="6"/>
  <c r="H70" i="6"/>
  <c r="H69" i="6"/>
  <c r="H68" i="6"/>
  <c r="H67" i="6"/>
  <c r="H66" i="6"/>
  <c r="H65" i="6"/>
  <c r="H64" i="6"/>
  <c r="H63" i="6"/>
  <c r="H62" i="6"/>
  <c r="H61" i="6"/>
  <c r="H60" i="6"/>
  <c r="H59" i="6"/>
  <c r="H58" i="6"/>
  <c r="H57" i="6"/>
  <c r="H50" i="6"/>
  <c r="H49" i="6"/>
  <c r="H48" i="6"/>
  <c r="H47" i="6"/>
  <c r="H46" i="6"/>
  <c r="H45" i="6"/>
  <c r="H44" i="6"/>
  <c r="H43" i="6"/>
  <c r="H42" i="6"/>
  <c r="H41" i="6"/>
  <c r="F31" i="6"/>
  <c r="F14" i="6"/>
  <c r="E14" i="6"/>
  <c r="F16" i="5"/>
  <c r="U6" i="13" s="1"/>
  <c r="E16" i="5"/>
  <c r="R6" i="13"/>
  <c r="Q6" i="13"/>
  <c r="P6" i="13"/>
  <c r="H277" i="5"/>
  <c r="H276" i="5"/>
  <c r="H275" i="5"/>
  <c r="H274" i="5"/>
  <c r="H273" i="5"/>
  <c r="H270" i="5"/>
  <c r="H269" i="5"/>
  <c r="H268" i="5"/>
  <c r="H267" i="5"/>
  <c r="H266" i="5"/>
  <c r="H265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13" i="5"/>
  <c r="H212" i="5"/>
  <c r="H211" i="5"/>
  <c r="H210" i="5"/>
  <c r="H209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F178" i="5"/>
  <c r="E178" i="5"/>
  <c r="H177" i="5"/>
  <c r="H176" i="5"/>
  <c r="H175" i="5"/>
  <c r="H174" i="5"/>
  <c r="H172" i="5"/>
  <c r="H171" i="5"/>
  <c r="H170" i="5"/>
  <c r="H169" i="5"/>
  <c r="H168" i="5"/>
  <c r="H167" i="5"/>
  <c r="H166" i="5"/>
  <c r="H165" i="5"/>
  <c r="H164" i="5"/>
  <c r="H163" i="5"/>
  <c r="F160" i="5"/>
  <c r="H6" i="13" s="1"/>
  <c r="E160" i="5"/>
  <c r="H159" i="5"/>
  <c r="H158" i="5"/>
  <c r="H157" i="5"/>
  <c r="H156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F139" i="5"/>
  <c r="E139" i="5"/>
  <c r="E11" i="5" s="1"/>
  <c r="H138" i="5"/>
  <c r="H137" i="5"/>
  <c r="H136" i="5"/>
  <c r="H135" i="5"/>
  <c r="H134" i="5"/>
  <c r="F90" i="5"/>
  <c r="C6" i="13" s="1"/>
  <c r="E90" i="5"/>
  <c r="H89" i="5"/>
  <c r="H88" i="5"/>
  <c r="H84" i="5"/>
  <c r="F81" i="5"/>
  <c r="D6" i="13" s="1"/>
  <c r="E81" i="5"/>
  <c r="H80" i="5"/>
  <c r="H79" i="5"/>
  <c r="H78" i="5"/>
  <c r="H77" i="5"/>
  <c r="H76" i="5"/>
  <c r="H75" i="5"/>
  <c r="H74" i="5"/>
  <c r="H73" i="5"/>
  <c r="F71" i="5"/>
  <c r="E6" i="13" s="1"/>
  <c r="E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0" i="5"/>
  <c r="H49" i="5"/>
  <c r="H48" i="5"/>
  <c r="H47" i="5"/>
  <c r="H46" i="5"/>
  <c r="H45" i="5"/>
  <c r="H44" i="5"/>
  <c r="H43" i="5"/>
  <c r="H42" i="5"/>
  <c r="H41" i="5"/>
  <c r="F31" i="5"/>
  <c r="F14" i="5"/>
  <c r="E14" i="5"/>
  <c r="F16" i="4"/>
  <c r="U5" i="13" s="1"/>
  <c r="E16" i="4"/>
  <c r="R5" i="13"/>
  <c r="Q5" i="13"/>
  <c r="P5" i="13"/>
  <c r="H277" i="4"/>
  <c r="H276" i="4"/>
  <c r="H275" i="4"/>
  <c r="H274" i="4"/>
  <c r="H273" i="4"/>
  <c r="H270" i="4"/>
  <c r="H269" i="4"/>
  <c r="H268" i="4"/>
  <c r="H267" i="4"/>
  <c r="H266" i="4"/>
  <c r="H265" i="4"/>
  <c r="H263" i="4"/>
  <c r="H262" i="4"/>
  <c r="H261" i="4"/>
  <c r="H260" i="4"/>
  <c r="H259" i="4"/>
  <c r="H258" i="4"/>
  <c r="H257" i="4"/>
  <c r="H256" i="4"/>
  <c r="H255" i="4"/>
  <c r="H254" i="4"/>
  <c r="H253" i="4"/>
  <c r="H252" i="4"/>
  <c r="H251" i="4"/>
  <c r="H250" i="4"/>
  <c r="H249" i="4"/>
  <c r="H248" i="4"/>
  <c r="H247" i="4"/>
  <c r="H246" i="4"/>
  <c r="H245" i="4"/>
  <c r="H244" i="4"/>
  <c r="H243" i="4"/>
  <c r="H242" i="4"/>
  <c r="H241" i="4"/>
  <c r="H213" i="4"/>
  <c r="H212" i="4"/>
  <c r="H211" i="4"/>
  <c r="H210" i="4"/>
  <c r="H209" i="4"/>
  <c r="H207" i="4"/>
  <c r="H206" i="4"/>
  <c r="H205" i="4"/>
  <c r="H204" i="4"/>
  <c r="H203" i="4"/>
  <c r="H202" i="4"/>
  <c r="H201" i="4"/>
  <c r="H200" i="4"/>
  <c r="H199" i="4"/>
  <c r="H198" i="4"/>
  <c r="H197" i="4"/>
  <c r="H196" i="4"/>
  <c r="H195" i="4"/>
  <c r="H194" i="4"/>
  <c r="H193" i="4"/>
  <c r="H192" i="4"/>
  <c r="H191" i="4"/>
  <c r="H190" i="4"/>
  <c r="H189" i="4"/>
  <c r="H188" i="4"/>
  <c r="H187" i="4"/>
  <c r="H186" i="4"/>
  <c r="H185" i="4"/>
  <c r="F178" i="4"/>
  <c r="E178" i="4"/>
  <c r="H177" i="4"/>
  <c r="H176" i="4"/>
  <c r="H175" i="4"/>
  <c r="H174" i="4"/>
  <c r="H172" i="4"/>
  <c r="H171" i="4"/>
  <c r="H170" i="4"/>
  <c r="H169" i="4"/>
  <c r="H168" i="4"/>
  <c r="H167" i="4"/>
  <c r="H166" i="4"/>
  <c r="H165" i="4"/>
  <c r="H164" i="4"/>
  <c r="H163" i="4"/>
  <c r="F160" i="4"/>
  <c r="H5" i="13" s="1"/>
  <c r="E160" i="4"/>
  <c r="H159" i="4"/>
  <c r="H158" i="4"/>
  <c r="H157" i="4"/>
  <c r="H156" i="4"/>
  <c r="H154" i="4"/>
  <c r="H153" i="4"/>
  <c r="H152" i="4"/>
  <c r="H151" i="4"/>
  <c r="H150" i="4"/>
  <c r="H149" i="4"/>
  <c r="H148" i="4"/>
  <c r="H147" i="4"/>
  <c r="H146" i="4"/>
  <c r="H145" i="4"/>
  <c r="H144" i="4"/>
  <c r="H143" i="4"/>
  <c r="F139" i="4"/>
  <c r="E139" i="4"/>
  <c r="E11" i="4" s="1"/>
  <c r="H138" i="4"/>
  <c r="H137" i="4"/>
  <c r="H136" i="4"/>
  <c r="H135" i="4"/>
  <c r="H134" i="4"/>
  <c r="F90" i="4"/>
  <c r="C5" i="13" s="1"/>
  <c r="E90" i="4"/>
  <c r="H89" i="4"/>
  <c r="H88" i="4"/>
  <c r="H84" i="4"/>
  <c r="F81" i="4"/>
  <c r="E81" i="4"/>
  <c r="H80" i="4"/>
  <c r="H79" i="4"/>
  <c r="H78" i="4"/>
  <c r="H77" i="4"/>
  <c r="H76" i="4"/>
  <c r="H75" i="4"/>
  <c r="H74" i="4"/>
  <c r="H73" i="4"/>
  <c r="F71" i="4"/>
  <c r="E5" i="13" s="1"/>
  <c r="E71" i="4"/>
  <c r="H70" i="4"/>
  <c r="H69" i="4"/>
  <c r="H68" i="4"/>
  <c r="H67" i="4"/>
  <c r="H66" i="4"/>
  <c r="H65" i="4"/>
  <c r="H64" i="4"/>
  <c r="H63" i="4"/>
  <c r="H62" i="4"/>
  <c r="H61" i="4"/>
  <c r="H60" i="4"/>
  <c r="H59" i="4"/>
  <c r="H58" i="4"/>
  <c r="H57" i="4"/>
  <c r="H50" i="4"/>
  <c r="H49" i="4"/>
  <c r="H48" i="4"/>
  <c r="H47" i="4"/>
  <c r="H46" i="4"/>
  <c r="H45" i="4"/>
  <c r="H44" i="4"/>
  <c r="H43" i="4"/>
  <c r="H42" i="4"/>
  <c r="H41" i="4"/>
  <c r="F31" i="4"/>
  <c r="F14" i="4"/>
  <c r="E14" i="4"/>
  <c r="F16" i="3"/>
  <c r="U4" i="13" s="1"/>
  <c r="E16" i="3"/>
  <c r="R4" i="13"/>
  <c r="Q4" i="13"/>
  <c r="H278" i="3"/>
  <c r="H277" i="3"/>
  <c r="H276" i="3"/>
  <c r="H275" i="3"/>
  <c r="H274" i="3"/>
  <c r="H270" i="3"/>
  <c r="H269" i="3"/>
  <c r="H268" i="3"/>
  <c r="H267" i="3"/>
  <c r="H266" i="3"/>
  <c r="H265" i="3"/>
  <c r="H263" i="3"/>
  <c r="H262" i="3"/>
  <c r="H261" i="3"/>
  <c r="H260" i="3"/>
  <c r="H259" i="3"/>
  <c r="H258" i="3"/>
  <c r="H257" i="3"/>
  <c r="H256" i="3"/>
  <c r="H255" i="3"/>
  <c r="H254" i="3"/>
  <c r="H253" i="3"/>
  <c r="H252" i="3"/>
  <c r="H251" i="3"/>
  <c r="H250" i="3"/>
  <c r="H249" i="3"/>
  <c r="H248" i="3"/>
  <c r="H247" i="3"/>
  <c r="H246" i="3"/>
  <c r="H245" i="3"/>
  <c r="H244" i="3"/>
  <c r="H243" i="3"/>
  <c r="H242" i="3"/>
  <c r="H241" i="3"/>
  <c r="H213" i="3"/>
  <c r="H212" i="3"/>
  <c r="H211" i="3"/>
  <c r="H210" i="3"/>
  <c r="H209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F178" i="3"/>
  <c r="E178" i="3"/>
  <c r="H177" i="3"/>
  <c r="H176" i="3"/>
  <c r="H175" i="3"/>
  <c r="H174" i="3"/>
  <c r="H172" i="3"/>
  <c r="H171" i="3"/>
  <c r="H170" i="3"/>
  <c r="H169" i="3"/>
  <c r="H168" i="3"/>
  <c r="H167" i="3"/>
  <c r="H166" i="3"/>
  <c r="H165" i="3"/>
  <c r="H164" i="3"/>
  <c r="H163" i="3"/>
  <c r="F160" i="3"/>
  <c r="H4" i="13" s="1"/>
  <c r="E160" i="3"/>
  <c r="H159" i="3"/>
  <c r="H158" i="3"/>
  <c r="H157" i="3"/>
  <c r="H156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F139" i="3"/>
  <c r="G4" i="13" s="1"/>
  <c r="E139" i="3"/>
  <c r="E11" i="3" s="1"/>
  <c r="H138" i="3"/>
  <c r="H137" i="3"/>
  <c r="H136" i="3"/>
  <c r="H135" i="3"/>
  <c r="H134" i="3"/>
  <c r="F90" i="3"/>
  <c r="C4" i="13" s="1"/>
  <c r="E90" i="3"/>
  <c r="H89" i="3"/>
  <c r="H88" i="3"/>
  <c r="H84" i="3"/>
  <c r="F81" i="3"/>
  <c r="E81" i="3"/>
  <c r="H80" i="3"/>
  <c r="H79" i="3"/>
  <c r="H78" i="3"/>
  <c r="H77" i="3"/>
  <c r="H76" i="3"/>
  <c r="H75" i="3"/>
  <c r="H74" i="3"/>
  <c r="H73" i="3"/>
  <c r="F71" i="3"/>
  <c r="E4" i="13" s="1"/>
  <c r="E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0" i="3"/>
  <c r="H49" i="3"/>
  <c r="H48" i="3"/>
  <c r="H47" i="3"/>
  <c r="H46" i="3"/>
  <c r="H45" i="3"/>
  <c r="H44" i="3"/>
  <c r="H43" i="3"/>
  <c r="H42" i="3"/>
  <c r="H41" i="3"/>
  <c r="F31" i="3"/>
  <c r="H399" i="2"/>
  <c r="H398" i="2"/>
  <c r="H397" i="2"/>
  <c r="H396" i="2"/>
  <c r="H395" i="2"/>
  <c r="H394" i="2"/>
  <c r="H393" i="2"/>
  <c r="H392" i="2"/>
  <c r="H391" i="2"/>
  <c r="H390" i="2"/>
  <c r="H389" i="2"/>
  <c r="H388" i="2"/>
  <c r="F386" i="2"/>
  <c r="F16" i="2" s="1"/>
  <c r="U3" i="13" s="1"/>
  <c r="E386" i="2"/>
  <c r="E16" i="2" s="1"/>
  <c r="H385" i="2"/>
  <c r="H384" i="2"/>
  <c r="H383" i="2"/>
  <c r="H382" i="2"/>
  <c r="H381" i="2"/>
  <c r="F377" i="2"/>
  <c r="R3" i="13" s="1"/>
  <c r="E377" i="2"/>
  <c r="H376" i="2"/>
  <c r="H375" i="2"/>
  <c r="H374" i="2"/>
  <c r="H373" i="2"/>
  <c r="H371" i="2"/>
  <c r="H370" i="2"/>
  <c r="H369" i="2"/>
  <c r="H368" i="2"/>
  <c r="H367" i="2"/>
  <c r="H366" i="2"/>
  <c r="H365" i="2"/>
  <c r="F362" i="2"/>
  <c r="Q3" i="13" s="1"/>
  <c r="E362" i="2"/>
  <c r="H361" i="2"/>
  <c r="H360" i="2"/>
  <c r="H359" i="2"/>
  <c r="H358" i="2"/>
  <c r="H356" i="2"/>
  <c r="H355" i="2"/>
  <c r="H354" i="2"/>
  <c r="H353" i="2"/>
  <c r="H352" i="2"/>
  <c r="H351" i="2"/>
  <c r="H350" i="2"/>
  <c r="H349" i="2"/>
  <c r="H348" i="2"/>
  <c r="H347" i="2"/>
  <c r="H346" i="2"/>
  <c r="F343" i="2"/>
  <c r="P3" i="13" s="1"/>
  <c r="E343" i="2"/>
  <c r="H342" i="2"/>
  <c r="H341" i="2"/>
  <c r="H340" i="2"/>
  <c r="H339" i="2"/>
  <c r="H321" i="2"/>
  <c r="H319" i="2"/>
  <c r="H318" i="2"/>
  <c r="F302" i="2"/>
  <c r="N3" i="13" s="1"/>
  <c r="E302" i="2"/>
  <c r="H301" i="2"/>
  <c r="H300" i="2"/>
  <c r="H299" i="2"/>
  <c r="H298" i="2"/>
  <c r="H296" i="2"/>
  <c r="H295" i="2"/>
  <c r="H294" i="2"/>
  <c r="H293" i="2"/>
  <c r="H292" i="2"/>
  <c r="H291" i="2"/>
  <c r="H290" i="2"/>
  <c r="H289" i="2"/>
  <c r="H288" i="2"/>
  <c r="H287" i="2"/>
  <c r="H286" i="2"/>
  <c r="H285" i="2"/>
  <c r="H284" i="2"/>
  <c r="H277" i="2"/>
  <c r="H276" i="2"/>
  <c r="H275" i="2"/>
  <c r="H274" i="2"/>
  <c r="H273" i="2"/>
  <c r="H270" i="2"/>
  <c r="H269" i="2"/>
  <c r="H268" i="2"/>
  <c r="H267" i="2"/>
  <c r="H266" i="2"/>
  <c r="H265" i="2"/>
  <c r="H263" i="2"/>
  <c r="H262" i="2"/>
  <c r="H261" i="2"/>
  <c r="H260" i="2"/>
  <c r="H259" i="2"/>
  <c r="H258" i="2"/>
  <c r="H257" i="2"/>
  <c r="H256" i="2"/>
  <c r="H255" i="2"/>
  <c r="H254" i="2"/>
  <c r="H253" i="2"/>
  <c r="H252" i="2"/>
  <c r="H251" i="2"/>
  <c r="H250" i="2"/>
  <c r="H249" i="2"/>
  <c r="H248" i="2"/>
  <c r="H247" i="2"/>
  <c r="H246" i="2"/>
  <c r="H245" i="2"/>
  <c r="H244" i="2"/>
  <c r="H243" i="2"/>
  <c r="H242" i="2"/>
  <c r="H241" i="2"/>
  <c r="H213" i="2"/>
  <c r="H212" i="2"/>
  <c r="H211" i="2"/>
  <c r="H210" i="2"/>
  <c r="H209" i="2"/>
  <c r="H207" i="2"/>
  <c r="H206" i="2"/>
  <c r="H205" i="2"/>
  <c r="H204" i="2"/>
  <c r="H203" i="2"/>
  <c r="H202" i="2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F178" i="2"/>
  <c r="J3" i="13" s="1"/>
  <c r="E178" i="2"/>
  <c r="H177" i="2"/>
  <c r="H176" i="2"/>
  <c r="H175" i="2"/>
  <c r="H174" i="2"/>
  <c r="H172" i="2"/>
  <c r="H171" i="2"/>
  <c r="H170" i="2"/>
  <c r="H169" i="2"/>
  <c r="H168" i="2"/>
  <c r="H167" i="2"/>
  <c r="H166" i="2"/>
  <c r="H165" i="2"/>
  <c r="H164" i="2"/>
  <c r="H163" i="2"/>
  <c r="F160" i="2"/>
  <c r="E160" i="2"/>
  <c r="H159" i="2"/>
  <c r="H158" i="2"/>
  <c r="H157" i="2"/>
  <c r="H156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F139" i="2"/>
  <c r="G3" i="13" s="1"/>
  <c r="E139" i="2"/>
  <c r="E11" i="2" s="1"/>
  <c r="H138" i="2"/>
  <c r="H137" i="2"/>
  <c r="H136" i="2"/>
  <c r="H135" i="2"/>
  <c r="H134" i="2"/>
  <c r="F90" i="2"/>
  <c r="C3" i="13" s="1"/>
  <c r="E90" i="2"/>
  <c r="H89" i="2"/>
  <c r="H88" i="2"/>
  <c r="H84" i="2"/>
  <c r="F81" i="2"/>
  <c r="E81" i="2"/>
  <c r="H80" i="2"/>
  <c r="H79" i="2"/>
  <c r="H78" i="2"/>
  <c r="H77" i="2"/>
  <c r="H76" i="2"/>
  <c r="H75" i="2"/>
  <c r="H74" i="2"/>
  <c r="H73" i="2"/>
  <c r="F71" i="2"/>
  <c r="E3" i="13" s="1"/>
  <c r="E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0" i="2"/>
  <c r="H49" i="2"/>
  <c r="H48" i="2"/>
  <c r="H47" i="2"/>
  <c r="H46" i="2"/>
  <c r="H45" i="2"/>
  <c r="H44" i="2"/>
  <c r="H43" i="2"/>
  <c r="H42" i="2"/>
  <c r="H41" i="2"/>
  <c r="F31" i="2"/>
  <c r="E180" i="4" l="1"/>
  <c r="E180" i="11"/>
  <c r="J5" i="13"/>
  <c r="F180" i="4"/>
  <c r="E180" i="5"/>
  <c r="J12" i="13"/>
  <c r="F180" i="11"/>
  <c r="E180" i="12"/>
  <c r="E10" i="12" s="1"/>
  <c r="E180" i="3"/>
  <c r="J6" i="13"/>
  <c r="F180" i="5"/>
  <c r="E180" i="6"/>
  <c r="J13" i="13"/>
  <c r="F180" i="12"/>
  <c r="F10" i="12" s="1"/>
  <c r="J4" i="13"/>
  <c r="F180" i="3"/>
  <c r="F10" i="3" s="1"/>
  <c r="J7" i="13"/>
  <c r="F180" i="6"/>
  <c r="E180" i="7"/>
  <c r="J8" i="13"/>
  <c r="F180" i="7"/>
  <c r="E180" i="8"/>
  <c r="E10" i="8" s="1"/>
  <c r="J9" i="13"/>
  <c r="F180" i="8"/>
  <c r="F10" i="8" s="1"/>
  <c r="E180" i="9"/>
  <c r="J10" i="13"/>
  <c r="F180" i="9"/>
  <c r="E180" i="10"/>
  <c r="J11" i="13"/>
  <c r="F180" i="10"/>
  <c r="E180" i="2"/>
  <c r="E10" i="2" s="1"/>
  <c r="H3" i="13"/>
  <c r="F180" i="2"/>
  <c r="H320" i="2"/>
  <c r="H343" i="2" s="1"/>
  <c r="P4" i="13"/>
  <c r="H271" i="7"/>
  <c r="H271" i="5"/>
  <c r="H271" i="9"/>
  <c r="H271" i="11"/>
  <c r="H271" i="2"/>
  <c r="H271" i="4"/>
  <c r="H271" i="6"/>
  <c r="H271" i="8"/>
  <c r="H271" i="10"/>
  <c r="H271" i="12"/>
  <c r="H271" i="3"/>
  <c r="H278" i="12"/>
  <c r="E10" i="11"/>
  <c r="F11" i="3"/>
  <c r="F11" i="12"/>
  <c r="E10" i="10"/>
  <c r="H16" i="4"/>
  <c r="H16" i="9"/>
  <c r="H90" i="10"/>
  <c r="F11" i="2"/>
  <c r="H14" i="4"/>
  <c r="H16" i="5"/>
  <c r="H278" i="11"/>
  <c r="E10" i="4"/>
  <c r="H178" i="6"/>
  <c r="H178" i="5"/>
  <c r="H160" i="3"/>
  <c r="H90" i="5"/>
  <c r="H81" i="6"/>
  <c r="H81" i="4"/>
  <c r="H302" i="2"/>
  <c r="H81" i="3"/>
  <c r="D4" i="13"/>
  <c r="E10" i="3"/>
  <c r="D5" i="13"/>
  <c r="H90" i="6"/>
  <c r="H81" i="8"/>
  <c r="H14" i="8"/>
  <c r="H90" i="9"/>
  <c r="H178" i="9"/>
  <c r="H139" i="10"/>
  <c r="H11" i="10" s="1"/>
  <c r="H71" i="2"/>
  <c r="H178" i="3"/>
  <c r="H180" i="3" s="1"/>
  <c r="H90" i="4"/>
  <c r="H178" i="4"/>
  <c r="H278" i="8"/>
  <c r="H400" i="2"/>
  <c r="H279" i="3"/>
  <c r="H16" i="6"/>
  <c r="H71" i="7"/>
  <c r="H178" i="8"/>
  <c r="H71" i="11"/>
  <c r="H81" i="12"/>
  <c r="H160" i="12"/>
  <c r="R13" i="13"/>
  <c r="H14" i="12"/>
  <c r="H81" i="2"/>
  <c r="H160" i="2"/>
  <c r="D3" i="13"/>
  <c r="H386" i="2"/>
  <c r="H16" i="2" s="1"/>
  <c r="H90" i="3"/>
  <c r="H14" i="7"/>
  <c r="H90" i="8"/>
  <c r="H71" i="10"/>
  <c r="F11" i="10"/>
  <c r="G11" i="13"/>
  <c r="H81" i="11"/>
  <c r="H16" i="12"/>
  <c r="E12" i="3"/>
  <c r="H178" i="2"/>
  <c r="H278" i="2"/>
  <c r="H16" i="3"/>
  <c r="H278" i="5"/>
  <c r="H71" i="6"/>
  <c r="H278" i="6"/>
  <c r="H16" i="7"/>
  <c r="H139" i="8"/>
  <c r="H11" i="8" s="1"/>
  <c r="H81" i="10"/>
  <c r="H14" i="11"/>
  <c r="H90" i="12"/>
  <c r="H178" i="12"/>
  <c r="H81" i="5"/>
  <c r="H160" i="5"/>
  <c r="E10" i="5"/>
  <c r="E10" i="6"/>
  <c r="H81" i="7"/>
  <c r="H90" i="7"/>
  <c r="H178" i="7"/>
  <c r="H14" i="10"/>
  <c r="H90" i="11"/>
  <c r="H160" i="11"/>
  <c r="H178" i="11"/>
  <c r="F10" i="11"/>
  <c r="H16" i="11"/>
  <c r="H215" i="12"/>
  <c r="H90" i="2"/>
  <c r="H139" i="2"/>
  <c r="H11" i="2" s="1"/>
  <c r="H362" i="2"/>
  <c r="H377" i="2"/>
  <c r="H71" i="3"/>
  <c r="H71" i="4"/>
  <c r="H278" i="4"/>
  <c r="H14" i="5"/>
  <c r="D7" i="13"/>
  <c r="H14" i="6"/>
  <c r="H81" i="9"/>
  <c r="E10" i="9"/>
  <c r="H14" i="9"/>
  <c r="H160" i="10"/>
  <c r="H178" i="10"/>
  <c r="H16" i="10"/>
  <c r="H139" i="12"/>
  <c r="H11" i="12" s="1"/>
  <c r="H71" i="12"/>
  <c r="F10" i="6"/>
  <c r="H160" i="6"/>
  <c r="F11" i="11"/>
  <c r="G12" i="13"/>
  <c r="H139" i="11"/>
  <c r="H11" i="11" s="1"/>
  <c r="H278" i="10"/>
  <c r="H215" i="10"/>
  <c r="F10" i="10"/>
  <c r="H278" i="9"/>
  <c r="H160" i="9"/>
  <c r="F10" i="9"/>
  <c r="H139" i="9"/>
  <c r="H11" i="9" s="1"/>
  <c r="F11" i="9"/>
  <c r="G10" i="13"/>
  <c r="H71" i="9"/>
  <c r="H16" i="8"/>
  <c r="H160" i="8"/>
  <c r="F11" i="8"/>
  <c r="G9" i="13"/>
  <c r="H71" i="8"/>
  <c r="H278" i="7"/>
  <c r="H160" i="7"/>
  <c r="E10" i="7"/>
  <c r="F10" i="7"/>
  <c r="F11" i="7"/>
  <c r="G8" i="13"/>
  <c r="H139" i="7"/>
  <c r="H11" i="7" s="1"/>
  <c r="F11" i="6"/>
  <c r="H139" i="6"/>
  <c r="H11" i="6" s="1"/>
  <c r="F10" i="5"/>
  <c r="F11" i="5"/>
  <c r="G6" i="13"/>
  <c r="H139" i="5"/>
  <c r="H11" i="5" s="1"/>
  <c r="H71" i="5"/>
  <c r="H160" i="4"/>
  <c r="F10" i="4"/>
  <c r="F11" i="4"/>
  <c r="G5" i="13"/>
  <c r="H139" i="4"/>
  <c r="H11" i="4" s="1"/>
  <c r="H139" i="3"/>
  <c r="H11" i="3" s="1"/>
  <c r="E379" i="2"/>
  <c r="E12" i="2" s="1"/>
  <c r="F379" i="2"/>
  <c r="F12" i="2" s="1"/>
  <c r="F10" i="2"/>
  <c r="H30" i="1"/>
  <c r="F15" i="1"/>
  <c r="E15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134" i="1"/>
  <c r="H135" i="1"/>
  <c r="H136" i="1"/>
  <c r="H137" i="1"/>
  <c r="F138" i="1"/>
  <c r="E138" i="1"/>
  <c r="E11" i="1" s="1"/>
  <c r="H95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398" i="1"/>
  <c r="H397" i="1"/>
  <c r="H396" i="1"/>
  <c r="H395" i="1"/>
  <c r="H394" i="1"/>
  <c r="H393" i="1"/>
  <c r="H392" i="1"/>
  <c r="H391" i="1"/>
  <c r="H390" i="1"/>
  <c r="H389" i="1"/>
  <c r="H388" i="1"/>
  <c r="F385" i="1"/>
  <c r="F16" i="1" s="1"/>
  <c r="U2" i="13" s="1"/>
  <c r="U14" i="13" s="1"/>
  <c r="E385" i="1"/>
  <c r="E16" i="1" s="1"/>
  <c r="H384" i="1"/>
  <c r="H383" i="1"/>
  <c r="H382" i="1"/>
  <c r="H381" i="1"/>
  <c r="H380" i="1"/>
  <c r="F376" i="1"/>
  <c r="E376" i="1"/>
  <c r="H375" i="1"/>
  <c r="H374" i="1"/>
  <c r="H373" i="1"/>
  <c r="H372" i="1"/>
  <c r="H370" i="1"/>
  <c r="H369" i="1"/>
  <c r="H368" i="1"/>
  <c r="H367" i="1"/>
  <c r="H366" i="1"/>
  <c r="H365" i="1"/>
  <c r="H364" i="1"/>
  <c r="F361" i="1"/>
  <c r="Q2" i="13" s="1"/>
  <c r="Q14" i="13" s="1"/>
  <c r="E361" i="1"/>
  <c r="H360" i="1"/>
  <c r="H359" i="1"/>
  <c r="H358" i="1"/>
  <c r="H357" i="1"/>
  <c r="H355" i="1"/>
  <c r="H354" i="1"/>
  <c r="H353" i="1"/>
  <c r="H352" i="1"/>
  <c r="H351" i="1"/>
  <c r="H350" i="1"/>
  <c r="H349" i="1"/>
  <c r="H348" i="1"/>
  <c r="H347" i="1"/>
  <c r="H346" i="1"/>
  <c r="H345" i="1"/>
  <c r="F342" i="1"/>
  <c r="P2" i="13" s="1"/>
  <c r="E342" i="1"/>
  <c r="H341" i="1"/>
  <c r="H340" i="1"/>
  <c r="H339" i="1"/>
  <c r="H338" i="1"/>
  <c r="H317" i="1"/>
  <c r="N2" i="13"/>
  <c r="H300" i="1"/>
  <c r="H299" i="1"/>
  <c r="H298" i="1"/>
  <c r="H297" i="1"/>
  <c r="H283" i="1"/>
  <c r="F277" i="1"/>
  <c r="E277" i="1"/>
  <c r="H276" i="1"/>
  <c r="H275" i="1"/>
  <c r="H274" i="1"/>
  <c r="H273" i="1"/>
  <c r="H272" i="1"/>
  <c r="F270" i="1"/>
  <c r="M2" i="13" s="1"/>
  <c r="M14" i="13" s="1"/>
  <c r="E270" i="1"/>
  <c r="H269" i="1"/>
  <c r="H268" i="1"/>
  <c r="H267" i="1"/>
  <c r="H266" i="1"/>
  <c r="H265" i="1"/>
  <c r="H264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F214" i="1"/>
  <c r="L2" i="13" s="1"/>
  <c r="E214" i="1"/>
  <c r="H213" i="1"/>
  <c r="H212" i="1"/>
  <c r="H211" i="1"/>
  <c r="H210" i="1"/>
  <c r="H209" i="1"/>
  <c r="H208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F177" i="1"/>
  <c r="H176" i="1"/>
  <c r="H175" i="1"/>
  <c r="H174" i="1"/>
  <c r="H173" i="1"/>
  <c r="H171" i="1"/>
  <c r="H170" i="1"/>
  <c r="H169" i="1"/>
  <c r="H168" i="1"/>
  <c r="H167" i="1"/>
  <c r="H166" i="1"/>
  <c r="H165" i="1"/>
  <c r="H164" i="1"/>
  <c r="H163" i="1"/>
  <c r="H162" i="1"/>
  <c r="F159" i="1"/>
  <c r="H2" i="13" s="1"/>
  <c r="E159" i="1"/>
  <c r="H158" i="1"/>
  <c r="H157" i="1"/>
  <c r="H156" i="1"/>
  <c r="H155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F89" i="1"/>
  <c r="C2" i="13" s="1"/>
  <c r="C14" i="13" s="1"/>
  <c r="E89" i="1"/>
  <c r="H88" i="1"/>
  <c r="H87" i="1"/>
  <c r="H83" i="1"/>
  <c r="F80" i="1"/>
  <c r="D2" i="13" s="1"/>
  <c r="E80" i="1"/>
  <c r="H79" i="1"/>
  <c r="H78" i="1"/>
  <c r="H77" i="1"/>
  <c r="H76" i="1"/>
  <c r="H75" i="1"/>
  <c r="H74" i="1"/>
  <c r="H73" i="1"/>
  <c r="H72" i="1"/>
  <c r="F70" i="1"/>
  <c r="E2" i="13" s="1"/>
  <c r="E14" i="13" s="1"/>
  <c r="E70" i="1"/>
  <c r="H56" i="1"/>
  <c r="H49" i="1"/>
  <c r="H48" i="1"/>
  <c r="H47" i="1"/>
  <c r="H46" i="1"/>
  <c r="H45" i="1"/>
  <c r="H44" i="1"/>
  <c r="H43" i="1"/>
  <c r="F30" i="1"/>
  <c r="H180" i="12" l="1"/>
  <c r="N14" i="13"/>
  <c r="P14" i="13"/>
  <c r="H14" i="13"/>
  <c r="H180" i="10"/>
  <c r="H180" i="11"/>
  <c r="H10" i="5"/>
  <c r="H180" i="7"/>
  <c r="H10" i="7" s="1"/>
  <c r="H180" i="2"/>
  <c r="H10" i="2" s="1"/>
  <c r="H180" i="8"/>
  <c r="H10" i="8" s="1"/>
  <c r="H180" i="4"/>
  <c r="H10" i="4" s="1"/>
  <c r="H180" i="9"/>
  <c r="H10" i="9" s="1"/>
  <c r="H180" i="5"/>
  <c r="H180" i="6"/>
  <c r="H10" i="6" s="1"/>
  <c r="E179" i="1"/>
  <c r="E10" i="1" s="1"/>
  <c r="J2" i="13"/>
  <c r="J14" i="13" s="1"/>
  <c r="F179" i="1"/>
  <c r="H53" i="1"/>
  <c r="H159" i="1"/>
  <c r="E378" i="1"/>
  <c r="R2" i="13"/>
  <c r="R14" i="13" s="1"/>
  <c r="F378" i="1"/>
  <c r="F12" i="3"/>
  <c r="H301" i="1"/>
  <c r="H12" i="1" s="1"/>
  <c r="H279" i="10"/>
  <c r="H10" i="3"/>
  <c r="H279" i="12"/>
  <c r="E278" i="1"/>
  <c r="E14" i="1" s="1"/>
  <c r="F278" i="1"/>
  <c r="F14" i="1" s="1"/>
  <c r="H10" i="12"/>
  <c r="D14" i="13"/>
  <c r="H12" i="3"/>
  <c r="H379" i="2"/>
  <c r="H12" i="2" s="1"/>
  <c r="H10" i="10"/>
  <c r="H10" i="11"/>
  <c r="F11" i="1"/>
  <c r="G2" i="13"/>
  <c r="G14" i="13" s="1"/>
  <c r="H138" i="1"/>
  <c r="H11" i="1" s="1"/>
  <c r="H361" i="1"/>
  <c r="H80" i="1"/>
  <c r="H89" i="1"/>
  <c r="H270" i="1"/>
  <c r="H342" i="1"/>
  <c r="H376" i="1"/>
  <c r="H385" i="1"/>
  <c r="H16" i="1" s="1"/>
  <c r="H399" i="1"/>
  <c r="H15" i="1" s="1"/>
  <c r="H177" i="1"/>
  <c r="H179" i="1" s="1"/>
  <c r="H214" i="1"/>
  <c r="H277" i="1"/>
  <c r="F10" i="1"/>
  <c r="H70" i="1"/>
  <c r="H278" i="1" l="1"/>
  <c r="H14" i="1" s="1"/>
  <c r="H10" i="1"/>
  <c r="H378" i="1"/>
  <c r="H90" i="1" l="1"/>
  <c r="H7" i="1" s="1"/>
  <c r="H35" i="1" s="1"/>
  <c r="V2" i="13" l="1"/>
  <c r="X2" i="13" l="1"/>
  <c r="E90" i="1"/>
  <c r="E7" i="1"/>
  <c r="E31" i="1"/>
  <c r="E279" i="6"/>
  <c r="E215" i="6"/>
  <c r="E279" i="12"/>
  <c r="E215" i="12"/>
  <c r="H31" i="12"/>
  <c r="E279" i="7"/>
  <c r="E215" i="7"/>
  <c r="F7" i="5"/>
  <c r="E279" i="11"/>
  <c r="E215" i="11"/>
  <c r="H36" i="5"/>
  <c r="E279" i="8"/>
  <c r="E215" i="8"/>
  <c r="F279" i="10"/>
  <c r="F215" i="10"/>
  <c r="L11" i="13"/>
  <c r="B8" i="13"/>
  <c r="L4" i="13"/>
  <c r="F215" i="3"/>
  <c r="F280" i="3"/>
  <c r="L12" i="13"/>
  <c r="F215" i="11"/>
  <c r="F279" i="11"/>
  <c r="H215" i="3"/>
  <c r="H280" i="3"/>
  <c r="E280" i="3"/>
  <c r="E215" i="3"/>
  <c r="F92" i="5"/>
  <c r="F54" i="5"/>
  <c r="B6" i="13"/>
  <c r="X10" i="13"/>
  <c r="H215" i="5"/>
  <c r="H279" i="5"/>
  <c r="H279" i="8"/>
  <c r="H215" i="8"/>
  <c r="H36" i="3"/>
  <c r="F279" i="4"/>
  <c r="F215" i="4"/>
  <c r="L5" i="13"/>
  <c r="E215" i="4"/>
  <c r="E279" i="4"/>
  <c r="X13" i="13"/>
  <c r="B7" i="13"/>
  <c r="F7" i="2"/>
  <c r="F7" i="3"/>
  <c r="E32" i="4"/>
  <c r="F279" i="8"/>
  <c r="L9" i="13"/>
  <c r="F215" i="8"/>
  <c r="V13" i="13"/>
  <c r="H215" i="2"/>
  <c r="H279" i="2"/>
  <c r="H14" i="2"/>
  <c r="X14" i="13"/>
  <c r="V5" i="13"/>
  <c r="X5" i="13"/>
  <c r="H31" i="11"/>
  <c r="H32" i="8"/>
  <c r="H36" i="8"/>
  <c r="B4" i="13"/>
  <c r="F54" i="3"/>
  <c r="F92" i="3"/>
  <c r="E32" i="6"/>
  <c r="L7" i="13"/>
  <c r="F215" i="6"/>
  <c r="F279" i="6"/>
  <c r="X11" i="13"/>
  <c r="V6" i="13"/>
  <c r="X6" i="13"/>
  <c r="B9" i="13"/>
  <c r="E54" i="4"/>
  <c r="E92" i="4"/>
  <c r="E7" i="4"/>
  <c r="H31" i="9"/>
  <c r="V11" i="13"/>
  <c r="B11" i="13"/>
  <c r="F7" i="9"/>
  <c r="X3" i="13"/>
  <c r="H31" i="2"/>
  <c r="V3" i="13"/>
  <c r="V14" i="13"/>
  <c r="X4" i="13"/>
  <c r="H7" i="2"/>
  <c r="H32" i="2"/>
  <c r="H36" i="2"/>
  <c r="E279" i="10"/>
  <c r="E215" i="10"/>
  <c r="H32" i="7"/>
  <c r="H36" i="7"/>
  <c r="B3" i="13"/>
  <c r="F54" i="2"/>
  <c r="F92" i="2"/>
  <c r="H31" i="4"/>
  <c r="H92" i="2"/>
  <c r="H54" i="2"/>
  <c r="X9" i="13"/>
  <c r="F279" i="9"/>
  <c r="F215" i="9"/>
  <c r="L10" i="13"/>
  <c r="E7" i="12"/>
  <c r="E32" i="12"/>
  <c r="E215" i="9"/>
  <c r="E279" i="9"/>
  <c r="L6" i="13"/>
  <c r="F215" i="5"/>
  <c r="F279" i="5"/>
  <c r="E54" i="8"/>
  <c r="E92" i="8"/>
  <c r="E7" i="8"/>
  <c r="E32" i="8"/>
  <c r="H32" i="5"/>
  <c r="B13" i="13"/>
  <c r="H279" i="6"/>
  <c r="H215" i="6"/>
  <c r="H215" i="9"/>
  <c r="H279" i="9"/>
  <c r="H31" i="6"/>
  <c r="V8" i="13"/>
  <c r="X8" i="13"/>
  <c r="F54" i="6"/>
  <c r="F92" i="6"/>
  <c r="F7" i="6"/>
  <c r="E279" i="5"/>
  <c r="E215" i="5"/>
  <c r="E92" i="12"/>
  <c r="E54" i="12"/>
  <c r="H54" i="9"/>
  <c r="H92" i="9"/>
  <c r="H7" i="9"/>
  <c r="H32" i="9"/>
  <c r="H36" i="9"/>
  <c r="E7" i="6"/>
  <c r="F7" i="4"/>
  <c r="F279" i="12"/>
  <c r="F215" i="12"/>
  <c r="L13" i="13"/>
  <c r="H32" i="4"/>
  <c r="H36" i="4"/>
  <c r="E32" i="2"/>
  <c r="B10" i="13"/>
  <c r="F54" i="9"/>
  <c r="F92" i="9"/>
  <c r="F54" i="7"/>
  <c r="F92" i="7"/>
  <c r="F7" i="7"/>
  <c r="H7" i="8"/>
  <c r="H31" i="8"/>
  <c r="V10" i="13"/>
  <c r="E54" i="11"/>
  <c r="E92" i="11"/>
  <c r="E7" i="11"/>
  <c r="E32" i="11"/>
  <c r="H54" i="6"/>
  <c r="H92" i="6"/>
  <c r="H7" i="6"/>
  <c r="H32" i="6"/>
  <c r="H36" i="6"/>
  <c r="B12" i="13"/>
  <c r="L3" i="13"/>
  <c r="L14" i="13"/>
  <c r="H279" i="4"/>
  <c r="H215" i="4"/>
  <c r="F279" i="7"/>
  <c r="L8" i="13"/>
  <c r="F215" i="7"/>
  <c r="E54" i="7"/>
  <c r="E92" i="7"/>
  <c r="E7" i="7"/>
  <c r="E32" i="7"/>
  <c r="H32" i="10"/>
  <c r="H36" i="10"/>
  <c r="H54" i="5"/>
  <c r="H92" i="5"/>
  <c r="H7" i="5"/>
  <c r="H31" i="5"/>
  <c r="V7" i="13"/>
  <c r="X7" i="13"/>
  <c r="F54" i="12"/>
  <c r="F92" i="12"/>
  <c r="F7" i="12"/>
  <c r="H32" i="3"/>
  <c r="H279" i="7"/>
  <c r="H215" i="7"/>
  <c r="E54" i="2"/>
  <c r="E92" i="2"/>
  <c r="E7" i="2"/>
  <c r="B2" i="13"/>
  <c r="B14" i="13"/>
  <c r="E54" i="6"/>
  <c r="E92" i="6"/>
  <c r="H92" i="8"/>
  <c r="H54" i="8"/>
  <c r="H54" i="12"/>
  <c r="H92" i="12"/>
  <c r="H7" i="12"/>
  <c r="H32" i="12"/>
  <c r="H36" i="12"/>
  <c r="H54" i="10"/>
  <c r="H92" i="10"/>
  <c r="H7" i="10"/>
  <c r="H31" i="10"/>
  <c r="V12" i="13"/>
  <c r="X12" i="13"/>
  <c r="B5" i="13"/>
  <c r="F54" i="4"/>
  <c r="F92" i="4"/>
  <c r="H279" i="11"/>
  <c r="H215" i="11"/>
  <c r="E54" i="10"/>
  <c r="E92" i="10"/>
  <c r="E7" i="10"/>
  <c r="E32" i="10"/>
  <c r="H32" i="11"/>
  <c r="H36" i="11"/>
  <c r="E54" i="9"/>
  <c r="E92" i="9"/>
  <c r="E7" i="9"/>
  <c r="E32" i="9"/>
  <c r="F215" i="2"/>
  <c r="F279" i="2"/>
  <c r="F14" i="2"/>
  <c r="E54" i="3"/>
  <c r="E92" i="3"/>
  <c r="E7" i="3"/>
  <c r="E32" i="3"/>
  <c r="H54" i="3"/>
  <c r="H92" i="3"/>
  <c r="H7" i="3"/>
  <c r="H31" i="3"/>
  <c r="V4" i="13"/>
  <c r="F54" i="8"/>
  <c r="F92" i="8"/>
  <c r="F7" i="8"/>
  <c r="H54" i="11"/>
  <c r="H92" i="11"/>
  <c r="H7" i="11"/>
  <c r="F54" i="11"/>
  <c r="F92" i="11"/>
  <c r="F7" i="11"/>
  <c r="E215" i="2"/>
  <c r="E279" i="2"/>
  <c r="E14" i="2"/>
  <c r="H54" i="7"/>
  <c r="H92" i="7"/>
  <c r="H7" i="7"/>
  <c r="H31" i="7"/>
  <c r="V9" i="13"/>
  <c r="E54" i="5"/>
  <c r="E92" i="5"/>
  <c r="E7" i="5"/>
  <c r="E32" i="5"/>
  <c r="H54" i="4"/>
  <c r="H92" i="4"/>
  <c r="H7" i="4"/>
  <c r="F53" i="1"/>
  <c r="F90" i="1"/>
  <c r="F7" i="1"/>
  <c r="F54" i="10"/>
  <c r="F92" i="10"/>
  <c r="F7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Jef Linares</author>
  </authors>
  <commentList>
    <comment ref="B39" authorId="0" shapeId="0" xr:uid="{B5A402D6-F5DB-4D4A-BDE2-E99384E75ED8}">
      <text>
        <r>
          <rPr>
            <b/>
            <sz val="9"/>
            <color indexed="81"/>
            <rFont val="Tahoma"/>
            <family val="2"/>
          </rPr>
          <t>Jef Linares:</t>
        </r>
        <r>
          <rPr>
            <sz val="9"/>
            <color indexed="81"/>
            <rFont val="Tahoma"/>
            <family val="2"/>
          </rPr>
          <t xml:space="preserve">
Tout ce qui n'est pas UC/EUROS ou TRANSFERT (donc FAUX) sera FONDS)</t>
        </r>
      </text>
    </comment>
  </commentList>
</comments>
</file>

<file path=xl/sharedStrings.xml><?xml version="1.0" encoding="utf-8"?>
<sst xmlns="http://schemas.openxmlformats.org/spreadsheetml/2006/main" count="1740" uniqueCount="145">
  <si>
    <t>PERIODE</t>
  </si>
  <si>
    <t>REGLEMENT</t>
  </si>
  <si>
    <t>TOTAL PU</t>
  </si>
  <si>
    <t>TOTAL PP</t>
  </si>
  <si>
    <t>TOTAL CREDIT</t>
  </si>
  <si>
    <t>RECURRENT MMA/CARDIF</t>
  </si>
  <si>
    <t>RECURRENT IARD</t>
  </si>
  <si>
    <t>RECURRENT SANTE</t>
  </si>
  <si>
    <t>TOTAL RECURRENT</t>
  </si>
  <si>
    <t>TOTAL</t>
  </si>
  <si>
    <t>COMMISSIONS PU</t>
  </si>
  <si>
    <t>CLIENT</t>
  </si>
  <si>
    <t>NOM CT</t>
  </si>
  <si>
    <t>DE</t>
  </si>
  <si>
    <t>CT</t>
  </si>
  <si>
    <t>PRIME</t>
  </si>
  <si>
    <t>%</t>
  </si>
  <si>
    <t>COM</t>
  </si>
  <si>
    <t>PU MMA</t>
  </si>
  <si>
    <t>TOTAL PU MMA</t>
  </si>
  <si>
    <t>PU SWISS</t>
  </si>
  <si>
    <t>TOTAL PU SWISS</t>
  </si>
  <si>
    <t>PU AGEAS</t>
  </si>
  <si>
    <t>TOTAL PU AGEAS</t>
  </si>
  <si>
    <t>PU CARDIF</t>
  </si>
  <si>
    <t>TOTAL PU CARDIF</t>
  </si>
  <si>
    <t>COMMISSIONS PP</t>
  </si>
  <si>
    <t>PP SWISS</t>
  </si>
  <si>
    <t>REPRISE PP SWISS</t>
  </si>
  <si>
    <t>TOTAL PP SWISS</t>
  </si>
  <si>
    <t>PP CARDIF</t>
  </si>
  <si>
    <t>REPRISE PP CARDIF</t>
  </si>
  <si>
    <t>TOTAL PP CARDIF</t>
  </si>
  <si>
    <t>COMMISSIONS PREVOYANCE</t>
  </si>
  <si>
    <t>IJ SWISS</t>
  </si>
  <si>
    <t>REPRISE IJ SWISS</t>
  </si>
  <si>
    <t>TOTAL IJ SWISS</t>
  </si>
  <si>
    <t>IJ UNIM</t>
  </si>
  <si>
    <t>REPRISE IJ UNIM</t>
  </si>
  <si>
    <t>TOTAL IJ UNIM</t>
  </si>
  <si>
    <t>IJ AUTRES/OBSEQUES</t>
  </si>
  <si>
    <t>TOTAL IJ AUTRES</t>
  </si>
  <si>
    <t xml:space="preserve">TOTAL </t>
  </si>
  <si>
    <t>COMMISSIONS SANTE</t>
  </si>
  <si>
    <t>TOTAL SANTE SWISS</t>
  </si>
  <si>
    <t>SANTE UNIM</t>
  </si>
  <si>
    <t>REPRISE UNIM</t>
  </si>
  <si>
    <t>TOTAL SANTE UNIM</t>
  </si>
  <si>
    <t>SANTE ALPTIS</t>
  </si>
  <si>
    <t>REPRISE SANTE ALPTIS</t>
  </si>
  <si>
    <t>TOTAL SANTE ALPTIS</t>
  </si>
  <si>
    <t>COMMISSIONS CREDIT</t>
  </si>
  <si>
    <t>TOTAL DIVERS</t>
  </si>
  <si>
    <t>DIVERS (Frais etc…)</t>
  </si>
  <si>
    <t>Euro/UC/Fonds</t>
  </si>
  <si>
    <t>ARBITRAGES</t>
  </si>
  <si>
    <t>TOTAL ARBITRAGES</t>
  </si>
  <si>
    <t>NOM FONDS A PROMESSE</t>
  </si>
  <si>
    <t>01/01/17 au 31/01/17</t>
  </si>
  <si>
    <t>01/02/17 au 28/02/17</t>
  </si>
  <si>
    <t>01/03/17 au 31/03/17</t>
  </si>
  <si>
    <t>01/04/17 au 30/04/17</t>
  </si>
  <si>
    <t>01/05/17 au 31/05/17</t>
  </si>
  <si>
    <t>01/06/17 au 30/06/17</t>
  </si>
  <si>
    <t>01/07/17 au 31/07/17</t>
  </si>
  <si>
    <t>01/08/17 au 31/08/17</t>
  </si>
  <si>
    <t>01/10/17 au 31/10/17</t>
  </si>
  <si>
    <t>01/12/17 au 31/12/17</t>
  </si>
  <si>
    <t>PAYES AU 05</t>
  </si>
  <si>
    <t>IMMO</t>
  </si>
  <si>
    <t>UNIM</t>
  </si>
  <si>
    <t>ALPTIS</t>
  </si>
  <si>
    <t>Rec SANTE</t>
  </si>
  <si>
    <t>Rec VIE</t>
  </si>
  <si>
    <t>CREDIT</t>
  </si>
  <si>
    <t xml:space="preserve">FEVRIER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</si>
  <si>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</si>
  <si>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</si>
  <si>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</si>
  <si>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</si>
  <si>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</si>
  <si>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</si>
  <si>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</si>
  <si>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</si>
  <si>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</si>
  <si>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</si>
  <si>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JANVIER</t>
  </si>
  <si>
    <t>CA APA</t>
  </si>
  <si>
    <t>CA APAI</t>
  </si>
  <si>
    <t>CA TOTAL</t>
  </si>
  <si>
    <t>PREVOYANCE PERSO</t>
  </si>
  <si>
    <t>APIVIA</t>
  </si>
  <si>
    <t>01/09/17 au 30/09/17</t>
  </si>
  <si>
    <t>01/10/17 au 30/12/17</t>
  </si>
  <si>
    <t>MATRICE_TEST</t>
  </si>
  <si>
    <t>Com souhaitée</t>
  </si>
  <si>
    <t>SANTE APIVIA</t>
  </si>
  <si>
    <t>REPRISE SANTE APIVIA</t>
  </si>
  <si>
    <t>TOTAL SANTE APIVIA</t>
  </si>
  <si>
    <t>MOYENNE DES FRAIS</t>
  </si>
  <si>
    <t>UC</t>
  </si>
  <si>
    <t>IJ CIPRES</t>
  </si>
  <si>
    <t>REPRISE IJ CIPRES</t>
  </si>
  <si>
    <t>TOTAL IJ CIPRES</t>
  </si>
  <si>
    <t>Net à Payer</t>
  </si>
  <si>
    <t>EUROS</t>
  </si>
  <si>
    <t>FOND</t>
  </si>
  <si>
    <t>MOIS</t>
  </si>
  <si>
    <t>FEVRIER</t>
  </si>
  <si>
    <t>AOÛT</t>
  </si>
  <si>
    <t>DÉCEMBRE</t>
  </si>
  <si>
    <t>TOTAL UNIM</t>
  </si>
  <si>
    <t>FONDS</t>
  </si>
  <si>
    <t>Mon avance</t>
  </si>
  <si>
    <t xml:space="preserve">Moyenne annuelle des frais </t>
  </si>
  <si>
    <t>SANTE SWISS TNS/SENIOR</t>
  </si>
  <si>
    <t>REPRISE SANTE SWISS TNS/SENIOR</t>
  </si>
  <si>
    <t>PU</t>
  </si>
  <si>
    <t>PREVOYANCE</t>
  </si>
  <si>
    <t>DIVERS</t>
  </si>
  <si>
    <t>SANTE TNS/SENIOR</t>
  </si>
  <si>
    <t>TRANSFERT MADELIN</t>
  </si>
  <si>
    <t>TRANSFERTS</t>
  </si>
  <si>
    <t>PP Epargne retraite</t>
  </si>
  <si>
    <t>PP MADELIN</t>
  </si>
  <si>
    <t>TOTAL SANTE SWISS TNS/SENIOR</t>
  </si>
  <si>
    <t>SANTE SWISS DIRIGEANT/ENTREPRISE</t>
  </si>
  <si>
    <t>REPRISE SANTE SWISS DIRIGEANT/ENTREPRISE</t>
  </si>
  <si>
    <t>TOTAL SANTE SWISS DIRIGEANT ENTREPRISE</t>
  </si>
  <si>
    <t>SWISS TNS/SENIOR</t>
  </si>
  <si>
    <t>SWISS DIRIGEANT/ENTREPRISE</t>
  </si>
  <si>
    <t>EURO/UC/FONDS/TRANSFERTS</t>
  </si>
  <si>
    <t>PP EPARGNE RETRAITE</t>
  </si>
  <si>
    <t>REPRISE SANTE SWISS DIRIGTEANT/ENTREPRISE</t>
  </si>
  <si>
    <t>TOTAL SANTE DIRIGEANT/ENTREPRISE</t>
  </si>
  <si>
    <t>PP Madelin</t>
  </si>
  <si>
    <t>Frais</t>
  </si>
  <si>
    <t xml:space="preserve">Frais </t>
  </si>
  <si>
    <t>MADELIN</t>
  </si>
  <si>
    <t>EPARGNE RETRAITE</t>
  </si>
  <si>
    <t>TNS</t>
  </si>
  <si>
    <t>SENIOR</t>
  </si>
  <si>
    <t>DIRIGEANT</t>
  </si>
  <si>
    <t>ENTREPRISE</t>
  </si>
  <si>
    <t>SANTE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</si>
</sst>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#,##0.00\ &quot;€&quot;;\-#,##0.00\ &quot;€&quot;"/>
    <numFmt numFmtId="43" formatCode="_-* #,##0.00\ _€_-;\-* #,##0.00\ _€_-;_-* &quot;-&quot;??\ _€_-;_-@_-"/>
    <numFmt numFmtId="164" formatCode="#,##0.00\ &quot;€&quot;"/>
    <numFmt numFmtId="165" formatCode="#,##0.00_ ;\-#,##0.00\ "/>
    <numFmt numFmtId="166" formatCode="#,##0.00\ _€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u/>
      <sz val="20"/>
      <name val="Arial"/>
      <family val="2"/>
    </font>
    <font>
      <b/>
      <sz val="20"/>
      <name val="Arial"/>
      <family val="2"/>
    </font>
    <font>
      <b/>
      <u/>
      <sz val="16"/>
      <name val="Arial"/>
      <family val="2"/>
    </font>
    <font>
      <b/>
      <sz val="18"/>
      <name val="Arial"/>
      <family val="2"/>
    </font>
    <font>
      <sz val="14"/>
      <color indexed="8"/>
      <name val="Arial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name val="Arial"/>
      <family val="2"/>
    </font>
    <font>
      <sz val="15"/>
      <name val="Arial"/>
      <family val="2"/>
    </font>
    <font>
      <sz val="13"/>
      <name val="Arial"/>
      <family val="2"/>
    </font>
    <font>
      <b/>
      <sz val="16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0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25">
    <xf numFmtId="0" fontId="0" fillId="0" borderId="0" xfId="0"/>
    <xf numFmtId="0" fontId="2" fillId="0" borderId="1" xfId="0" applyFont="1" applyBorder="1" applyProtection="1">
      <protection locked="0"/>
    </xf>
    <xf numFmtId="0" fontId="2" fillId="0" borderId="2" xfId="0" applyFont="1" applyBorder="1" applyAlignment="1" applyProtection="1">
      <alignment horizontal="center"/>
      <protection locked="0"/>
    </xf>
    <xf numFmtId="43" fontId="2" fillId="0" borderId="2" xfId="1" applyFont="1" applyBorder="1" applyAlignment="1" applyProtection="1">
      <alignment horizontal="center"/>
      <protection locked="0"/>
    </xf>
    <xf numFmtId="2" fontId="2" fillId="0" borderId="2" xfId="0" applyNumberFormat="1" applyFont="1" applyBorder="1" applyAlignment="1" applyProtection="1">
      <alignment horizontal="center"/>
      <protection locked="0"/>
    </xf>
    <xf numFmtId="10" fontId="2" fillId="0" borderId="2" xfId="0" applyNumberFormat="1" applyFont="1" applyBorder="1" applyProtection="1">
      <protection locked="0"/>
    </xf>
    <xf numFmtId="2" fontId="2" fillId="0" borderId="3" xfId="0" applyNumberFormat="1" applyFont="1" applyBorder="1" applyAlignment="1" applyProtection="1">
      <alignment horizontal="center"/>
      <protection locked="0"/>
    </xf>
    <xf numFmtId="0" fontId="3" fillId="0" borderId="4" xfId="0" applyFont="1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43" fontId="4" fillId="0" borderId="0" xfId="1" applyFont="1" applyBorder="1" applyAlignment="1" applyProtection="1">
      <alignment horizontal="center"/>
      <protection locked="0"/>
    </xf>
    <xf numFmtId="2" fontId="3" fillId="0" borderId="0" xfId="0" applyNumberFormat="1" applyFont="1" applyBorder="1" applyAlignment="1" applyProtection="1">
      <alignment horizontal="left"/>
      <protection locked="0"/>
    </xf>
    <xf numFmtId="10" fontId="2" fillId="0" borderId="0" xfId="0" applyNumberFormat="1" applyFont="1" applyBorder="1" applyProtection="1">
      <protection locked="0"/>
    </xf>
    <xf numFmtId="2" fontId="2" fillId="0" borderId="5" xfId="0" applyNumberFormat="1" applyFont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43" fontId="2" fillId="0" borderId="0" xfId="1" applyFont="1" applyBorder="1" applyAlignment="1" applyProtection="1">
      <alignment horizontal="center"/>
      <protection locked="0"/>
    </xf>
    <xf numFmtId="2" fontId="2" fillId="0" borderId="0" xfId="0" applyNumberFormat="1" applyFont="1" applyBorder="1" applyAlignment="1" applyProtection="1">
      <alignment horizontal="center"/>
      <protection locked="0"/>
    </xf>
    <xf numFmtId="14" fontId="3" fillId="0" borderId="0" xfId="0" applyNumberFormat="1" applyFont="1" applyBorder="1" applyAlignment="1" applyProtection="1">
      <alignment horizontal="center"/>
      <protection locked="0"/>
    </xf>
    <xf numFmtId="0" fontId="0" fillId="0" borderId="6" xfId="0" applyBorder="1" applyProtection="1">
      <protection locked="0"/>
    </xf>
    <xf numFmtId="0" fontId="0" fillId="0" borderId="7" xfId="0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43" fontId="2" fillId="0" borderId="7" xfId="1" applyFont="1" applyBorder="1" applyAlignment="1" applyProtection="1">
      <alignment horizontal="center"/>
      <protection locked="0"/>
    </xf>
    <xf numFmtId="2" fontId="2" fillId="0" borderId="7" xfId="0" applyNumberFormat="1" applyFont="1" applyBorder="1" applyAlignment="1" applyProtection="1">
      <alignment horizontal="center"/>
      <protection locked="0"/>
    </xf>
    <xf numFmtId="10" fontId="2" fillId="0" borderId="7" xfId="0" applyNumberFormat="1" applyFont="1" applyBorder="1" applyProtection="1">
      <protection locked="0"/>
    </xf>
    <xf numFmtId="2" fontId="2" fillId="0" borderId="8" xfId="0" applyNumberFormat="1" applyFont="1" applyBorder="1" applyAlignment="1" applyProtection="1">
      <alignment horizontal="center"/>
      <protection locked="0"/>
    </xf>
    <xf numFmtId="0" fontId="5" fillId="2" borderId="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2" fontId="6" fillId="2" borderId="9" xfId="0" applyNumberFormat="1" applyFont="1" applyFill="1" applyBorder="1" applyAlignment="1">
      <alignment horizontal="center"/>
    </xf>
    <xf numFmtId="2" fontId="6" fillId="2" borderId="9" xfId="0" applyNumberFormat="1" applyFont="1" applyFill="1" applyBorder="1" applyAlignment="1" applyProtection="1">
      <alignment horizontal="center"/>
    </xf>
    <xf numFmtId="0" fontId="5" fillId="2" borderId="10" xfId="0" applyFont="1" applyFill="1" applyBorder="1" applyAlignment="1">
      <alignment horizontal="center"/>
    </xf>
    <xf numFmtId="2" fontId="6" fillId="2" borderId="9" xfId="1" applyNumberFormat="1" applyFont="1" applyFill="1" applyBorder="1" applyAlignment="1">
      <alignment horizontal="center"/>
    </xf>
    <xf numFmtId="2" fontId="6" fillId="2" borderId="9" xfId="1" applyNumberFormat="1" applyFont="1" applyFill="1" applyBorder="1" applyAlignment="1" applyProtection="1">
      <alignment horizontal="center"/>
    </xf>
    <xf numFmtId="0" fontId="5" fillId="3" borderId="11" xfId="0" applyFont="1" applyFill="1" applyBorder="1" applyAlignment="1" applyProtection="1">
      <alignment horizontal="center"/>
      <protection locked="0"/>
    </xf>
    <xf numFmtId="0" fontId="6" fillId="3" borderId="12" xfId="0" applyFont="1" applyFill="1" applyBorder="1" applyAlignment="1" applyProtection="1">
      <alignment horizontal="center"/>
      <protection locked="0"/>
    </xf>
    <xf numFmtId="0" fontId="6" fillId="3" borderId="13" xfId="0" applyFont="1" applyFill="1" applyBorder="1" applyAlignment="1" applyProtection="1">
      <alignment horizontal="center"/>
      <protection locked="0"/>
    </xf>
    <xf numFmtId="10" fontId="6" fillId="3" borderId="13" xfId="0" applyNumberFormat="1" applyFont="1" applyFill="1" applyBorder="1" applyProtection="1">
      <protection locked="0"/>
    </xf>
    <xf numFmtId="0" fontId="5" fillId="3" borderId="15" xfId="0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Protection="1">
      <protection locked="0"/>
    </xf>
    <xf numFmtId="0" fontId="6" fillId="3" borderId="16" xfId="0" applyFont="1" applyFill="1" applyBorder="1" applyAlignment="1" applyProtection="1">
      <alignment horizontal="center"/>
      <protection locked="0"/>
    </xf>
    <xf numFmtId="10" fontId="6" fillId="3" borderId="16" xfId="0" applyNumberFormat="1" applyFont="1" applyFill="1" applyBorder="1" applyProtection="1">
      <protection locked="0"/>
    </xf>
    <xf numFmtId="10" fontId="6" fillId="2" borderId="9" xfId="0" applyNumberFormat="1" applyFont="1" applyFill="1" applyBorder="1"/>
    <xf numFmtId="0" fontId="9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2" fontId="5" fillId="3" borderId="0" xfId="1" applyNumberFormat="1" applyFont="1" applyFill="1" applyBorder="1" applyAlignment="1">
      <alignment horizontal="center" vertical="center"/>
    </xf>
    <xf numFmtId="2" fontId="5" fillId="3" borderId="0" xfId="0" applyNumberFormat="1" applyFont="1" applyFill="1" applyBorder="1" applyAlignment="1">
      <alignment horizontal="center" vertical="center"/>
    </xf>
    <xf numFmtId="10" fontId="5" fillId="3" borderId="0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23" xfId="0" applyFont="1" applyBorder="1" applyAlignment="1" applyProtection="1">
      <alignment horizontal="center"/>
      <protection locked="0"/>
    </xf>
    <xf numFmtId="43" fontId="2" fillId="0" borderId="23" xfId="1" applyFont="1" applyBorder="1" applyAlignment="1" applyProtection="1">
      <alignment horizontal="center"/>
      <protection locked="0"/>
    </xf>
    <xf numFmtId="2" fontId="2" fillId="0" borderId="23" xfId="0" applyNumberFormat="1" applyFont="1" applyBorder="1" applyAlignment="1" applyProtection="1">
      <alignment horizontal="center"/>
      <protection locked="0"/>
    </xf>
    <xf numFmtId="10" fontId="2" fillId="0" borderId="23" xfId="0" applyNumberFormat="1" applyFont="1" applyBorder="1" applyProtection="1">
      <protection locked="0"/>
    </xf>
    <xf numFmtId="2" fontId="2" fillId="3" borderId="24" xfId="0" applyNumberFormat="1" applyFont="1" applyFill="1" applyBorder="1" applyAlignment="1" applyProtection="1">
      <alignment horizontal="center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3" borderId="13" xfId="0" applyFont="1" applyFill="1" applyBorder="1" applyAlignment="1" applyProtection="1">
      <alignment horizontal="center"/>
      <protection locked="0"/>
    </xf>
    <xf numFmtId="43" fontId="2" fillId="3" borderId="13" xfId="1" applyFont="1" applyFill="1" applyBorder="1" applyAlignment="1" applyProtection="1">
      <alignment horizontal="center"/>
      <protection locked="0"/>
    </xf>
    <xf numFmtId="2" fontId="2" fillId="3" borderId="13" xfId="0" applyNumberFormat="1" applyFont="1" applyFill="1" applyBorder="1" applyAlignment="1" applyProtection="1">
      <alignment horizontal="center"/>
      <protection locked="0"/>
    </xf>
    <xf numFmtId="10" fontId="2" fillId="3" borderId="13" xfId="0" applyNumberFormat="1" applyFont="1" applyFill="1" applyBorder="1" applyProtection="1">
      <protection locked="0"/>
    </xf>
    <xf numFmtId="2" fontId="2" fillId="3" borderId="13" xfId="0" applyNumberFormat="1" applyFont="1" applyFill="1" applyBorder="1" applyAlignment="1" applyProtection="1">
      <alignment horizontal="center"/>
    </xf>
    <xf numFmtId="0" fontId="0" fillId="3" borderId="13" xfId="0" applyFill="1" applyBorder="1" applyProtection="1">
      <protection locked="0"/>
    </xf>
    <xf numFmtId="0" fontId="2" fillId="3" borderId="16" xfId="0" applyFont="1" applyFill="1" applyBorder="1" applyAlignment="1" applyProtection="1">
      <alignment horizontal="center"/>
      <protection locked="0"/>
    </xf>
    <xf numFmtId="43" fontId="2" fillId="3" borderId="16" xfId="1" applyFont="1" applyFill="1" applyBorder="1" applyAlignment="1" applyProtection="1">
      <alignment horizontal="center"/>
      <protection locked="0"/>
    </xf>
    <xf numFmtId="2" fontId="2" fillId="3" borderId="16" xfId="0" applyNumberFormat="1" applyFont="1" applyFill="1" applyBorder="1" applyAlignment="1" applyProtection="1">
      <alignment horizontal="center"/>
      <protection locked="0"/>
    </xf>
    <xf numFmtId="10" fontId="2" fillId="3" borderId="16" xfId="0" applyNumberFormat="1" applyFont="1" applyFill="1" applyBorder="1" applyProtection="1">
      <protection locked="0"/>
    </xf>
    <xf numFmtId="2" fontId="2" fillId="3" borderId="16" xfId="0" applyNumberFormat="1" applyFont="1" applyFill="1" applyBorder="1" applyAlignment="1" applyProtection="1">
      <alignment horizontal="center"/>
    </xf>
    <xf numFmtId="0" fontId="5" fillId="5" borderId="25" xfId="0" applyFont="1" applyFill="1" applyBorder="1" applyAlignment="1" applyProtection="1">
      <alignment horizontal="center"/>
      <protection locked="0"/>
    </xf>
    <xf numFmtId="0" fontId="5" fillId="4" borderId="25" xfId="0" applyFont="1" applyFill="1" applyBorder="1" applyAlignment="1" applyProtection="1">
      <alignment horizontal="center"/>
      <protection locked="0"/>
    </xf>
    <xf numFmtId="43" fontId="5" fillId="4" borderId="25" xfId="1" applyFont="1" applyFill="1" applyBorder="1" applyAlignment="1" applyProtection="1">
      <alignment horizontal="center"/>
      <protection locked="0"/>
    </xf>
    <xf numFmtId="2" fontId="5" fillId="4" borderId="25" xfId="0" applyNumberFormat="1" applyFont="1" applyFill="1" applyBorder="1" applyAlignment="1" applyProtection="1">
      <alignment horizontal="center"/>
      <protection locked="0"/>
    </xf>
    <xf numFmtId="10" fontId="5" fillId="4" borderId="25" xfId="0" applyNumberFormat="1" applyFont="1" applyFill="1" applyBorder="1" applyAlignment="1" applyProtection="1">
      <alignment horizontal="center"/>
      <protection locked="0"/>
    </xf>
    <xf numFmtId="2" fontId="5" fillId="4" borderId="27" xfId="0" applyNumberFormat="1" applyFont="1" applyFill="1" applyBorder="1" applyAlignment="1" applyProtection="1">
      <alignment horizontal="center"/>
    </xf>
    <xf numFmtId="0" fontId="2" fillId="0" borderId="13" xfId="0" applyFont="1" applyBorder="1" applyAlignment="1" applyProtection="1">
      <alignment horizontal="center"/>
      <protection locked="0"/>
    </xf>
    <xf numFmtId="43" fontId="2" fillId="0" borderId="13" xfId="1" applyFont="1" applyBorder="1" applyAlignment="1" applyProtection="1">
      <alignment horizontal="center"/>
      <protection locked="0"/>
    </xf>
    <xf numFmtId="2" fontId="2" fillId="3" borderId="24" xfId="0" applyNumberFormat="1" applyFont="1" applyFill="1" applyBorder="1" applyAlignment="1" applyProtection="1">
      <alignment horizontal="center"/>
      <protection locked="0"/>
    </xf>
    <xf numFmtId="10" fontId="2" fillId="3" borderId="24" xfId="0" applyNumberFormat="1" applyFont="1" applyFill="1" applyBorder="1" applyProtection="1">
      <protection locked="0"/>
    </xf>
    <xf numFmtId="0" fontId="6" fillId="5" borderId="26" xfId="0" applyFont="1" applyFill="1" applyBorder="1" applyAlignment="1" applyProtection="1">
      <alignment horizontal="center"/>
      <protection locked="0"/>
    </xf>
    <xf numFmtId="0" fontId="6" fillId="5" borderId="25" xfId="0" applyFont="1" applyFill="1" applyBorder="1" applyAlignment="1" applyProtection="1">
      <alignment horizontal="center"/>
      <protection locked="0"/>
    </xf>
    <xf numFmtId="165" fontId="6" fillId="5" borderId="25" xfId="1" applyNumberFormat="1" applyFont="1" applyFill="1" applyBorder="1" applyAlignment="1" applyProtection="1">
      <alignment horizontal="center"/>
      <protection locked="0"/>
    </xf>
    <xf numFmtId="165" fontId="6" fillId="5" borderId="25" xfId="1" applyNumberFormat="1" applyFont="1" applyFill="1" applyBorder="1" applyAlignment="1" applyProtection="1">
      <alignment horizontal="center" vertical="center"/>
    </xf>
    <xf numFmtId="43" fontId="6" fillId="5" borderId="25" xfId="1" applyFont="1" applyFill="1" applyBorder="1" applyAlignment="1" applyProtection="1">
      <alignment horizontal="center"/>
      <protection locked="0"/>
    </xf>
    <xf numFmtId="165" fontId="5" fillId="5" borderId="25" xfId="1" applyNumberFormat="1" applyFont="1" applyFill="1" applyBorder="1" applyAlignment="1" applyProtection="1">
      <alignment horizontal="center" vertical="center"/>
    </xf>
    <xf numFmtId="0" fontId="5" fillId="4" borderId="9" xfId="0" applyFont="1" applyFill="1" applyBorder="1" applyAlignment="1" applyProtection="1">
      <alignment horizontal="center"/>
      <protection locked="0"/>
    </xf>
    <xf numFmtId="0" fontId="5" fillId="4" borderId="28" xfId="0" applyFont="1" applyFill="1" applyBorder="1" applyAlignment="1" applyProtection="1">
      <alignment horizontal="center"/>
      <protection locked="0"/>
    </xf>
    <xf numFmtId="2" fontId="2" fillId="0" borderId="13" xfId="0" applyNumberFormat="1" applyFont="1" applyBorder="1" applyAlignment="1" applyProtection="1">
      <alignment horizontal="center"/>
      <protection locked="0"/>
    </xf>
    <xf numFmtId="10" fontId="2" fillId="0" borderId="13" xfId="0" applyNumberFormat="1" applyFont="1" applyBorder="1" applyProtection="1">
      <protection locked="0"/>
    </xf>
    <xf numFmtId="0" fontId="2" fillId="0" borderId="22" xfId="0" applyFont="1" applyBorder="1" applyAlignment="1" applyProtection="1">
      <alignment horizontal="center"/>
      <protection locked="0"/>
    </xf>
    <xf numFmtId="0" fontId="5" fillId="5" borderId="26" xfId="0" applyFont="1" applyFill="1" applyBorder="1" applyAlignment="1" applyProtection="1">
      <alignment horizontal="center"/>
      <protection locked="0"/>
    </xf>
    <xf numFmtId="2" fontId="5" fillId="5" borderId="25" xfId="0" applyNumberFormat="1" applyFont="1" applyFill="1" applyBorder="1" applyAlignment="1" applyProtection="1">
      <alignment horizontal="center"/>
      <protection locked="0"/>
    </xf>
    <xf numFmtId="2" fontId="5" fillId="5" borderId="25" xfId="0" applyNumberFormat="1" applyFont="1" applyFill="1" applyBorder="1" applyAlignment="1" applyProtection="1">
      <alignment horizontal="center"/>
    </xf>
    <xf numFmtId="10" fontId="5" fillId="5" borderId="25" xfId="0" applyNumberFormat="1" applyFont="1" applyFill="1" applyBorder="1" applyProtection="1">
      <protection locked="0"/>
    </xf>
    <xf numFmtId="2" fontId="5" fillId="5" borderId="27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>
      <alignment horizontal="center"/>
    </xf>
    <xf numFmtId="0" fontId="2" fillId="0" borderId="24" xfId="0" applyFont="1" applyFill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/>
      <protection locked="0"/>
    </xf>
    <xf numFmtId="43" fontId="2" fillId="0" borderId="24" xfId="1" applyFont="1" applyBorder="1" applyAlignment="1" applyProtection="1">
      <alignment horizontal="center"/>
      <protection locked="0"/>
    </xf>
    <xf numFmtId="2" fontId="2" fillId="0" borderId="24" xfId="0" applyNumberFormat="1" applyFont="1" applyBorder="1" applyAlignment="1" applyProtection="1">
      <alignment horizontal="center"/>
      <protection locked="0"/>
    </xf>
    <xf numFmtId="10" fontId="2" fillId="0" borderId="24" xfId="0" applyNumberFormat="1" applyFont="1" applyBorder="1" applyProtection="1">
      <protection locked="0"/>
    </xf>
    <xf numFmtId="0" fontId="2" fillId="3" borderId="13" xfId="0" applyFont="1" applyFill="1" applyBorder="1" applyProtection="1">
      <protection locked="0"/>
    </xf>
    <xf numFmtId="2" fontId="2" fillId="3" borderId="16" xfId="0" applyNumberFormat="1" applyFont="1" applyFill="1" applyBorder="1" applyAlignment="1">
      <alignment horizontal="center"/>
    </xf>
    <xf numFmtId="0" fontId="2" fillId="3" borderId="24" xfId="0" applyFont="1" applyFill="1" applyBorder="1" applyAlignment="1" applyProtection="1">
      <alignment horizontal="center"/>
      <protection locked="0"/>
    </xf>
    <xf numFmtId="43" fontId="2" fillId="3" borderId="24" xfId="1" applyFont="1" applyFill="1" applyBorder="1" applyAlignment="1" applyProtection="1">
      <alignment horizontal="center"/>
      <protection locked="0"/>
    </xf>
    <xf numFmtId="0" fontId="2" fillId="3" borderId="16" xfId="0" applyFont="1" applyFill="1" applyBorder="1" applyProtection="1">
      <protection locked="0"/>
    </xf>
    <xf numFmtId="0" fontId="5" fillId="6" borderId="9" xfId="0" applyFont="1" applyFill="1" applyBorder="1" applyAlignment="1" applyProtection="1">
      <alignment horizontal="center"/>
      <protection locked="0"/>
    </xf>
    <xf numFmtId="0" fontId="6" fillId="6" borderId="9" xfId="0" applyFont="1" applyFill="1" applyBorder="1" applyAlignment="1" applyProtection="1">
      <alignment horizontal="center"/>
      <protection locked="0"/>
    </xf>
    <xf numFmtId="165" fontId="6" fillId="6" borderId="9" xfId="1" applyNumberFormat="1" applyFont="1" applyFill="1" applyBorder="1" applyAlignment="1" applyProtection="1">
      <alignment horizontal="center"/>
    </xf>
    <xf numFmtId="0" fontId="2" fillId="0" borderId="30" xfId="0" applyFont="1" applyBorder="1" applyAlignment="1" applyProtection="1">
      <alignment horizontal="center"/>
      <protection locked="0"/>
    </xf>
    <xf numFmtId="43" fontId="2" fillId="0" borderId="30" xfId="1" applyFont="1" applyBorder="1" applyAlignment="1" applyProtection="1">
      <alignment horizontal="center"/>
      <protection locked="0"/>
    </xf>
    <xf numFmtId="2" fontId="2" fillId="0" borderId="30" xfId="0" applyNumberFormat="1" applyFont="1" applyBorder="1" applyAlignment="1" applyProtection="1">
      <alignment horizontal="center"/>
      <protection locked="0"/>
    </xf>
    <xf numFmtId="10" fontId="2" fillId="0" borderId="30" xfId="0" applyNumberFormat="1" applyFont="1" applyBorder="1" applyProtection="1">
      <protection locked="0"/>
    </xf>
    <xf numFmtId="2" fontId="2" fillId="0" borderId="30" xfId="0" applyNumberFormat="1" applyFont="1" applyBorder="1" applyAlignment="1">
      <alignment horizontal="center"/>
    </xf>
    <xf numFmtId="0" fontId="2" fillId="3" borderId="24" xfId="0" applyFont="1" applyFill="1" applyBorder="1" applyProtection="1">
      <protection locked="0"/>
    </xf>
    <xf numFmtId="165" fontId="6" fillId="6" borderId="9" xfId="1" applyNumberFormat="1" applyFont="1" applyFill="1" applyBorder="1" applyAlignment="1" applyProtection="1">
      <alignment horizontal="center"/>
      <protection locked="0"/>
    </xf>
    <xf numFmtId="7" fontId="6" fillId="6" borderId="9" xfId="1" applyNumberFormat="1" applyFont="1" applyFill="1" applyBorder="1" applyAlignment="1" applyProtection="1">
      <alignment horizontal="center"/>
    </xf>
    <xf numFmtId="2" fontId="2" fillId="0" borderId="13" xfId="0" applyNumberFormat="1" applyFont="1" applyFill="1" applyBorder="1" applyAlignment="1" applyProtection="1">
      <alignment horizontal="center" vertical="center"/>
      <protection locked="0"/>
    </xf>
    <xf numFmtId="10" fontId="6" fillId="0" borderId="13" xfId="0" applyNumberFormat="1" applyFont="1" applyFill="1" applyBorder="1" applyAlignment="1" applyProtection="1">
      <alignment horizontal="center" vertical="center"/>
      <protection locked="0"/>
    </xf>
    <xf numFmtId="2" fontId="2" fillId="3" borderId="24" xfId="0" applyNumberFormat="1" applyFont="1" applyFill="1" applyBorder="1" applyAlignment="1">
      <alignment horizontal="center" vertical="center"/>
    </xf>
    <xf numFmtId="0" fontId="6" fillId="0" borderId="13" xfId="0" applyFont="1" applyBorder="1" applyAlignment="1" applyProtection="1">
      <alignment horizontal="center" vertical="center"/>
      <protection locked="0"/>
    </xf>
    <xf numFmtId="2" fontId="6" fillId="0" borderId="13" xfId="0" applyNumberFormat="1" applyFont="1" applyBorder="1" applyAlignment="1" applyProtection="1">
      <alignment horizontal="center" vertical="center"/>
      <protection locked="0"/>
    </xf>
    <xf numFmtId="10" fontId="6" fillId="0" borderId="13" xfId="0" applyNumberFormat="1" applyFont="1" applyBorder="1" applyAlignment="1" applyProtection="1">
      <alignment horizontal="center" vertical="center"/>
      <protection locked="0"/>
    </xf>
    <xf numFmtId="2" fontId="2" fillId="3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2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 vertical="center"/>
      <protection locked="0"/>
    </xf>
    <xf numFmtId="10" fontId="2" fillId="3" borderId="13" xfId="0" applyNumberFormat="1" applyFont="1" applyFill="1" applyBorder="1" applyAlignment="1" applyProtection="1">
      <alignment horizontal="center"/>
      <protection locked="0"/>
    </xf>
    <xf numFmtId="2" fontId="2" fillId="3" borderId="16" xfId="0" applyNumberFormat="1" applyFont="1" applyFill="1" applyBorder="1" applyAlignment="1" applyProtection="1">
      <alignment horizontal="center" vertical="center"/>
      <protection locked="0"/>
    </xf>
    <xf numFmtId="2" fontId="2" fillId="3" borderId="16" xfId="0" applyNumberFormat="1" applyFont="1" applyFill="1" applyBorder="1" applyAlignment="1">
      <alignment horizontal="center" vertical="center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23" xfId="0" applyFont="1" applyFill="1" applyBorder="1" applyProtection="1">
      <protection locked="0"/>
    </xf>
    <xf numFmtId="2" fontId="2" fillId="3" borderId="23" xfId="0" applyNumberFormat="1" applyFont="1" applyFill="1" applyBorder="1" applyAlignment="1" applyProtection="1">
      <alignment horizontal="center" vertical="center"/>
      <protection locked="0"/>
    </xf>
    <xf numFmtId="10" fontId="2" fillId="3" borderId="23" xfId="0" applyNumberFormat="1" applyFont="1" applyFill="1" applyBorder="1" applyProtection="1">
      <protection locked="0"/>
    </xf>
    <xf numFmtId="2" fontId="2" fillId="3" borderId="23" xfId="0" applyNumberFormat="1" applyFont="1" applyFill="1" applyBorder="1" applyAlignment="1">
      <alignment horizontal="center" vertical="center"/>
    </xf>
    <xf numFmtId="0" fontId="2" fillId="3" borderId="32" xfId="0" applyFont="1" applyFill="1" applyBorder="1" applyProtection="1">
      <protection locked="0"/>
    </xf>
    <xf numFmtId="2" fontId="2" fillId="3" borderId="32" xfId="0" applyNumberFormat="1" applyFont="1" applyFill="1" applyBorder="1" applyAlignment="1" applyProtection="1">
      <alignment horizontal="center" vertical="center"/>
      <protection locked="0"/>
    </xf>
    <xf numFmtId="10" fontId="2" fillId="3" borderId="32" xfId="0" applyNumberFormat="1" applyFont="1" applyFill="1" applyBorder="1" applyProtection="1">
      <protection locked="0"/>
    </xf>
    <xf numFmtId="0" fontId="2" fillId="3" borderId="33" xfId="0" applyFont="1" applyFill="1" applyBorder="1" applyAlignment="1" applyProtection="1">
      <alignment horizontal="center"/>
      <protection locked="0"/>
    </xf>
    <xf numFmtId="0" fontId="2" fillId="3" borderId="34" xfId="0" applyFont="1" applyFill="1" applyBorder="1" applyProtection="1">
      <protection locked="0"/>
    </xf>
    <xf numFmtId="2" fontId="2" fillId="3" borderId="34" xfId="0" applyNumberFormat="1" applyFont="1" applyFill="1" applyBorder="1" applyAlignment="1" applyProtection="1">
      <alignment horizontal="center" vertical="center"/>
      <protection locked="0"/>
    </xf>
    <xf numFmtId="10" fontId="2" fillId="3" borderId="34" xfId="0" applyNumberFormat="1" applyFont="1" applyFill="1" applyBorder="1" applyProtection="1">
      <protection locked="0"/>
    </xf>
    <xf numFmtId="0" fontId="2" fillId="2" borderId="9" xfId="0" applyFont="1" applyFill="1" applyBorder="1"/>
    <xf numFmtId="2" fontId="2" fillId="2" borderId="9" xfId="0" applyNumberFormat="1" applyFont="1" applyFill="1" applyBorder="1" applyAlignment="1">
      <alignment horizontal="center" vertical="center"/>
    </xf>
    <xf numFmtId="0" fontId="2" fillId="2" borderId="10" xfId="0" applyFont="1" applyFill="1" applyBorder="1"/>
    <xf numFmtId="0" fontId="2" fillId="2" borderId="20" xfId="0" applyFont="1" applyFill="1" applyBorder="1"/>
    <xf numFmtId="2" fontId="2" fillId="2" borderId="20" xfId="0" applyNumberFormat="1" applyFont="1" applyFill="1" applyBorder="1" applyAlignment="1">
      <alignment horizontal="center" vertical="center"/>
    </xf>
    <xf numFmtId="2" fontId="2" fillId="2" borderId="21" xfId="0" applyNumberFormat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/>
    </xf>
    <xf numFmtId="0" fontId="2" fillId="0" borderId="23" xfId="0" applyFont="1" applyBorder="1" applyProtection="1">
      <protection locked="0"/>
    </xf>
    <xf numFmtId="2" fontId="2" fillId="0" borderId="23" xfId="0" applyNumberFormat="1" applyFont="1" applyBorder="1" applyAlignment="1" applyProtection="1">
      <alignment horizontal="center" vertical="center"/>
      <protection locked="0"/>
    </xf>
    <xf numFmtId="0" fontId="2" fillId="0" borderId="32" xfId="0" applyFont="1" applyBorder="1" applyProtection="1">
      <protection locked="0"/>
    </xf>
    <xf numFmtId="2" fontId="2" fillId="0" borderId="32" xfId="0" applyNumberFormat="1" applyFont="1" applyBorder="1" applyAlignment="1" applyProtection="1">
      <alignment horizontal="center" vertical="center"/>
      <protection locked="0"/>
    </xf>
    <xf numFmtId="10" fontId="2" fillId="0" borderId="32" xfId="0" applyNumberFormat="1" applyFont="1" applyBorder="1" applyProtection="1">
      <protection locked="0"/>
    </xf>
    <xf numFmtId="0" fontId="2" fillId="2" borderId="32" xfId="0" applyFont="1" applyFill="1" applyBorder="1"/>
    <xf numFmtId="2" fontId="2" fillId="2" borderId="32" xfId="0" applyNumberFormat="1" applyFont="1" applyFill="1" applyBorder="1" applyAlignment="1">
      <alignment horizontal="center" vertical="center"/>
    </xf>
    <xf numFmtId="10" fontId="2" fillId="2" borderId="32" xfId="0" applyNumberFormat="1" applyFont="1" applyFill="1" applyBorder="1"/>
    <xf numFmtId="0" fontId="10" fillId="2" borderId="10" xfId="0" applyFont="1" applyFill="1" applyBorder="1" applyAlignment="1">
      <alignment horizontal="center" vertical="center"/>
    </xf>
    <xf numFmtId="0" fontId="10" fillId="2" borderId="9" xfId="0" applyFont="1" applyFill="1" applyBorder="1"/>
    <xf numFmtId="2" fontId="10" fillId="2" borderId="9" xfId="0" applyNumberFormat="1" applyFont="1" applyFill="1" applyBorder="1" applyAlignment="1">
      <alignment horizontal="center" vertical="center"/>
    </xf>
    <xf numFmtId="164" fontId="10" fillId="2" borderId="9" xfId="0" applyNumberFormat="1" applyFont="1" applyFill="1" applyBorder="1" applyAlignment="1">
      <alignment horizontal="center" vertical="center"/>
    </xf>
    <xf numFmtId="0" fontId="2" fillId="3" borderId="29" xfId="0" applyFont="1" applyFill="1" applyBorder="1" applyAlignment="1" applyProtection="1">
      <alignment horizontal="center" vertical="center"/>
      <protection locked="0"/>
    </xf>
    <xf numFmtId="2" fontId="2" fillId="3" borderId="29" xfId="0" applyNumberFormat="1" applyFont="1" applyFill="1" applyBorder="1" applyAlignment="1" applyProtection="1">
      <alignment horizontal="center" vertical="center"/>
      <protection locked="0"/>
    </xf>
    <xf numFmtId="10" fontId="2" fillId="3" borderId="35" xfId="0" applyNumberFormat="1" applyFont="1" applyFill="1" applyBorder="1" applyAlignment="1" applyProtection="1">
      <alignment horizontal="center" vertical="center"/>
      <protection locked="0"/>
    </xf>
    <xf numFmtId="2" fontId="2" fillId="3" borderId="29" xfId="0" applyNumberFormat="1" applyFont="1" applyFill="1" applyBorder="1" applyAlignment="1">
      <alignment horizontal="center" vertical="center"/>
    </xf>
    <xf numFmtId="0" fontId="2" fillId="3" borderId="23" xfId="0" applyFont="1" applyFill="1" applyBorder="1" applyAlignment="1" applyProtection="1">
      <alignment horizontal="center" vertical="center"/>
      <protection locked="0"/>
    </xf>
    <xf numFmtId="10" fontId="2" fillId="3" borderId="36" xfId="0" applyNumberFormat="1" applyFont="1" applyFill="1" applyBorder="1" applyAlignment="1" applyProtection="1">
      <alignment horizontal="center" vertical="center"/>
      <protection locked="0"/>
    </xf>
    <xf numFmtId="2" fontId="2" fillId="3" borderId="32" xfId="0" applyNumberFormat="1" applyFont="1" applyFill="1" applyBorder="1" applyAlignment="1">
      <alignment horizontal="center" vertical="center"/>
    </xf>
    <xf numFmtId="0" fontId="2" fillId="3" borderId="32" xfId="0" applyFont="1" applyFill="1" applyBorder="1" applyAlignment="1" applyProtection="1">
      <alignment horizontal="center" vertical="center"/>
      <protection locked="0"/>
    </xf>
    <xf numFmtId="10" fontId="2" fillId="3" borderId="37" xfId="0" applyNumberFormat="1" applyFont="1" applyFill="1" applyBorder="1" applyAlignment="1" applyProtection="1">
      <alignment horizontal="center" vertical="center"/>
      <protection locked="0"/>
    </xf>
    <xf numFmtId="0" fontId="2" fillId="3" borderId="34" xfId="0" applyFont="1" applyFill="1" applyBorder="1" applyAlignment="1" applyProtection="1">
      <alignment horizontal="center" vertical="center"/>
      <protection locked="0"/>
    </xf>
    <xf numFmtId="10" fontId="2" fillId="3" borderId="38" xfId="0" applyNumberFormat="1" applyFont="1" applyFill="1" applyBorder="1" applyAlignment="1" applyProtection="1">
      <alignment horizontal="center" vertical="center"/>
      <protection locked="0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2" fontId="2" fillId="3" borderId="24" xfId="0" applyNumberFormat="1" applyFont="1" applyFill="1" applyBorder="1" applyAlignment="1" applyProtection="1">
      <alignment horizontal="center" vertical="center"/>
      <protection locked="0"/>
    </xf>
    <xf numFmtId="10" fontId="2" fillId="3" borderId="24" xfId="0" applyNumberFormat="1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10" fontId="2" fillId="3" borderId="16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2" fontId="6" fillId="6" borderId="9" xfId="0" applyNumberFormat="1" applyFont="1" applyFill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  <protection locked="0"/>
    </xf>
    <xf numFmtId="2" fontId="2" fillId="0" borderId="24" xfId="0" applyNumberFormat="1" applyFont="1" applyBorder="1" applyAlignment="1" applyProtection="1">
      <alignment horizontal="center" vertical="center"/>
      <protection locked="0"/>
    </xf>
    <xf numFmtId="10" fontId="2" fillId="0" borderId="24" xfId="0" applyNumberFormat="1" applyFont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/>
      <protection locked="0"/>
    </xf>
    <xf numFmtId="2" fontId="6" fillId="4" borderId="20" xfId="0" applyNumberFormat="1" applyFont="1" applyFill="1" applyBorder="1" applyAlignment="1" applyProtection="1">
      <alignment horizontal="center" vertical="center"/>
      <protection locked="0"/>
    </xf>
    <xf numFmtId="10" fontId="6" fillId="4" borderId="20" xfId="0" applyNumberFormat="1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2" fontId="6" fillId="6" borderId="32" xfId="0" applyNumberFormat="1" applyFont="1" applyFill="1" applyBorder="1" applyAlignment="1" applyProtection="1">
      <alignment horizontal="center" vertical="center"/>
    </xf>
    <xf numFmtId="0" fontId="3" fillId="0" borderId="30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2" fontId="2" fillId="0" borderId="30" xfId="0" applyNumberFormat="1" applyFont="1" applyBorder="1" applyAlignment="1" applyProtection="1">
      <alignment horizontal="center" vertical="center"/>
      <protection locked="0"/>
    </xf>
    <xf numFmtId="10" fontId="2" fillId="0" borderId="30" xfId="0" applyNumberFormat="1" applyFont="1" applyBorder="1" applyAlignment="1" applyProtection="1">
      <alignment horizontal="center" vertical="center"/>
      <protection locked="0"/>
    </xf>
    <xf numFmtId="2" fontId="2" fillId="0" borderId="34" xfId="0" applyNumberFormat="1" applyFont="1" applyBorder="1" applyAlignment="1">
      <alignment horizontal="center" vertical="center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2" fontId="5" fillId="6" borderId="18" xfId="0" applyNumberFormat="1" applyFont="1" applyFill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2" fontId="2" fillId="0" borderId="16" xfId="0" applyNumberFormat="1" applyFont="1" applyBorder="1" applyAlignment="1" applyProtection="1">
      <alignment horizontal="center" vertical="center"/>
      <protection locked="0"/>
    </xf>
    <xf numFmtId="10" fontId="2" fillId="0" borderId="16" xfId="0" applyNumberFormat="1" applyFont="1" applyBorder="1" applyAlignment="1" applyProtection="1">
      <alignment horizontal="center" vertical="center"/>
      <protection locked="0"/>
    </xf>
    <xf numFmtId="2" fontId="2" fillId="0" borderId="16" xfId="0" applyNumberFormat="1" applyFont="1" applyBorder="1" applyAlignment="1">
      <alignment horizontal="center" vertical="center"/>
    </xf>
    <xf numFmtId="2" fontId="6" fillId="4" borderId="21" xfId="0" applyNumberFormat="1" applyFont="1" applyFill="1" applyBorder="1" applyAlignment="1">
      <alignment horizontal="center" vertical="center"/>
    </xf>
    <xf numFmtId="0" fontId="2" fillId="0" borderId="13" xfId="0" applyFont="1" applyBorder="1" applyProtection="1">
      <protection locked="0"/>
    </xf>
    <xf numFmtId="2" fontId="2" fillId="0" borderId="13" xfId="0" applyNumberFormat="1" applyFont="1" applyBorder="1" applyAlignment="1" applyProtection="1">
      <alignment horizontal="center" vertical="center"/>
      <protection locked="0"/>
    </xf>
    <xf numFmtId="0" fontId="10" fillId="7" borderId="6" xfId="0" applyFont="1" applyFill="1" applyBorder="1" applyAlignment="1">
      <alignment horizontal="center" vertical="center"/>
    </xf>
    <xf numFmtId="0" fontId="10" fillId="7" borderId="19" xfId="0" applyFont="1" applyFill="1" applyBorder="1"/>
    <xf numFmtId="2" fontId="10" fillId="7" borderId="19" xfId="0" applyNumberFormat="1" applyFont="1" applyFill="1" applyBorder="1" applyAlignment="1">
      <alignment horizontal="center" vertical="center"/>
    </xf>
    <xf numFmtId="164" fontId="10" fillId="7" borderId="19" xfId="0" applyNumberFormat="1" applyFont="1" applyFill="1" applyBorder="1" applyAlignment="1">
      <alignment horizontal="center" vertical="center"/>
    </xf>
    <xf numFmtId="2" fontId="2" fillId="3" borderId="13" xfId="0" applyNumberFormat="1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Protection="1">
      <protection locked="0"/>
    </xf>
    <xf numFmtId="0" fontId="0" fillId="0" borderId="7" xfId="0" applyBorder="1" applyProtection="1">
      <protection locked="0"/>
    </xf>
    <xf numFmtId="0" fontId="5" fillId="3" borderId="41" xfId="0" applyFont="1" applyFill="1" applyBorder="1" applyAlignment="1" applyProtection="1">
      <alignment horizontal="center"/>
      <protection locked="0"/>
    </xf>
    <xf numFmtId="0" fontId="5" fillId="3" borderId="12" xfId="0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/>
    </xf>
    <xf numFmtId="0" fontId="6" fillId="5" borderId="28" xfId="0" applyFont="1" applyFill="1" applyBorder="1" applyAlignment="1" applyProtection="1">
      <alignment horizontal="center"/>
      <protection locked="0"/>
    </xf>
    <xf numFmtId="0" fontId="5" fillId="5" borderId="28" xfId="0" applyFont="1" applyFill="1" applyBorder="1" applyAlignment="1" applyProtection="1">
      <alignment horizontal="center"/>
      <protection locked="0"/>
    </xf>
    <xf numFmtId="0" fontId="5" fillId="2" borderId="19" xfId="0" applyFont="1" applyFill="1" applyBorder="1" applyAlignment="1">
      <alignment horizontal="center"/>
    </xf>
    <xf numFmtId="0" fontId="6" fillId="3" borderId="13" xfId="0" applyFont="1" applyFill="1" applyBorder="1" applyProtection="1">
      <protection locked="0"/>
    </xf>
    <xf numFmtId="2" fontId="2" fillId="3" borderId="12" xfId="0" applyNumberFormat="1" applyFont="1" applyFill="1" applyBorder="1" applyAlignment="1" applyProtection="1">
      <alignment horizontal="center"/>
    </xf>
    <xf numFmtId="0" fontId="2" fillId="0" borderId="16" xfId="0" applyFont="1" applyBorder="1" applyAlignment="1" applyProtection="1">
      <alignment horizontal="center"/>
      <protection locked="0"/>
    </xf>
    <xf numFmtId="43" fontId="2" fillId="0" borderId="16" xfId="1" applyFont="1" applyBorder="1" applyAlignment="1" applyProtection="1">
      <alignment horizontal="center"/>
      <protection locked="0"/>
    </xf>
    <xf numFmtId="2" fontId="2" fillId="0" borderId="16" xfId="0" applyNumberFormat="1" applyFont="1" applyBorder="1" applyAlignment="1" applyProtection="1">
      <alignment horizontal="center"/>
      <protection locked="0"/>
    </xf>
    <xf numFmtId="10" fontId="2" fillId="0" borderId="16" xfId="0" applyNumberFormat="1" applyFont="1" applyBorder="1" applyProtection="1"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Alignment="1">
      <alignment horizontal="center" vertical="center"/>
    </xf>
    <xf numFmtId="2" fontId="2" fillId="0" borderId="24" xfId="0" applyNumberFormat="1" applyFont="1" applyFill="1" applyBorder="1" applyAlignment="1" applyProtection="1">
      <alignment horizontal="center" vertical="center"/>
      <protection locked="0"/>
    </xf>
    <xf numFmtId="10" fontId="6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vertical="center"/>
      <protection locked="0"/>
    </xf>
    <xf numFmtId="0" fontId="2" fillId="3" borderId="12" xfId="0" applyFont="1" applyFill="1" applyBorder="1" applyAlignment="1" applyProtection="1">
      <alignment vertical="center"/>
      <protection locked="0"/>
    </xf>
    <xf numFmtId="0" fontId="5" fillId="4" borderId="1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/>
      <protection locked="0"/>
    </xf>
    <xf numFmtId="0" fontId="2" fillId="4" borderId="10" xfId="0" applyFont="1" applyFill="1" applyBorder="1" applyAlignment="1"/>
    <xf numFmtId="0" fontId="2" fillId="4" borderId="20" xfId="0" applyFont="1" applyFill="1" applyBorder="1" applyAlignment="1"/>
    <xf numFmtId="0" fontId="5" fillId="8" borderId="10" xfId="0" applyFont="1" applyFill="1" applyBorder="1" applyAlignment="1">
      <alignment horizontal="center"/>
    </xf>
    <xf numFmtId="2" fontId="5" fillId="8" borderId="35" xfId="0" applyNumberFormat="1" applyFont="1" applyFill="1" applyBorder="1" applyAlignment="1">
      <alignment horizontal="left"/>
    </xf>
    <xf numFmtId="2" fontId="11" fillId="4" borderId="29" xfId="0" applyNumberFormat="1" applyFont="1" applyFill="1" applyBorder="1" applyAlignment="1">
      <alignment horizontal="center" vertical="center"/>
    </xf>
    <xf numFmtId="2" fontId="2" fillId="4" borderId="29" xfId="0" applyNumberFormat="1" applyFont="1" applyFill="1" applyBorder="1" applyAlignment="1">
      <alignment horizontal="center" vertical="center"/>
    </xf>
    <xf numFmtId="17" fontId="5" fillId="8" borderId="37" xfId="0" applyNumberFormat="1" applyFont="1" applyFill="1" applyBorder="1" applyAlignment="1">
      <alignment horizontal="left"/>
    </xf>
    <xf numFmtId="2" fontId="2" fillId="4" borderId="32" xfId="0" applyNumberFormat="1" applyFont="1" applyFill="1" applyBorder="1" applyAlignment="1">
      <alignment horizontal="center" vertical="center"/>
    </xf>
    <xf numFmtId="0" fontId="5" fillId="8" borderId="37" xfId="0" applyFont="1" applyFill="1" applyBorder="1" applyAlignment="1">
      <alignment horizontal="left"/>
    </xf>
    <xf numFmtId="2" fontId="2" fillId="4" borderId="45" xfId="0" applyNumberFormat="1" applyFont="1" applyFill="1" applyBorder="1" applyAlignment="1">
      <alignment horizontal="center" vertical="center"/>
    </xf>
    <xf numFmtId="2" fontId="2" fillId="4" borderId="44" xfId="0" applyNumberFormat="1" applyFont="1" applyFill="1" applyBorder="1" applyAlignment="1">
      <alignment horizontal="center" vertical="center"/>
    </xf>
    <xf numFmtId="2" fontId="2" fillId="4" borderId="12" xfId="0" applyNumberFormat="1" applyFont="1" applyFill="1" applyBorder="1" applyAlignment="1">
      <alignment horizontal="center" vertical="center"/>
    </xf>
    <xf numFmtId="2" fontId="2" fillId="4" borderId="31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0" fontId="2" fillId="0" borderId="29" xfId="0" applyFont="1" applyFill="1" applyBorder="1" applyAlignment="1" applyProtection="1">
      <alignment horizontal="center" vertical="center"/>
      <protection locked="0"/>
    </xf>
    <xf numFmtId="0" fontId="0" fillId="0" borderId="13" xfId="0" applyFill="1" applyBorder="1" applyProtection="1">
      <protection locked="0"/>
    </xf>
    <xf numFmtId="0" fontId="5" fillId="3" borderId="13" xfId="0" applyFont="1" applyFill="1" applyBorder="1" applyAlignment="1" applyProtection="1">
      <alignment horizontal="center"/>
      <protection locked="0"/>
    </xf>
    <xf numFmtId="0" fontId="6" fillId="3" borderId="16" xfId="0" applyFont="1" applyFill="1" applyBorder="1" applyProtection="1">
      <protection locked="0"/>
    </xf>
    <xf numFmtId="0" fontId="2" fillId="0" borderId="31" xfId="0" applyFont="1" applyFill="1" applyBorder="1" applyAlignment="1" applyProtection="1">
      <alignment horizontal="center"/>
      <protection locked="0"/>
    </xf>
    <xf numFmtId="43" fontId="12" fillId="0" borderId="9" xfId="1" applyFont="1" applyBorder="1" applyAlignment="1">
      <alignment horizontal="center"/>
    </xf>
    <xf numFmtId="43" fontId="13" fillId="0" borderId="20" xfId="1" applyFont="1" applyBorder="1" applyAlignment="1">
      <alignment horizontal="center"/>
    </xf>
    <xf numFmtId="43" fontId="13" fillId="0" borderId="9" xfId="1" applyFont="1" applyBorder="1" applyAlignment="1">
      <alignment horizontal="center"/>
    </xf>
    <xf numFmtId="43" fontId="13" fillId="0" borderId="21" xfId="1" applyFont="1" applyBorder="1" applyAlignment="1">
      <alignment horizontal="center"/>
    </xf>
    <xf numFmtId="43" fontId="0" fillId="0" borderId="0" xfId="1" applyFont="1"/>
    <xf numFmtId="0" fontId="5" fillId="2" borderId="6" xfId="0" applyFont="1" applyFill="1" applyBorder="1" applyAlignment="1">
      <alignment horizontal="center"/>
    </xf>
    <xf numFmtId="0" fontId="5" fillId="4" borderId="19" xfId="0" applyFont="1" applyFill="1" applyBorder="1" applyAlignment="1">
      <alignment horizontal="center" vertical="center"/>
    </xf>
    <xf numFmtId="10" fontId="2" fillId="0" borderId="13" xfId="0" applyNumberFormat="1" applyFont="1" applyBorder="1" applyAlignment="1" applyProtection="1">
      <alignment horizontal="center"/>
      <protection locked="0"/>
    </xf>
    <xf numFmtId="10" fontId="2" fillId="0" borderId="16" xfId="0" applyNumberFormat="1" applyFont="1" applyBorder="1" applyAlignment="1" applyProtection="1">
      <alignment horizontal="center"/>
      <protection locked="0"/>
    </xf>
    <xf numFmtId="10" fontId="2" fillId="3" borderId="16" xfId="0" applyNumberFormat="1" applyFont="1" applyFill="1" applyBorder="1" applyAlignment="1" applyProtection="1">
      <alignment horizontal="center"/>
      <protection locked="0"/>
    </xf>
    <xf numFmtId="10" fontId="0" fillId="0" borderId="0" xfId="0" applyNumberFormat="1" applyProtection="1">
      <protection locked="0"/>
    </xf>
    <xf numFmtId="10" fontId="5" fillId="4" borderId="28" xfId="0" applyNumberFormat="1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>
      <alignment horizontal="center"/>
    </xf>
    <xf numFmtId="0" fontId="2" fillId="2" borderId="19" xfId="0" applyFont="1" applyFill="1" applyBorder="1"/>
    <xf numFmtId="2" fontId="2" fillId="2" borderId="19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/>
    </xf>
    <xf numFmtId="0" fontId="2" fillId="2" borderId="18" xfId="0" applyFont="1" applyFill="1" applyBorder="1"/>
    <xf numFmtId="2" fontId="2" fillId="2" borderId="18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164" fontId="5" fillId="0" borderId="24" xfId="0" applyNumberFormat="1" applyFont="1" applyFill="1" applyBorder="1" applyAlignment="1">
      <alignment horizontal="center"/>
    </xf>
    <xf numFmtId="164" fontId="2" fillId="0" borderId="24" xfId="0" applyNumberFormat="1" applyFont="1" applyFill="1" applyBorder="1" applyAlignment="1" applyProtection="1">
      <alignment horizontal="center"/>
      <protection locked="0"/>
    </xf>
    <xf numFmtId="0" fontId="5" fillId="5" borderId="13" xfId="0" applyFont="1" applyFill="1" applyBorder="1" applyAlignment="1">
      <alignment horizontal="center"/>
    </xf>
    <xf numFmtId="0" fontId="2" fillId="5" borderId="13" xfId="0" applyFont="1" applyFill="1" applyBorder="1" applyAlignment="1" applyProtection="1">
      <alignment horizontal="center"/>
      <protection locked="0"/>
    </xf>
    <xf numFmtId="164" fontId="5" fillId="0" borderId="13" xfId="0" applyNumberFormat="1" applyFont="1" applyFill="1" applyBorder="1" applyAlignment="1">
      <alignment horizontal="center"/>
    </xf>
    <xf numFmtId="164" fontId="2" fillId="0" borderId="13" xfId="0" applyNumberFormat="1" applyFont="1" applyFill="1" applyBorder="1" applyAlignment="1" applyProtection="1">
      <alignment horizontal="center"/>
      <protection locked="0"/>
    </xf>
    <xf numFmtId="166" fontId="5" fillId="0" borderId="13" xfId="0" applyNumberFormat="1" applyFont="1" applyFill="1" applyBorder="1" applyAlignment="1">
      <alignment horizontal="center"/>
    </xf>
    <xf numFmtId="166" fontId="2" fillId="0" borderId="13" xfId="0" applyNumberFormat="1" applyFont="1" applyFill="1" applyBorder="1" applyAlignment="1" applyProtection="1">
      <alignment horizontal="center"/>
      <protection locked="0"/>
    </xf>
    <xf numFmtId="164" fontId="2" fillId="5" borderId="13" xfId="0" applyNumberFormat="1" applyFont="1" applyFill="1" applyBorder="1" applyAlignment="1" applyProtection="1">
      <alignment horizontal="center"/>
      <protection locked="0"/>
    </xf>
    <xf numFmtId="0" fontId="5" fillId="0" borderId="16" xfId="0" applyFont="1" applyFill="1" applyBorder="1" applyAlignment="1">
      <alignment horizontal="center"/>
    </xf>
    <xf numFmtId="164" fontId="5" fillId="0" borderId="16" xfId="0" applyNumberFormat="1" applyFont="1" applyFill="1" applyBorder="1" applyAlignment="1">
      <alignment horizontal="center"/>
    </xf>
    <xf numFmtId="0" fontId="2" fillId="0" borderId="16" xfId="0" applyFont="1" applyFill="1" applyBorder="1" applyAlignment="1" applyProtection="1">
      <alignment horizontal="center"/>
      <protection locked="0"/>
    </xf>
    <xf numFmtId="164" fontId="2" fillId="0" borderId="16" xfId="0" applyNumberFormat="1" applyFont="1" applyFill="1" applyBorder="1" applyAlignment="1" applyProtection="1">
      <alignment horizontal="center"/>
      <protection locked="0"/>
    </xf>
    <xf numFmtId="164" fontId="6" fillId="0" borderId="30" xfId="0" applyNumberFormat="1" applyFont="1" applyFill="1" applyBorder="1" applyAlignment="1" applyProtection="1">
      <alignment horizontal="center"/>
      <protection locked="0"/>
    </xf>
    <xf numFmtId="166" fontId="5" fillId="0" borderId="24" xfId="0" applyNumberFormat="1" applyFont="1" applyFill="1" applyBorder="1" applyAlignment="1">
      <alignment horizontal="center"/>
    </xf>
    <xf numFmtId="166" fontId="2" fillId="0" borderId="24" xfId="0" applyNumberFormat="1" applyFont="1" applyFill="1" applyBorder="1" applyAlignment="1" applyProtection="1">
      <alignment horizontal="center"/>
      <protection locked="0"/>
    </xf>
    <xf numFmtId="0" fontId="5" fillId="9" borderId="10" xfId="0" applyFont="1" applyFill="1" applyBorder="1" applyAlignment="1">
      <alignment horizontal="center"/>
    </xf>
    <xf numFmtId="0" fontId="6" fillId="9" borderId="20" xfId="0" applyFont="1" applyFill="1" applyBorder="1" applyAlignment="1">
      <alignment horizontal="center"/>
    </xf>
    <xf numFmtId="2" fontId="5" fillId="9" borderId="20" xfId="0" applyNumberFormat="1" applyFont="1" applyFill="1" applyBorder="1" applyAlignment="1">
      <alignment horizontal="center"/>
    </xf>
    <xf numFmtId="2" fontId="5" fillId="9" borderId="21" xfId="0" applyNumberFormat="1" applyFont="1" applyFill="1" applyBorder="1" applyAlignment="1">
      <alignment horizontal="center"/>
    </xf>
    <xf numFmtId="0" fontId="5" fillId="9" borderId="10" xfId="0" applyFont="1" applyFill="1" applyBorder="1" applyAlignment="1" applyProtection="1">
      <alignment horizontal="center"/>
      <protection locked="0"/>
    </xf>
    <xf numFmtId="0" fontId="5" fillId="9" borderId="20" xfId="0" applyFont="1" applyFill="1" applyBorder="1" applyAlignment="1" applyProtection="1">
      <alignment horizontal="center"/>
      <protection locked="0"/>
    </xf>
    <xf numFmtId="2" fontId="5" fillId="9" borderId="20" xfId="0" applyNumberFormat="1" applyFont="1" applyFill="1" applyBorder="1" applyAlignment="1" applyProtection="1">
      <alignment horizontal="center"/>
      <protection locked="0"/>
    </xf>
    <xf numFmtId="2" fontId="5" fillId="9" borderId="20" xfId="0" applyNumberFormat="1" applyFont="1" applyFill="1" applyBorder="1" applyAlignment="1" applyProtection="1">
      <alignment horizontal="center"/>
    </xf>
    <xf numFmtId="10" fontId="5" fillId="9" borderId="20" xfId="0" applyNumberFormat="1" applyFont="1" applyFill="1" applyBorder="1" applyProtection="1">
      <protection locked="0"/>
    </xf>
    <xf numFmtId="2" fontId="5" fillId="9" borderId="21" xfId="0" applyNumberFormat="1" applyFont="1" applyFill="1" applyBorder="1" applyAlignment="1" applyProtection="1">
      <alignment horizontal="center"/>
    </xf>
    <xf numFmtId="0" fontId="5" fillId="4" borderId="42" xfId="0" applyFont="1" applyFill="1" applyBorder="1" applyAlignment="1">
      <alignment horizontal="center" vertical="center"/>
    </xf>
    <xf numFmtId="43" fontId="2" fillId="0" borderId="24" xfId="1" applyFont="1" applyFill="1" applyBorder="1" applyAlignment="1" applyProtection="1">
      <alignment horizontal="center"/>
      <protection locked="0"/>
    </xf>
    <xf numFmtId="10" fontId="2" fillId="0" borderId="24" xfId="0" applyNumberFormat="1" applyFont="1" applyFill="1" applyBorder="1" applyProtection="1">
      <protection locked="0"/>
    </xf>
    <xf numFmtId="43" fontId="2" fillId="0" borderId="13" xfId="1" applyFont="1" applyFill="1" applyBorder="1" applyAlignment="1" applyProtection="1">
      <alignment horizontal="center"/>
      <protection locked="0"/>
    </xf>
    <xf numFmtId="2" fontId="2" fillId="0" borderId="13" xfId="0" applyNumberFormat="1" applyFont="1" applyFill="1" applyBorder="1" applyAlignment="1" applyProtection="1">
      <alignment horizontal="center"/>
      <protection locked="0"/>
    </xf>
    <xf numFmtId="10" fontId="2" fillId="0" borderId="13" xfId="0" applyNumberFormat="1" applyFont="1" applyFill="1" applyBorder="1" applyProtection="1">
      <protection locked="0"/>
    </xf>
    <xf numFmtId="0" fontId="5" fillId="6" borderId="19" xfId="0" applyFont="1" applyFill="1" applyBorder="1" applyAlignment="1" applyProtection="1">
      <alignment horizontal="center"/>
      <protection locked="0"/>
    </xf>
    <xf numFmtId="0" fontId="6" fillId="6" borderId="19" xfId="0" applyFont="1" applyFill="1" applyBorder="1" applyAlignment="1" applyProtection="1">
      <alignment horizontal="center"/>
      <protection locked="0"/>
    </xf>
    <xf numFmtId="165" fontId="6" fillId="6" borderId="19" xfId="1" applyNumberFormat="1" applyFont="1" applyFill="1" applyBorder="1" applyAlignment="1" applyProtection="1">
      <alignment horizontal="center"/>
    </xf>
    <xf numFmtId="0" fontId="5" fillId="0" borderId="13" xfId="0" applyFont="1" applyFill="1" applyBorder="1" applyAlignment="1">
      <alignment horizontal="center" vertical="center"/>
    </xf>
    <xf numFmtId="43" fontId="5" fillId="0" borderId="13" xfId="1" applyFont="1" applyFill="1" applyBorder="1" applyAlignment="1">
      <alignment horizontal="center" vertical="center"/>
    </xf>
    <xf numFmtId="2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2" fillId="0" borderId="13" xfId="0" applyFont="1" applyFill="1" applyBorder="1" applyProtection="1">
      <protection locked="0"/>
    </xf>
    <xf numFmtId="0" fontId="6" fillId="0" borderId="13" xfId="0" applyFont="1" applyFill="1" applyBorder="1" applyAlignment="1">
      <alignment horizontal="center" vertical="center"/>
    </xf>
    <xf numFmtId="43" fontId="6" fillId="0" borderId="13" xfId="1" applyFont="1" applyFill="1" applyBorder="1" applyAlignment="1">
      <alignment horizontal="center" vertical="center"/>
    </xf>
    <xf numFmtId="2" fontId="6" fillId="0" borderId="13" xfId="0" applyNumberFormat="1" applyFont="1" applyFill="1" applyBorder="1" applyAlignment="1">
      <alignment horizontal="center" vertical="center"/>
    </xf>
    <xf numFmtId="10" fontId="6" fillId="0" borderId="13" xfId="0" applyNumberFormat="1" applyFont="1" applyFill="1" applyBorder="1" applyAlignment="1">
      <alignment horizontal="center" vertical="center"/>
    </xf>
    <xf numFmtId="0" fontId="2" fillId="3" borderId="38" xfId="0" applyFont="1" applyFill="1" applyBorder="1" applyAlignment="1" applyProtection="1">
      <alignment horizontal="center"/>
      <protection locked="0"/>
    </xf>
    <xf numFmtId="0" fontId="2" fillId="3" borderId="50" xfId="0" applyFont="1" applyFill="1" applyBorder="1" applyAlignment="1" applyProtection="1">
      <alignment horizontal="center"/>
      <protection locked="0"/>
    </xf>
    <xf numFmtId="0" fontId="3" fillId="9" borderId="9" xfId="0" applyFont="1" applyFill="1" applyBorder="1" applyAlignment="1" applyProtection="1">
      <alignment horizontal="center"/>
      <protection locked="0"/>
    </xf>
    <xf numFmtId="0" fontId="3" fillId="5" borderId="13" xfId="0" applyFont="1" applyFill="1" applyBorder="1" applyAlignment="1" applyProtection="1">
      <alignment horizontal="center"/>
      <protection locked="0"/>
    </xf>
    <xf numFmtId="0" fontId="14" fillId="0" borderId="0" xfId="0" applyFont="1"/>
    <xf numFmtId="0" fontId="5" fillId="3" borderId="4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4" fontId="2" fillId="0" borderId="24" xfId="0" applyNumberFormat="1" applyFont="1" applyBorder="1" applyAlignment="1" applyProtection="1">
      <alignment horizontal="center"/>
      <protection locked="0"/>
    </xf>
    <xf numFmtId="4" fontId="2" fillId="3" borderId="13" xfId="0" applyNumberFormat="1" applyFont="1" applyFill="1" applyBorder="1" applyAlignment="1" applyProtection="1">
      <alignment horizontal="center"/>
      <protection locked="0"/>
    </xf>
    <xf numFmtId="4" fontId="2" fillId="3" borderId="16" xfId="0" applyNumberFormat="1" applyFont="1" applyFill="1" applyBorder="1" applyAlignment="1" applyProtection="1">
      <alignment horizontal="center"/>
      <protection locked="0"/>
    </xf>
    <xf numFmtId="4" fontId="2" fillId="0" borderId="13" xfId="0" applyNumberFormat="1" applyFont="1" applyBorder="1" applyAlignment="1" applyProtection="1">
      <alignment horizontal="center"/>
      <protection locked="0"/>
    </xf>
    <xf numFmtId="4" fontId="2" fillId="0" borderId="16" xfId="0" applyNumberFormat="1" applyFont="1" applyBorder="1" applyAlignment="1" applyProtection="1">
      <alignment horizontal="center"/>
      <protection locked="0"/>
    </xf>
    <xf numFmtId="4" fontId="2" fillId="0" borderId="24" xfId="0" applyNumberFormat="1" applyFont="1" applyFill="1" applyBorder="1" applyAlignment="1" applyProtection="1">
      <alignment horizontal="center"/>
      <protection locked="0"/>
    </xf>
    <xf numFmtId="4" fontId="2" fillId="0" borderId="13" xfId="0" applyNumberFormat="1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5" fillId="2" borderId="10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10" fontId="17" fillId="0" borderId="0" xfId="0" applyNumberFormat="1" applyFont="1" applyAlignment="1" applyProtection="1">
      <alignment horizontal="center"/>
      <protection locked="0"/>
    </xf>
    <xf numFmtId="10" fontId="17" fillId="0" borderId="0" xfId="0" applyNumberFormat="1" applyFont="1" applyProtection="1">
      <protection locked="0"/>
    </xf>
    <xf numFmtId="0" fontId="16" fillId="0" borderId="0" xfId="0" applyFont="1"/>
    <xf numFmtId="10" fontId="15" fillId="0" borderId="9" xfId="0" applyNumberFormat="1" applyFont="1" applyBorder="1" applyAlignment="1">
      <alignment horizontal="center" vertical="center"/>
    </xf>
    <xf numFmtId="2" fontId="2" fillId="4" borderId="35" xfId="0" applyNumberFormat="1" applyFont="1" applyFill="1" applyBorder="1" applyAlignment="1">
      <alignment horizontal="center" vertical="center"/>
    </xf>
    <xf numFmtId="2" fontId="2" fillId="4" borderId="37" xfId="0" applyNumberFormat="1" applyFont="1" applyFill="1" applyBorder="1" applyAlignment="1">
      <alignment horizontal="center" vertical="center"/>
    </xf>
    <xf numFmtId="2" fontId="2" fillId="4" borderId="43" xfId="0" applyNumberFormat="1" applyFont="1" applyFill="1" applyBorder="1" applyAlignment="1">
      <alignment horizontal="center" vertical="center"/>
    </xf>
    <xf numFmtId="2" fontId="2" fillId="4" borderId="40" xfId="0" applyNumberFormat="1" applyFont="1" applyFill="1" applyBorder="1" applyAlignment="1">
      <alignment horizontal="center" vertical="center"/>
    </xf>
    <xf numFmtId="2" fontId="2" fillId="4" borderId="55" xfId="0" applyNumberFormat="1" applyFont="1" applyFill="1" applyBorder="1" applyAlignment="1">
      <alignment horizontal="center" vertical="center"/>
    </xf>
    <xf numFmtId="43" fontId="13" fillId="0" borderId="19" xfId="1" applyFont="1" applyBorder="1" applyAlignment="1">
      <alignment horizontal="center"/>
    </xf>
    <xf numFmtId="2" fontId="2" fillId="4" borderId="56" xfId="0" applyNumberFormat="1" applyFont="1" applyFill="1" applyBorder="1" applyAlignment="1">
      <alignment horizontal="center" vertical="center"/>
    </xf>
    <xf numFmtId="2" fontId="2" fillId="4" borderId="57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5" fillId="2" borderId="6" xfId="0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2" borderId="20" xfId="0" applyFont="1" applyFill="1" applyBorder="1" applyAlignment="1">
      <alignment horizontal="center"/>
    </xf>
    <xf numFmtId="0" fontId="5" fillId="9" borderId="9" xfId="0" applyFont="1" applyFill="1" applyBorder="1" applyAlignment="1" applyProtection="1">
      <alignment horizontal="center" vertical="center"/>
      <protection locked="0"/>
    </xf>
    <xf numFmtId="0" fontId="5" fillId="5" borderId="58" xfId="0" applyFont="1" applyFill="1" applyBorder="1" applyAlignment="1" applyProtection="1">
      <alignment horizontal="center"/>
      <protection locked="0"/>
    </xf>
    <xf numFmtId="0" fontId="5" fillId="5" borderId="53" xfId="0" applyFont="1" applyFill="1" applyBorder="1" applyAlignment="1" applyProtection="1">
      <alignment horizontal="center"/>
      <protection locked="0"/>
    </xf>
    <xf numFmtId="0" fontId="5" fillId="5" borderId="59" xfId="0" applyFont="1" applyFill="1" applyBorder="1" applyAlignment="1" applyProtection="1">
      <alignment horizontal="center"/>
      <protection locked="0"/>
    </xf>
    <xf numFmtId="165" fontId="5" fillId="5" borderId="59" xfId="1" applyNumberFormat="1" applyFont="1" applyFill="1" applyBorder="1" applyAlignment="1" applyProtection="1">
      <alignment horizontal="center"/>
      <protection locked="0"/>
    </xf>
    <xf numFmtId="165" fontId="5" fillId="5" borderId="59" xfId="1" applyNumberFormat="1" applyFont="1" applyFill="1" applyBorder="1" applyAlignment="1" applyProtection="1">
      <alignment horizontal="center"/>
    </xf>
    <xf numFmtId="0" fontId="20" fillId="6" borderId="9" xfId="0" applyFont="1" applyFill="1" applyBorder="1" applyAlignment="1" applyProtection="1">
      <alignment horizontal="center" vertical="center"/>
      <protection locked="0"/>
    </xf>
    <xf numFmtId="0" fontId="2" fillId="6" borderId="16" xfId="0" applyFont="1" applyFill="1" applyBorder="1" applyAlignment="1" applyProtection="1">
      <alignment horizontal="center" vertical="center"/>
      <protection locked="0"/>
    </xf>
    <xf numFmtId="2" fontId="2" fillId="6" borderId="16" xfId="0" applyNumberFormat="1" applyFont="1" applyFill="1" applyBorder="1" applyAlignment="1" applyProtection="1">
      <alignment horizontal="center" vertical="center"/>
      <protection locked="0"/>
    </xf>
    <xf numFmtId="10" fontId="2" fillId="3" borderId="22" xfId="0" applyNumberFormat="1" applyFont="1" applyFill="1" applyBorder="1" applyAlignment="1" applyProtection="1">
      <alignment horizontal="center" vertical="center"/>
      <protection locked="0"/>
    </xf>
    <xf numFmtId="10" fontId="2" fillId="3" borderId="31" xfId="0" applyNumberFormat="1" applyFont="1" applyFill="1" applyBorder="1" applyAlignment="1" applyProtection="1">
      <alignment horizontal="center" vertical="center"/>
      <protection locked="0"/>
    </xf>
    <xf numFmtId="10" fontId="2" fillId="3" borderId="33" xfId="0" applyNumberFormat="1" applyFont="1" applyFill="1" applyBorder="1" applyAlignment="1" applyProtection="1">
      <alignment horizontal="center" vertical="center"/>
      <protection locked="0"/>
    </xf>
    <xf numFmtId="0" fontId="4" fillId="0" borderId="24" xfId="0" applyFont="1" applyBorder="1" applyAlignment="1" applyProtection="1">
      <alignment horizontal="center" vertical="center"/>
      <protection locked="0"/>
    </xf>
    <xf numFmtId="0" fontId="2" fillId="6" borderId="20" xfId="0" applyFont="1" applyFill="1" applyBorder="1" applyAlignment="1" applyProtection="1">
      <alignment horizontal="center" vertical="center"/>
      <protection locked="0"/>
    </xf>
    <xf numFmtId="2" fontId="2" fillId="6" borderId="20" xfId="0" applyNumberFormat="1" applyFont="1" applyFill="1" applyBorder="1" applyAlignment="1" applyProtection="1">
      <alignment horizontal="center" vertical="center"/>
      <protection locked="0"/>
    </xf>
    <xf numFmtId="10" fontId="2" fillId="6" borderId="20" xfId="0" applyNumberFormat="1" applyFont="1" applyFill="1" applyBorder="1" applyAlignment="1" applyProtection="1">
      <alignment horizontal="center" vertical="center"/>
      <protection locked="0"/>
    </xf>
    <xf numFmtId="2" fontId="2" fillId="6" borderId="2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6" fillId="6" borderId="18" xfId="0" applyFont="1" applyFill="1" applyBorder="1" applyAlignment="1" applyProtection="1">
      <alignment horizontal="center" vertical="center"/>
      <protection locked="0"/>
    </xf>
    <xf numFmtId="2" fontId="6" fillId="6" borderId="18" xfId="0" applyNumberFormat="1" applyFont="1" applyFill="1" applyBorder="1" applyAlignment="1" applyProtection="1">
      <alignment horizontal="center" vertical="center"/>
    </xf>
    <xf numFmtId="10" fontId="6" fillId="6" borderId="18" xfId="0" applyNumberFormat="1" applyFont="1" applyFill="1" applyBorder="1" applyAlignment="1" applyProtection="1">
      <alignment horizontal="center" vertical="center"/>
    </xf>
    <xf numFmtId="0" fontId="20" fillId="6" borderId="1" xfId="0" applyFont="1" applyFill="1" applyBorder="1" applyAlignment="1" applyProtection="1">
      <alignment horizontal="center" vertical="center"/>
      <protection locked="0"/>
    </xf>
    <xf numFmtId="2" fontId="6" fillId="6" borderId="50" xfId="0" applyNumberFormat="1" applyFont="1" applyFill="1" applyBorder="1" applyAlignment="1" applyProtection="1">
      <alignment horizontal="center" vertical="center"/>
    </xf>
    <xf numFmtId="0" fontId="3" fillId="9" borderId="18" xfId="0" applyFont="1" applyFill="1" applyBorder="1" applyAlignment="1" applyProtection="1">
      <alignment horizontal="center" vertical="center"/>
      <protection locked="0"/>
    </xf>
    <xf numFmtId="0" fontId="3" fillId="9" borderId="1" xfId="0" applyFont="1" applyFill="1" applyBorder="1" applyAlignment="1" applyProtection="1">
      <alignment horizontal="center" vertical="center"/>
      <protection locked="0"/>
    </xf>
    <xf numFmtId="0" fontId="2" fillId="9" borderId="2" xfId="0" applyFont="1" applyFill="1" applyBorder="1" applyAlignment="1" applyProtection="1">
      <alignment horizontal="center" vertical="center"/>
      <protection locked="0"/>
    </xf>
    <xf numFmtId="2" fontId="2" fillId="9" borderId="2" xfId="0" applyNumberFormat="1" applyFont="1" applyFill="1" applyBorder="1" applyAlignment="1" applyProtection="1">
      <alignment horizontal="center" vertical="center"/>
      <protection locked="0"/>
    </xf>
    <xf numFmtId="10" fontId="2" fillId="9" borderId="2" xfId="0" applyNumberFormat="1" applyFont="1" applyFill="1" applyBorder="1" applyAlignment="1" applyProtection="1">
      <alignment horizontal="center" vertical="center"/>
      <protection locked="0"/>
    </xf>
    <xf numFmtId="2" fontId="2" fillId="9" borderId="3" xfId="0" applyNumberFormat="1" applyFont="1" applyFill="1" applyBorder="1" applyAlignment="1">
      <alignment horizontal="center" vertical="center"/>
    </xf>
    <xf numFmtId="0" fontId="4" fillId="0" borderId="13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10" fontId="2" fillId="0" borderId="13" xfId="0" applyNumberFormat="1" applyFont="1" applyBorder="1" applyAlignment="1" applyProtection="1">
      <alignment horizontal="center" vertical="center"/>
      <protection locked="0"/>
    </xf>
    <xf numFmtId="0" fontId="22" fillId="3" borderId="13" xfId="0" applyFont="1" applyFill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22" fillId="3" borderId="16" xfId="0" applyFont="1" applyFill="1" applyBorder="1" applyAlignment="1" applyProtection="1">
      <alignment horizontal="center" vertical="center"/>
      <protection locked="0"/>
    </xf>
    <xf numFmtId="0" fontId="22" fillId="3" borderId="24" xfId="0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>
      <alignment horizontal="center" vertical="center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2" fillId="5" borderId="20" xfId="0" applyFont="1" applyFill="1" applyBorder="1" applyAlignment="1" applyProtection="1">
      <alignment horizontal="center" vertical="center"/>
      <protection locked="0"/>
    </xf>
    <xf numFmtId="10" fontId="2" fillId="5" borderId="20" xfId="0" applyNumberFormat="1" applyFont="1" applyFill="1" applyBorder="1" applyAlignment="1" applyProtection="1">
      <alignment horizontal="center" vertical="center"/>
      <protection locked="0"/>
    </xf>
    <xf numFmtId="0" fontId="23" fillId="4" borderId="20" xfId="0" applyFont="1" applyFill="1" applyBorder="1"/>
    <xf numFmtId="2" fontId="2" fillId="5" borderId="9" xfId="0" applyNumberFormat="1" applyFont="1" applyFill="1" applyBorder="1" applyAlignment="1" applyProtection="1">
      <alignment horizontal="center" vertical="center"/>
    </xf>
    <xf numFmtId="43" fontId="13" fillId="0" borderId="10" xfId="1" applyFont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18" fillId="0" borderId="0" xfId="0" applyFont="1"/>
    <xf numFmtId="0" fontId="2" fillId="0" borderId="29" xfId="0" applyFont="1" applyBorder="1" applyAlignment="1" applyProtection="1">
      <alignment horizontal="center"/>
      <protection locked="0"/>
    </xf>
    <xf numFmtId="0" fontId="2" fillId="0" borderId="32" xfId="0" applyFont="1" applyBorder="1" applyAlignment="1" applyProtection="1">
      <alignment horizontal="center"/>
      <protection locked="0"/>
    </xf>
    <xf numFmtId="0" fontId="2" fillId="0" borderId="55" xfId="0" applyFont="1" applyBorder="1" applyAlignment="1" applyProtection="1">
      <alignment horizontal="center"/>
      <protection locked="0"/>
    </xf>
    <xf numFmtId="2" fontId="2" fillId="3" borderId="55" xfId="0" applyNumberFormat="1" applyFont="1" applyFill="1" applyBorder="1" applyAlignment="1">
      <alignment horizontal="center" vertical="center"/>
    </xf>
    <xf numFmtId="0" fontId="6" fillId="6" borderId="21" xfId="0" applyFont="1" applyFill="1" applyBorder="1" applyAlignment="1" applyProtection="1">
      <alignment horizontal="center" vertical="center"/>
      <protection locked="0"/>
    </xf>
    <xf numFmtId="0" fontId="3" fillId="0" borderId="52" xfId="0" applyFont="1" applyBorder="1" applyAlignment="1" applyProtection="1">
      <alignment horizontal="center" vertical="center"/>
      <protection locked="0"/>
    </xf>
    <xf numFmtId="0" fontId="2" fillId="0" borderId="53" xfId="0" applyFont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/>
      <protection locked="0"/>
    </xf>
    <xf numFmtId="0" fontId="2" fillId="3" borderId="62" xfId="0" applyFont="1" applyFill="1" applyBorder="1" applyAlignment="1" applyProtection="1">
      <alignment horizontal="center"/>
      <protection locked="0"/>
    </xf>
    <xf numFmtId="0" fontId="26" fillId="0" borderId="0" xfId="0" applyFont="1"/>
    <xf numFmtId="0" fontId="19" fillId="0" borderId="0" xfId="0" applyFont="1"/>
    <xf numFmtId="2" fontId="2" fillId="3" borderId="36" xfId="0" applyNumberFormat="1" applyFont="1" applyFill="1" applyBorder="1" applyAlignment="1" applyProtection="1">
      <alignment horizontal="center" vertical="center"/>
      <protection locked="0"/>
    </xf>
    <xf numFmtId="2" fontId="2" fillId="3" borderId="37" xfId="0" applyNumberFormat="1" applyFont="1" applyFill="1" applyBorder="1" applyAlignment="1" applyProtection="1">
      <alignment horizontal="center" vertical="center"/>
      <protection locked="0"/>
    </xf>
    <xf numFmtId="2" fontId="2" fillId="2" borderId="7" xfId="0" applyNumberFormat="1" applyFont="1" applyFill="1" applyBorder="1" applyAlignment="1">
      <alignment horizontal="center" vertical="center"/>
    </xf>
    <xf numFmtId="10" fontId="2" fillId="3" borderId="29" xfId="0" applyNumberFormat="1" applyFont="1" applyFill="1" applyBorder="1" applyProtection="1">
      <protection locked="0"/>
    </xf>
    <xf numFmtId="10" fontId="2" fillId="3" borderId="55" xfId="0" applyNumberFormat="1" applyFont="1" applyFill="1" applyBorder="1" applyProtection="1">
      <protection locked="0"/>
    </xf>
    <xf numFmtId="0" fontId="2" fillId="0" borderId="52" xfId="0" applyFont="1" applyBorder="1" applyAlignment="1" applyProtection="1">
      <alignment horizontal="center"/>
      <protection locked="0"/>
    </xf>
    <xf numFmtId="0" fontId="2" fillId="0" borderId="53" xfId="0" applyFont="1" applyBorder="1" applyAlignment="1" applyProtection="1">
      <alignment horizontal="center"/>
      <protection locked="0"/>
    </xf>
    <xf numFmtId="10" fontId="6" fillId="6" borderId="10" xfId="0" applyNumberFormat="1" applyFont="1" applyFill="1" applyBorder="1" applyAlignment="1" applyProtection="1">
      <alignment horizontal="center" vertical="center"/>
    </xf>
    <xf numFmtId="2" fontId="6" fillId="6" borderId="19" xfId="0" applyNumberFormat="1" applyFont="1" applyFill="1" applyBorder="1" applyAlignment="1" applyProtection="1">
      <alignment horizontal="center" vertical="center"/>
    </xf>
    <xf numFmtId="0" fontId="5" fillId="9" borderId="0" xfId="0" applyFont="1" applyFill="1" applyBorder="1" applyAlignment="1" applyProtection="1">
      <alignment horizontal="center" vertical="center"/>
      <protection locked="0"/>
    </xf>
    <xf numFmtId="0" fontId="6" fillId="9" borderId="0" xfId="0" applyFont="1" applyFill="1" applyBorder="1" applyAlignment="1" applyProtection="1">
      <alignment horizontal="center" vertical="center"/>
      <protection locked="0"/>
    </xf>
    <xf numFmtId="2" fontId="6" fillId="9" borderId="0" xfId="0" applyNumberFormat="1" applyFont="1" applyFill="1" applyBorder="1" applyAlignment="1" applyProtection="1">
      <alignment horizontal="center" vertical="center"/>
    </xf>
    <xf numFmtId="10" fontId="6" fillId="9" borderId="0" xfId="0" applyNumberFormat="1" applyFont="1" applyFill="1" applyBorder="1" applyAlignment="1" applyProtection="1">
      <alignment horizontal="center" vertical="center"/>
    </xf>
    <xf numFmtId="2" fontId="6" fillId="9" borderId="5" xfId="0" applyNumberFormat="1" applyFont="1" applyFill="1" applyBorder="1" applyAlignment="1" applyProtection="1">
      <alignment horizontal="center" vertical="center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2" fontId="6" fillId="0" borderId="13" xfId="0" applyNumberFormat="1" applyFont="1" applyFill="1" applyBorder="1" applyAlignment="1" applyProtection="1">
      <alignment horizontal="center" vertical="center"/>
    </xf>
    <xf numFmtId="10" fontId="6" fillId="0" borderId="13" xfId="0" applyNumberFormat="1" applyFont="1" applyFill="1" applyBorder="1" applyAlignment="1" applyProtection="1">
      <alignment horizontal="center" vertical="center"/>
    </xf>
    <xf numFmtId="10" fontId="2" fillId="0" borderId="13" xfId="0" applyNumberFormat="1" applyFont="1" applyFill="1" applyBorder="1" applyAlignment="1" applyProtection="1">
      <alignment horizontal="center" vertical="center"/>
      <protection locked="0"/>
    </xf>
    <xf numFmtId="2" fontId="2" fillId="0" borderId="13" xfId="0" applyNumberFormat="1" applyFont="1" applyFill="1" applyBorder="1" applyAlignment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  <protection locked="0"/>
    </xf>
    <xf numFmtId="2" fontId="6" fillId="0" borderId="24" xfId="0" applyNumberFormat="1" applyFont="1" applyFill="1" applyBorder="1" applyAlignment="1" applyProtection="1">
      <alignment horizontal="center" vertical="center"/>
    </xf>
    <xf numFmtId="10" fontId="6" fillId="0" borderId="24" xfId="0" applyNumberFormat="1" applyFont="1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2" fontId="2" fillId="5" borderId="0" xfId="0" applyNumberFormat="1" applyFont="1" applyFill="1" applyBorder="1" applyAlignment="1" applyProtection="1">
      <alignment horizontal="center" vertical="center"/>
      <protection locked="0"/>
    </xf>
    <xf numFmtId="10" fontId="2" fillId="5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 applyProtection="1">
      <alignment horizontal="center" vertical="center"/>
      <protection locked="0"/>
    </xf>
    <xf numFmtId="2" fontId="6" fillId="0" borderId="30" xfId="0" applyNumberFormat="1" applyFont="1" applyFill="1" applyBorder="1" applyAlignment="1" applyProtection="1">
      <alignment horizontal="center" vertical="center"/>
    </xf>
    <xf numFmtId="10" fontId="6" fillId="0" borderId="30" xfId="0" applyNumberFormat="1" applyFont="1" applyFill="1" applyBorder="1" applyAlignment="1" applyProtection="1">
      <alignment horizontal="center" vertical="center"/>
    </xf>
    <xf numFmtId="10" fontId="2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36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10" fontId="2" fillId="6" borderId="16" xfId="0" applyNumberFormat="1" applyFont="1" applyFill="1" applyBorder="1" applyAlignment="1" applyProtection="1">
      <alignment horizontal="center" vertical="center"/>
      <protection locked="0"/>
    </xf>
    <xf numFmtId="2" fontId="2" fillId="6" borderId="16" xfId="0" applyNumberFormat="1" applyFont="1" applyFill="1" applyBorder="1" applyAlignment="1">
      <alignment horizontal="center" vertical="center"/>
    </xf>
    <xf numFmtId="0" fontId="6" fillId="0" borderId="33" xfId="0" applyFont="1" applyFill="1" applyBorder="1" applyAlignment="1" applyProtection="1">
      <alignment horizontal="center" vertical="center"/>
      <protection locked="0"/>
    </xf>
    <xf numFmtId="0" fontId="21" fillId="0" borderId="13" xfId="0" applyFont="1" applyFill="1" applyBorder="1" applyAlignment="1" applyProtection="1">
      <alignment horizontal="center" vertical="center"/>
      <protection locked="0"/>
    </xf>
    <xf numFmtId="0" fontId="0" fillId="0" borderId="13" xfId="0" applyBorder="1"/>
    <xf numFmtId="0" fontId="2" fillId="3" borderId="24" xfId="0" applyFont="1" applyFill="1" applyBorder="1" applyAlignment="1" applyProtection="1">
      <alignment vertical="center"/>
      <protection locked="0"/>
    </xf>
    <xf numFmtId="0" fontId="2" fillId="3" borderId="13" xfId="0" applyFont="1" applyFill="1" applyBorder="1" applyAlignment="1" applyProtection="1">
      <alignment vertical="center"/>
      <protection locked="0"/>
    </xf>
    <xf numFmtId="0" fontId="2" fillId="0" borderId="13" xfId="0" applyFont="1" applyFill="1" applyBorder="1" applyAlignment="1" applyProtection="1">
      <alignment vertical="center"/>
      <protection locked="0"/>
    </xf>
    <xf numFmtId="0" fontId="3" fillId="9" borderId="26" xfId="0" applyFont="1" applyFill="1" applyBorder="1" applyAlignment="1" applyProtection="1">
      <alignment horizontal="center" vertical="center"/>
      <protection locked="0"/>
    </xf>
    <xf numFmtId="0" fontId="4" fillId="6" borderId="16" xfId="0" applyFont="1" applyFill="1" applyBorder="1" applyAlignment="1" applyProtection="1">
      <alignment horizontal="center" vertical="center"/>
      <protection locked="0"/>
    </xf>
    <xf numFmtId="0" fontId="3" fillId="0" borderId="52" xfId="0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2" fontId="2" fillId="3" borderId="41" xfId="0" applyNumberFormat="1" applyFont="1" applyFill="1" applyBorder="1" applyAlignment="1" applyProtection="1">
      <alignment horizontal="center"/>
    </xf>
    <xf numFmtId="10" fontId="17" fillId="0" borderId="70" xfId="0" applyNumberFormat="1" applyFont="1" applyBorder="1" applyAlignment="1" applyProtection="1">
      <alignment horizontal="center"/>
      <protection locked="0"/>
    </xf>
    <xf numFmtId="0" fontId="2" fillId="0" borderId="70" xfId="0" applyFont="1" applyBorder="1" applyAlignment="1" applyProtection="1">
      <alignment horizontal="center"/>
      <protection locked="0"/>
    </xf>
    <xf numFmtId="43" fontId="2" fillId="0" borderId="70" xfId="1" applyFont="1" applyBorder="1" applyAlignment="1" applyProtection="1">
      <alignment horizontal="center"/>
      <protection locked="0"/>
    </xf>
    <xf numFmtId="2" fontId="2" fillId="0" borderId="70" xfId="0" applyNumberFormat="1" applyFont="1" applyBorder="1" applyAlignment="1" applyProtection="1">
      <alignment horizontal="center"/>
      <protection locked="0"/>
    </xf>
    <xf numFmtId="10" fontId="2" fillId="0" borderId="70" xfId="0" applyNumberFormat="1" applyFont="1" applyBorder="1" applyProtection="1">
      <protection locked="0"/>
    </xf>
    <xf numFmtId="10" fontId="17" fillId="0" borderId="70" xfId="0" applyNumberFormat="1" applyFont="1" applyBorder="1" applyProtection="1">
      <protection locked="0"/>
    </xf>
    <xf numFmtId="10" fontId="2" fillId="0" borderId="24" xfId="0" applyNumberFormat="1" applyFont="1" applyBorder="1" applyAlignment="1" applyProtection="1">
      <alignment horizontal="center"/>
      <protection locked="0"/>
    </xf>
    <xf numFmtId="0" fontId="5" fillId="9" borderId="1" xfId="0" applyFont="1" applyFill="1" applyBorder="1" applyAlignment="1" applyProtection="1">
      <alignment horizontal="center"/>
      <protection locked="0"/>
    </xf>
    <xf numFmtId="0" fontId="5" fillId="9" borderId="2" xfId="0" applyFont="1" applyFill="1" applyBorder="1" applyAlignment="1" applyProtection="1">
      <alignment horizontal="center"/>
      <protection locked="0"/>
    </xf>
    <xf numFmtId="2" fontId="5" fillId="9" borderId="2" xfId="0" applyNumberFormat="1" applyFont="1" applyFill="1" applyBorder="1" applyAlignment="1" applyProtection="1">
      <alignment horizontal="center"/>
      <protection locked="0"/>
    </xf>
    <xf numFmtId="2" fontId="5" fillId="9" borderId="2" xfId="0" applyNumberFormat="1" applyFont="1" applyFill="1" applyBorder="1" applyAlignment="1" applyProtection="1">
      <alignment horizontal="center"/>
    </xf>
    <xf numFmtId="10" fontId="5" fillId="9" borderId="2" xfId="0" applyNumberFormat="1" applyFont="1" applyFill="1" applyBorder="1" applyProtection="1">
      <protection locked="0"/>
    </xf>
    <xf numFmtId="2" fontId="5" fillId="9" borderId="3" xfId="0" applyNumberFormat="1" applyFont="1" applyFill="1" applyBorder="1" applyAlignment="1" applyProtection="1">
      <alignment horizontal="center"/>
    </xf>
    <xf numFmtId="0" fontId="6" fillId="2" borderId="20" xfId="0" applyFont="1" applyFill="1" applyBorder="1" applyAlignment="1">
      <alignment horizontal="center"/>
    </xf>
    <xf numFmtId="2" fontId="5" fillId="2" borderId="20" xfId="0" applyNumberFormat="1" applyFont="1" applyFill="1" applyBorder="1" applyAlignment="1">
      <alignment horizontal="center"/>
    </xf>
    <xf numFmtId="2" fontId="5" fillId="2" borderId="21" xfId="0" applyNumberFormat="1" applyFont="1" applyFill="1" applyBorder="1" applyAlignment="1">
      <alignment horizontal="center"/>
    </xf>
    <xf numFmtId="0" fontId="2" fillId="3" borderId="31" xfId="0" applyFont="1" applyFill="1" applyBorder="1" applyProtection="1">
      <protection locked="0"/>
    </xf>
    <xf numFmtId="0" fontId="6" fillId="6" borderId="25" xfId="0" applyFont="1" applyFill="1" applyBorder="1" applyAlignment="1" applyProtection="1">
      <alignment horizontal="center"/>
      <protection locked="0"/>
    </xf>
    <xf numFmtId="165" fontId="6" fillId="6" borderId="25" xfId="1" applyNumberFormat="1" applyFont="1" applyFill="1" applyBorder="1" applyAlignment="1" applyProtection="1">
      <alignment horizontal="center"/>
    </xf>
    <xf numFmtId="165" fontId="6" fillId="6" borderId="27" xfId="1" applyNumberFormat="1" applyFont="1" applyFill="1" applyBorder="1" applyAlignment="1" applyProtection="1">
      <alignment horizontal="center"/>
    </xf>
    <xf numFmtId="0" fontId="6" fillId="6" borderId="20" xfId="0" applyFont="1" applyFill="1" applyBorder="1" applyAlignment="1" applyProtection="1">
      <alignment horizontal="center"/>
      <protection locked="0"/>
    </xf>
    <xf numFmtId="165" fontId="6" fillId="6" borderId="20" xfId="1" applyNumberFormat="1" applyFont="1" applyFill="1" applyBorder="1" applyAlignment="1" applyProtection="1">
      <alignment horizontal="center"/>
    </xf>
    <xf numFmtId="165" fontId="6" fillId="6" borderId="21" xfId="1" applyNumberFormat="1" applyFont="1" applyFill="1" applyBorder="1" applyAlignment="1" applyProtection="1">
      <alignment horizontal="center"/>
    </xf>
    <xf numFmtId="0" fontId="2" fillId="3" borderId="0" xfId="0" applyFont="1" applyFill="1" applyBorder="1" applyAlignment="1" applyProtection="1">
      <alignment horizontal="center"/>
      <protection locked="0"/>
    </xf>
    <xf numFmtId="43" fontId="2" fillId="3" borderId="0" xfId="1" applyFont="1" applyFill="1" applyBorder="1" applyAlignment="1" applyProtection="1">
      <alignment horizontal="center"/>
      <protection locked="0"/>
    </xf>
    <xf numFmtId="2" fontId="2" fillId="3" borderId="0" xfId="0" applyNumberFormat="1" applyFont="1" applyFill="1" applyBorder="1" applyAlignment="1" applyProtection="1">
      <alignment horizontal="center"/>
      <protection locked="0"/>
    </xf>
    <xf numFmtId="10" fontId="2" fillId="3" borderId="0" xfId="0" applyNumberFormat="1" applyFont="1" applyFill="1" applyBorder="1" applyProtection="1">
      <protection locked="0"/>
    </xf>
    <xf numFmtId="2" fontId="2" fillId="3" borderId="0" xfId="0" applyNumberFormat="1" applyFont="1" applyFill="1" applyBorder="1" applyAlignment="1">
      <alignment horizontal="center"/>
    </xf>
    <xf numFmtId="0" fontId="2" fillId="3" borderId="0" xfId="0" applyFont="1" applyFill="1" applyBorder="1"/>
    <xf numFmtId="165" fontId="5" fillId="6" borderId="9" xfId="1" applyNumberFormat="1" applyFont="1" applyFill="1" applyBorder="1" applyAlignment="1" applyProtection="1">
      <alignment horizontal="center"/>
    </xf>
    <xf numFmtId="7" fontId="5" fillId="6" borderId="9" xfId="1" applyNumberFormat="1" applyFont="1" applyFill="1" applyBorder="1" applyAlignment="1" applyProtection="1">
      <alignment horizontal="center"/>
    </xf>
    <xf numFmtId="2" fontId="2" fillId="2" borderId="10" xfId="0" applyNumberFormat="1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/>
    </xf>
    <xf numFmtId="0" fontId="6" fillId="0" borderId="29" xfId="0" applyFont="1" applyFill="1" applyBorder="1" applyAlignment="1" applyProtection="1">
      <alignment horizontal="center"/>
      <protection locked="0"/>
    </xf>
    <xf numFmtId="0" fontId="2" fillId="0" borderId="29" xfId="0" applyFont="1" applyFill="1" applyBorder="1" applyAlignment="1" applyProtection="1">
      <alignment horizontal="center"/>
      <protection locked="0"/>
    </xf>
    <xf numFmtId="0" fontId="2" fillId="0" borderId="32" xfId="0" applyFont="1" applyFill="1" applyBorder="1" applyAlignment="1" applyProtection="1">
      <alignment horizontal="center"/>
      <protection locked="0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6" fillId="9" borderId="2" xfId="0" applyFont="1" applyFill="1" applyBorder="1" applyAlignment="1" applyProtection="1">
      <alignment horizontal="center" vertical="center"/>
      <protection locked="0"/>
    </xf>
    <xf numFmtId="2" fontId="6" fillId="9" borderId="2" xfId="0" applyNumberFormat="1" applyFont="1" applyFill="1" applyBorder="1" applyAlignment="1" applyProtection="1">
      <alignment horizontal="center" vertical="center"/>
    </xf>
    <xf numFmtId="10" fontId="6" fillId="9" borderId="2" xfId="0" applyNumberFormat="1" applyFont="1" applyFill="1" applyBorder="1" applyAlignment="1" applyProtection="1">
      <alignment horizontal="center" vertical="center"/>
    </xf>
    <xf numFmtId="2" fontId="6" fillId="9" borderId="3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2" fontId="6" fillId="0" borderId="14" xfId="0" applyNumberFormat="1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2" fontId="2" fillId="5" borderId="7" xfId="0" applyNumberFormat="1" applyFont="1" applyFill="1" applyBorder="1" applyAlignment="1" applyProtection="1">
      <alignment horizontal="center" vertical="center"/>
      <protection locked="0"/>
    </xf>
    <xf numFmtId="10" fontId="2" fillId="5" borderId="7" xfId="0" applyNumberFormat="1" applyFont="1" applyFill="1" applyBorder="1" applyAlignment="1" applyProtection="1">
      <alignment horizontal="center" vertical="center"/>
      <protection locked="0"/>
    </xf>
    <xf numFmtId="2" fontId="2" fillId="5" borderId="8" xfId="0" applyNumberFormat="1" applyFont="1" applyFill="1" applyBorder="1" applyAlignment="1">
      <alignment horizontal="center" vertical="center"/>
    </xf>
    <xf numFmtId="10" fontId="27" fillId="3" borderId="0" xfId="0" applyNumberFormat="1" applyFont="1" applyFill="1" applyBorder="1" applyAlignment="1">
      <alignment horizontal="left" vertical="center"/>
    </xf>
    <xf numFmtId="10" fontId="27" fillId="3" borderId="0" xfId="0" applyNumberFormat="1" applyFont="1" applyFill="1" applyBorder="1" applyAlignment="1">
      <alignment horizontal="center" vertical="center"/>
    </xf>
    <xf numFmtId="10" fontId="6" fillId="5" borderId="25" xfId="0" applyNumberFormat="1" applyFont="1" applyFill="1" applyBorder="1" applyAlignment="1" applyProtection="1">
      <alignment horizontal="center"/>
      <protection locked="0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5" fillId="0" borderId="19" xfId="0" applyFont="1" applyFill="1" applyBorder="1" applyAlignment="1">
      <alignment vertical="center"/>
    </xf>
    <xf numFmtId="0" fontId="5" fillId="9" borderId="9" xfId="0" applyFont="1" applyFill="1" applyBorder="1" applyAlignment="1">
      <alignment horizontal="center" vertical="center"/>
    </xf>
    <xf numFmtId="10" fontId="5" fillId="5" borderId="25" xfId="0" applyNumberFormat="1" applyFont="1" applyFill="1" applyBorder="1" applyAlignment="1" applyProtection="1">
      <alignment horizontal="center"/>
      <protection locked="0"/>
    </xf>
    <xf numFmtId="10" fontId="5" fillId="5" borderId="59" xfId="0" applyNumberFormat="1" applyFont="1" applyFill="1" applyBorder="1" applyAlignment="1" applyProtection="1">
      <alignment horizont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62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horizontal="center" vertical="center"/>
      <protection locked="0"/>
    </xf>
    <xf numFmtId="0" fontId="2" fillId="3" borderId="43" xfId="0" applyFont="1" applyFill="1" applyBorder="1" applyAlignment="1" applyProtection="1">
      <alignment horizontal="center" vertical="center"/>
      <protection locked="0"/>
    </xf>
    <xf numFmtId="0" fontId="28" fillId="0" borderId="0" xfId="0" applyFont="1"/>
    <xf numFmtId="0" fontId="28" fillId="0" borderId="0" xfId="0" quotePrefix="1" applyFont="1"/>
    <xf numFmtId="0" fontId="29" fillId="0" borderId="0" xfId="0" applyFont="1"/>
    <xf numFmtId="14" fontId="27" fillId="0" borderId="0" xfId="0" applyNumberFormat="1" applyFont="1" applyBorder="1" applyAlignment="1" applyProtection="1">
      <alignment horizontal="center"/>
      <protection locked="0"/>
    </xf>
    <xf numFmtId="0" fontId="5" fillId="0" borderId="15" xfId="0" applyFont="1" applyFill="1" applyBorder="1" applyAlignment="1" applyProtection="1">
      <alignment horizontal="center"/>
      <protection locked="0"/>
    </xf>
    <xf numFmtId="3" fontId="5" fillId="0" borderId="12" xfId="0" applyNumberFormat="1" applyFont="1" applyFill="1" applyBorder="1" applyAlignment="1" applyProtection="1">
      <alignment horizontal="center"/>
      <protection locked="0"/>
    </xf>
    <xf numFmtId="0" fontId="6" fillId="0" borderId="13" xfId="0" applyFont="1" applyFill="1" applyBorder="1" applyAlignment="1" applyProtection="1">
      <alignment horizontal="center"/>
      <protection locked="0"/>
    </xf>
    <xf numFmtId="10" fontId="6" fillId="0" borderId="13" xfId="0" applyNumberFormat="1" applyFont="1" applyFill="1" applyBorder="1" applyProtection="1">
      <protection locked="0"/>
    </xf>
    <xf numFmtId="0" fontId="5" fillId="0" borderId="12" xfId="0" applyFont="1" applyFill="1" applyBorder="1" applyAlignment="1" applyProtection="1">
      <alignment horizontal="center"/>
      <protection locked="0"/>
    </xf>
    <xf numFmtId="0" fontId="2" fillId="3" borderId="22" xfId="0" applyFont="1" applyFill="1" applyBorder="1" applyProtection="1">
      <protection locked="0"/>
    </xf>
    <xf numFmtId="10" fontId="31" fillId="3" borderId="0" xfId="0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" fillId="3" borderId="36" xfId="0" applyFont="1" applyFill="1" applyBorder="1" applyAlignment="1" applyProtection="1">
      <alignment horizontal="center" vertical="center"/>
      <protection locked="0"/>
    </xf>
    <xf numFmtId="0" fontId="2" fillId="3" borderId="38" xfId="0" applyFont="1" applyFill="1" applyBorder="1" applyAlignment="1" applyProtection="1">
      <alignment horizontal="center" vertical="center"/>
      <protection locked="0"/>
    </xf>
    <xf numFmtId="0" fontId="2" fillId="3" borderId="39" xfId="0" applyFont="1" applyFill="1" applyBorder="1" applyAlignment="1" applyProtection="1">
      <alignment horizontal="center" vertical="center"/>
      <protection locked="0"/>
    </xf>
    <xf numFmtId="0" fontId="2" fillId="3" borderId="50" xfId="0" applyFont="1" applyFill="1" applyBorder="1" applyAlignment="1" applyProtection="1">
      <alignment horizontal="center" vertical="center"/>
      <protection locked="0"/>
    </xf>
    <xf numFmtId="0" fontId="6" fillId="0" borderId="16" xfId="0" applyFont="1" applyFill="1" applyBorder="1" applyAlignment="1" applyProtection="1">
      <alignment horizontal="center" vertical="center"/>
      <protection locked="0"/>
    </xf>
    <xf numFmtId="2" fontId="6" fillId="0" borderId="16" xfId="0" applyNumberFormat="1" applyFont="1" applyFill="1" applyBorder="1" applyAlignment="1" applyProtection="1">
      <alignment horizontal="center" vertical="center"/>
    </xf>
    <xf numFmtId="10" fontId="6" fillId="0" borderId="16" xfId="0" applyNumberFormat="1" applyFont="1" applyFill="1" applyBorder="1" applyAlignment="1" applyProtection="1">
      <alignment horizontal="center" vertical="center"/>
    </xf>
    <xf numFmtId="2" fontId="2" fillId="5" borderId="20" xfId="0" applyNumberFormat="1" applyFont="1" applyFill="1" applyBorder="1" applyAlignment="1" applyProtection="1">
      <alignment horizontal="center" vertical="center"/>
      <protection locked="0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 vertical="center"/>
      <protection locked="0"/>
    </xf>
    <xf numFmtId="0" fontId="2" fillId="0" borderId="35" xfId="0" applyFont="1" applyFill="1" applyBorder="1" applyAlignment="1" applyProtection="1">
      <alignment horizontal="center" vertical="center"/>
      <protection locked="0"/>
    </xf>
    <xf numFmtId="0" fontId="30" fillId="0" borderId="0" xfId="0" applyFont="1"/>
    <xf numFmtId="164" fontId="6" fillId="2" borderId="9" xfId="0" applyNumberFormat="1" applyFont="1" applyFill="1" applyBorder="1" applyAlignment="1" applyProtection="1">
      <alignment horizontal="center"/>
    </xf>
    <xf numFmtId="43" fontId="6" fillId="3" borderId="13" xfId="1" applyFont="1" applyFill="1" applyBorder="1" applyAlignment="1" applyProtection="1">
      <alignment horizontal="center"/>
    </xf>
    <xf numFmtId="43" fontId="6" fillId="3" borderId="16" xfId="1" applyFont="1" applyFill="1" applyBorder="1" applyAlignment="1" applyProtection="1">
      <alignment horizontal="center"/>
    </xf>
    <xf numFmtId="43" fontId="6" fillId="2" borderId="9" xfId="1" applyFont="1" applyFill="1" applyBorder="1" applyAlignment="1" applyProtection="1">
      <alignment horizontal="center"/>
    </xf>
    <xf numFmtId="43" fontId="6" fillId="0" borderId="13" xfId="1" applyFont="1" applyFill="1" applyBorder="1" applyAlignment="1" applyProtection="1">
      <alignment horizontal="center"/>
    </xf>
    <xf numFmtId="2" fontId="6" fillId="3" borderId="13" xfId="0" applyNumberFormat="1" applyFont="1" applyFill="1" applyBorder="1" applyAlignment="1" applyProtection="1">
      <alignment horizontal="center"/>
    </xf>
    <xf numFmtId="2" fontId="6" fillId="3" borderId="16" xfId="0" applyNumberFormat="1" applyFont="1" applyFill="1" applyBorder="1" applyAlignment="1" applyProtection="1">
      <alignment horizontal="center"/>
    </xf>
    <xf numFmtId="2" fontId="6" fillId="0" borderId="13" xfId="0" applyNumberFormat="1" applyFont="1" applyFill="1" applyBorder="1" applyAlignment="1" applyProtection="1">
      <alignment horizontal="center"/>
    </xf>
    <xf numFmtId="2" fontId="6" fillId="3" borderId="14" xfId="0" applyNumberFormat="1" applyFont="1" applyFill="1" applyBorder="1" applyAlignment="1" applyProtection="1">
      <alignment horizontal="center"/>
    </xf>
    <xf numFmtId="2" fontId="6" fillId="3" borderId="17" xfId="0" applyNumberFormat="1" applyFont="1" applyFill="1" applyBorder="1" applyAlignment="1" applyProtection="1">
      <alignment horizontal="center"/>
    </xf>
    <xf numFmtId="164" fontId="9" fillId="3" borderId="0" xfId="0" applyNumberFormat="1" applyFont="1" applyFill="1" applyBorder="1" applyAlignment="1" applyProtection="1">
      <alignment horizontal="center" vertical="center"/>
    </xf>
    <xf numFmtId="2" fontId="6" fillId="0" borderId="14" xfId="0" applyNumberFormat="1" applyFont="1" applyFill="1" applyBorder="1" applyAlignment="1" applyProtection="1">
      <alignment horizontal="center"/>
    </xf>
    <xf numFmtId="0" fontId="0" fillId="0" borderId="0" xfId="0" applyProtection="1"/>
    <xf numFmtId="2" fontId="2" fillId="3" borderId="24" xfId="0" applyNumberFormat="1" applyFont="1" applyFill="1" applyBorder="1" applyAlignment="1" applyProtection="1">
      <alignment horizontal="center" vertical="center"/>
    </xf>
    <xf numFmtId="2" fontId="2" fillId="3" borderId="16" xfId="0" applyNumberFormat="1" applyFont="1" applyFill="1" applyBorder="1" applyAlignment="1" applyProtection="1">
      <alignment horizontal="center" vertical="center"/>
    </xf>
    <xf numFmtId="2" fontId="2" fillId="0" borderId="32" xfId="0" applyNumberFormat="1" applyFont="1" applyBorder="1" applyAlignment="1" applyProtection="1">
      <alignment horizontal="center" vertical="center"/>
    </xf>
    <xf numFmtId="164" fontId="10" fillId="7" borderId="19" xfId="0" applyNumberFormat="1" applyFont="1" applyFill="1" applyBorder="1" applyAlignment="1" applyProtection="1">
      <alignment horizontal="center" vertical="center"/>
    </xf>
    <xf numFmtId="2" fontId="2" fillId="3" borderId="23" xfId="0" applyNumberFormat="1" applyFont="1" applyFill="1" applyBorder="1" applyAlignment="1" applyProtection="1">
      <alignment horizontal="center" vertical="center"/>
    </xf>
    <xf numFmtId="2" fontId="2" fillId="3" borderId="32" xfId="0" applyNumberFormat="1" applyFont="1" applyFill="1" applyBorder="1" applyAlignment="1" applyProtection="1">
      <alignment horizontal="center" vertical="center"/>
    </xf>
    <xf numFmtId="2" fontId="2" fillId="3" borderId="34" xfId="0" applyNumberFormat="1" applyFont="1" applyFill="1" applyBorder="1" applyAlignment="1" applyProtection="1">
      <alignment horizontal="center" vertical="center"/>
    </xf>
    <xf numFmtId="2" fontId="2" fillId="0" borderId="34" xfId="0" applyNumberFormat="1" applyFont="1" applyBorder="1" applyAlignment="1" applyProtection="1">
      <alignment horizontal="center" vertical="center"/>
    </xf>
    <xf numFmtId="2" fontId="2" fillId="0" borderId="24" xfId="0" applyNumberFormat="1" applyFont="1" applyBorder="1" applyAlignment="1" applyProtection="1">
      <alignment horizontal="center" vertical="center"/>
    </xf>
    <xf numFmtId="2" fontId="2" fillId="5" borderId="21" xfId="0" applyNumberFormat="1" applyFont="1" applyFill="1" applyBorder="1" applyAlignment="1" applyProtection="1">
      <alignment horizontal="center" vertical="center"/>
    </xf>
    <xf numFmtId="2" fontId="2" fillId="0" borderId="13" xfId="0" applyNumberFormat="1" applyFont="1" applyBorder="1" applyAlignment="1" applyProtection="1">
      <alignment horizontal="center" vertical="center"/>
    </xf>
    <xf numFmtId="2" fontId="2" fillId="0" borderId="24" xfId="0" applyNumberFormat="1" applyFont="1" applyFill="1" applyBorder="1" applyAlignment="1" applyProtection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center"/>
    </xf>
    <xf numFmtId="2" fontId="2" fillId="6" borderId="16" xfId="0" applyNumberFormat="1" applyFont="1" applyFill="1" applyBorder="1" applyAlignment="1" applyProtection="1">
      <alignment horizontal="center" vertical="center"/>
    </xf>
    <xf numFmtId="2" fontId="2" fillId="5" borderId="0" xfId="0" applyNumberFormat="1" applyFont="1" applyFill="1" applyBorder="1" applyAlignment="1" applyProtection="1">
      <alignment horizontal="center" vertical="center"/>
    </xf>
    <xf numFmtId="2" fontId="2" fillId="3" borderId="39" xfId="0" applyNumberFormat="1" applyFont="1" applyFill="1" applyBorder="1" applyAlignment="1" applyProtection="1">
      <alignment horizontal="center" vertical="center"/>
    </xf>
    <xf numFmtId="2" fontId="2" fillId="3" borderId="40" xfId="0" applyNumberFormat="1" applyFont="1" applyFill="1" applyBorder="1" applyAlignment="1" applyProtection="1">
      <alignment horizontal="center" vertical="center"/>
    </xf>
    <xf numFmtId="2" fontId="2" fillId="3" borderId="29" xfId="0" applyNumberFormat="1" applyFont="1" applyFill="1" applyBorder="1" applyAlignment="1" applyProtection="1">
      <alignment horizontal="center" vertical="center"/>
    </xf>
    <xf numFmtId="2" fontId="2" fillId="3" borderId="55" xfId="0" applyNumberFormat="1" applyFont="1" applyFill="1" applyBorder="1" applyAlignment="1" applyProtection="1">
      <alignment horizontal="center" vertical="center"/>
    </xf>
    <xf numFmtId="2" fontId="2" fillId="2" borderId="32" xfId="0" applyNumberFormat="1" applyFont="1" applyFill="1" applyBorder="1" applyAlignment="1" applyProtection="1">
      <alignment horizontal="center" vertical="center"/>
    </xf>
    <xf numFmtId="2" fontId="10" fillId="2" borderId="9" xfId="0" applyNumberFormat="1" applyFont="1" applyFill="1" applyBorder="1" applyAlignment="1" applyProtection="1">
      <alignment horizontal="center" vertical="center"/>
    </xf>
    <xf numFmtId="2" fontId="2" fillId="0" borderId="23" xfId="0" applyNumberFormat="1" applyFont="1" applyBorder="1" applyAlignment="1" applyProtection="1">
      <alignment horizontal="center" vertical="center"/>
    </xf>
    <xf numFmtId="164" fontId="10" fillId="2" borderId="9" xfId="0" applyNumberFormat="1" applyFont="1" applyFill="1" applyBorder="1" applyAlignment="1" applyProtection="1">
      <alignment horizontal="center" vertical="center"/>
    </xf>
    <xf numFmtId="2" fontId="2" fillId="2" borderId="9" xfId="0" applyNumberFormat="1" applyFont="1" applyFill="1" applyBorder="1" applyAlignment="1" applyProtection="1">
      <alignment horizontal="center" vertical="center"/>
    </xf>
    <xf numFmtId="2" fontId="2" fillId="3" borderId="42" xfId="0" applyNumberFormat="1" applyFont="1" applyFill="1" applyBorder="1" applyAlignment="1" applyProtection="1">
      <alignment horizontal="center" vertical="center"/>
    </xf>
    <xf numFmtId="0" fontId="2" fillId="4" borderId="21" xfId="0" applyFont="1" applyFill="1" applyBorder="1" applyAlignment="1" applyProtection="1"/>
    <xf numFmtId="2" fontId="2" fillId="3" borderId="38" xfId="0" applyNumberFormat="1" applyFont="1" applyFill="1" applyBorder="1" applyAlignment="1" applyProtection="1">
      <alignment horizontal="center" vertical="center"/>
    </xf>
    <xf numFmtId="164" fontId="5" fillId="5" borderId="13" xfId="0" applyNumberFormat="1" applyFont="1" applyFill="1" applyBorder="1" applyAlignment="1" applyProtection="1">
      <alignment horizontal="center"/>
    </xf>
    <xf numFmtId="164" fontId="6" fillId="0" borderId="24" xfId="0" applyNumberFormat="1" applyFont="1" applyFill="1" applyBorder="1" applyAlignment="1" applyProtection="1">
      <alignment horizontal="center"/>
    </xf>
    <xf numFmtId="164" fontId="6" fillId="0" borderId="13" xfId="0" applyNumberFormat="1" applyFont="1" applyFill="1" applyBorder="1" applyAlignment="1" applyProtection="1">
      <alignment horizontal="center"/>
    </xf>
    <xf numFmtId="164" fontId="6" fillId="0" borderId="30" xfId="0" applyNumberFormat="1" applyFont="1" applyFill="1" applyBorder="1" applyAlignment="1" applyProtection="1">
      <alignment horizontal="center"/>
    </xf>
    <xf numFmtId="2" fontId="2" fillId="2" borderId="18" xfId="0" applyNumberFormat="1" applyFont="1" applyFill="1" applyBorder="1" applyAlignment="1" applyProtection="1">
      <alignment horizontal="center" vertical="center"/>
    </xf>
    <xf numFmtId="166" fontId="2" fillId="0" borderId="13" xfId="0" applyNumberFormat="1" applyFont="1" applyFill="1" applyBorder="1" applyAlignment="1" applyProtection="1">
      <alignment horizontal="center"/>
    </xf>
    <xf numFmtId="164" fontId="2" fillId="0" borderId="13" xfId="0" applyNumberFormat="1" applyFont="1" applyFill="1" applyBorder="1" applyAlignment="1" applyProtection="1">
      <alignment horizontal="center"/>
    </xf>
    <xf numFmtId="43" fontId="2" fillId="3" borderId="16" xfId="1" applyFont="1" applyFill="1" applyBorder="1" applyAlignment="1" applyProtection="1">
      <alignment horizontal="center"/>
    </xf>
    <xf numFmtId="43" fontId="2" fillId="3" borderId="0" xfId="1" applyFont="1" applyFill="1" applyBorder="1" applyAlignment="1" applyProtection="1">
      <alignment horizontal="center"/>
    </xf>
    <xf numFmtId="2" fontId="2" fillId="3" borderId="0" xfId="0" applyNumberFormat="1" applyFont="1" applyFill="1" applyBorder="1" applyAlignment="1" applyProtection="1">
      <alignment horizontal="center"/>
    </xf>
    <xf numFmtId="2" fontId="2" fillId="0" borderId="24" xfId="0" applyNumberFormat="1" applyFont="1" applyFill="1" applyBorder="1" applyAlignment="1" applyProtection="1">
      <alignment horizontal="center"/>
    </xf>
    <xf numFmtId="43" fontId="2" fillId="0" borderId="13" xfId="1" applyFont="1" applyFill="1" applyBorder="1" applyAlignment="1" applyProtection="1">
      <alignment horizontal="center"/>
    </xf>
    <xf numFmtId="2" fontId="2" fillId="0" borderId="13" xfId="0" applyNumberFormat="1" applyFont="1" applyFill="1" applyBorder="1" applyAlignment="1" applyProtection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</xf>
    <xf numFmtId="10" fontId="5" fillId="5" borderId="25" xfId="0" applyNumberFormat="1" applyFont="1" applyFill="1" applyBorder="1" applyAlignment="1" applyProtection="1">
      <alignment horizontal="center"/>
    </xf>
    <xf numFmtId="2" fontId="5" fillId="2" borderId="9" xfId="0" applyNumberFormat="1" applyFont="1" applyFill="1" applyBorder="1" applyAlignment="1" applyProtection="1">
      <alignment horizontal="center"/>
    </xf>
    <xf numFmtId="0" fontId="5" fillId="5" borderId="25" xfId="0" applyFont="1" applyFill="1" applyBorder="1" applyAlignment="1" applyProtection="1">
      <alignment horizontal="center"/>
    </xf>
    <xf numFmtId="0" fontId="2" fillId="3" borderId="16" xfId="0" applyFont="1" applyFill="1" applyBorder="1" applyAlignment="1" applyProtection="1">
      <alignment horizontal="center"/>
    </xf>
    <xf numFmtId="10" fontId="6" fillId="5" borderId="25" xfId="0" applyNumberFormat="1" applyFont="1" applyFill="1" applyBorder="1" applyAlignment="1" applyProtection="1">
      <alignment horizontal="center"/>
    </xf>
    <xf numFmtId="165" fontId="6" fillId="5" borderId="25" xfId="1" applyNumberFormat="1" applyFont="1" applyFill="1" applyBorder="1" applyAlignment="1" applyProtection="1">
      <alignment horizontal="center"/>
    </xf>
    <xf numFmtId="43" fontId="2" fillId="3" borderId="13" xfId="1" applyFont="1" applyFill="1" applyBorder="1" applyAlignment="1" applyProtection="1">
      <alignment horizontal="center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4" borderId="39" xfId="0" applyFont="1" applyFill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30" xfId="0" applyFont="1" applyFill="1" applyBorder="1" applyAlignment="1" applyProtection="1">
      <alignment horizontal="center" vertical="center"/>
      <protection locked="0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43" fontId="5" fillId="4" borderId="30" xfId="1" applyFont="1" applyFill="1" applyBorder="1" applyAlignment="1" applyProtection="1">
      <alignment horizontal="center" vertical="center"/>
      <protection locked="0"/>
    </xf>
    <xf numFmtId="43" fontId="5" fillId="4" borderId="24" xfId="1" applyFont="1" applyFill="1" applyBorder="1" applyAlignment="1" applyProtection="1">
      <alignment horizontal="center" vertical="center"/>
      <protection locked="0"/>
    </xf>
    <xf numFmtId="2" fontId="5" fillId="4" borderId="30" xfId="0" applyNumberFormat="1" applyFont="1" applyFill="1" applyBorder="1" applyAlignment="1" applyProtection="1">
      <alignment horizontal="center" vertical="center"/>
      <protection locked="0"/>
    </xf>
    <xf numFmtId="2" fontId="5" fillId="4" borderId="24" xfId="0" applyNumberFormat="1" applyFont="1" applyFill="1" applyBorder="1" applyAlignment="1" applyProtection="1">
      <alignment horizontal="center" vertical="center"/>
      <protection locked="0"/>
    </xf>
    <xf numFmtId="10" fontId="5" fillId="4" borderId="30" xfId="0" applyNumberFormat="1" applyFont="1" applyFill="1" applyBorder="1" applyAlignment="1" applyProtection="1">
      <alignment horizontal="center" vertical="center"/>
      <protection locked="0"/>
    </xf>
    <xf numFmtId="10" fontId="5" fillId="4" borderId="24" xfId="0" applyNumberFormat="1" applyFont="1" applyFill="1" applyBorder="1" applyAlignment="1" applyProtection="1">
      <alignment horizontal="center" vertical="center"/>
      <protection locked="0"/>
    </xf>
    <xf numFmtId="2" fontId="5" fillId="4" borderId="52" xfId="0" applyNumberFormat="1" applyFont="1" applyFill="1" applyBorder="1" applyAlignment="1" applyProtection="1">
      <alignment horizontal="center" vertical="center"/>
    </xf>
    <xf numFmtId="2" fontId="5" fillId="4" borderId="22" xfId="0" applyNumberFormat="1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59" xfId="0" applyFont="1" applyFill="1" applyBorder="1" applyAlignment="1" applyProtection="1">
      <alignment horizontal="center" vertical="center"/>
      <protection locked="0"/>
    </xf>
    <xf numFmtId="43" fontId="5" fillId="4" borderId="59" xfId="1" applyFont="1" applyFill="1" applyBorder="1" applyAlignment="1" applyProtection="1">
      <alignment horizontal="center" vertical="center"/>
      <protection locked="0"/>
    </xf>
    <xf numFmtId="2" fontId="5" fillId="4" borderId="59" xfId="0" applyNumberFormat="1" applyFont="1" applyFill="1" applyBorder="1" applyAlignment="1" applyProtection="1">
      <alignment horizontal="center" vertical="center"/>
      <protection locked="0"/>
    </xf>
    <xf numFmtId="10" fontId="5" fillId="4" borderId="59" xfId="0" applyNumberFormat="1" applyFont="1" applyFill="1" applyBorder="1" applyAlignment="1" applyProtection="1">
      <alignment horizontal="center" vertical="center"/>
      <protection locked="0"/>
    </xf>
    <xf numFmtId="2" fontId="5" fillId="4" borderId="64" xfId="0" applyNumberFormat="1" applyFont="1" applyFill="1" applyBorder="1" applyAlignment="1" applyProtection="1">
      <alignment horizontal="center"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21" xfId="0" applyFont="1" applyFill="1" applyBorder="1" applyAlignment="1" applyProtection="1">
      <alignment horizontal="center" vertical="center"/>
      <protection locked="0"/>
    </xf>
    <xf numFmtId="0" fontId="2" fillId="0" borderId="31" xfId="0" applyFont="1" applyFill="1" applyBorder="1" applyAlignment="1" applyProtection="1">
      <alignment horizontal="center" vertical="center"/>
      <protection locked="0"/>
    </xf>
    <xf numFmtId="0" fontId="2" fillId="0" borderId="12" xfId="0" applyFont="1" applyFill="1" applyBorder="1" applyAlignment="1" applyProtection="1">
      <alignment horizontal="center" vertical="center"/>
      <protection locked="0"/>
    </xf>
    <xf numFmtId="0" fontId="2" fillId="3" borderId="31" xfId="0" applyFont="1" applyFill="1" applyBorder="1" applyAlignment="1" applyProtection="1">
      <alignment horizontal="center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3" borderId="46" xfId="0" applyFont="1" applyFill="1" applyBorder="1" applyAlignment="1" applyProtection="1">
      <alignment horizontal="center" vertical="center"/>
      <protection locked="0"/>
    </xf>
    <xf numFmtId="0" fontId="2" fillId="3" borderId="47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20" xfId="0" applyFont="1" applyFill="1" applyBorder="1" applyAlignment="1" applyProtection="1">
      <alignment horizontal="center" vertical="center"/>
      <protection locked="0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2" fillId="3" borderId="44" xfId="0" applyFont="1" applyFill="1" applyBorder="1" applyAlignment="1" applyProtection="1">
      <alignment horizontal="center" vertical="center"/>
      <protection locked="0"/>
    </xf>
    <xf numFmtId="0" fontId="2" fillId="3" borderId="45" xfId="0" applyFont="1" applyFill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 vertical="center"/>
      <protection locked="0"/>
    </xf>
    <xf numFmtId="0" fontId="2" fillId="0" borderId="45" xfId="0" applyFont="1" applyFill="1" applyBorder="1" applyAlignment="1" applyProtection="1">
      <alignment horizontal="center" vertical="center"/>
      <protection locked="0"/>
    </xf>
    <xf numFmtId="0" fontId="5" fillId="6" borderId="35" xfId="0" applyFont="1" applyFill="1" applyBorder="1" applyAlignment="1" applyProtection="1">
      <alignment horizontal="center" vertical="center"/>
      <protection locked="0"/>
    </xf>
    <xf numFmtId="0" fontId="5" fillId="6" borderId="43" xfId="0" applyFont="1" applyFill="1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2" fillId="3" borderId="33" xfId="0" applyFont="1" applyFill="1" applyBorder="1" applyAlignment="1" applyProtection="1">
      <alignment horizontal="center" vertical="center"/>
      <protection locked="0"/>
    </xf>
    <xf numFmtId="0" fontId="2" fillId="3" borderId="62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horizontal="center" vertical="center"/>
      <protection locked="0"/>
    </xf>
    <xf numFmtId="0" fontId="2" fillId="3" borderId="48" xfId="0" applyFont="1" applyFill="1" applyBorder="1" applyAlignment="1" applyProtection="1">
      <alignment horizontal="center" vertical="center"/>
      <protection locked="0"/>
    </xf>
    <xf numFmtId="0" fontId="2" fillId="3" borderId="49" xfId="0" applyFont="1" applyFill="1" applyBorder="1" applyAlignment="1" applyProtection="1">
      <alignment horizontal="center" vertical="center"/>
      <protection locked="0"/>
    </xf>
    <xf numFmtId="0" fontId="2" fillId="3" borderId="37" xfId="0" applyFont="1" applyFill="1" applyBorder="1" applyAlignment="1" applyProtection="1">
      <alignment horizontal="center"/>
      <protection locked="0"/>
    </xf>
    <xf numFmtId="0" fontId="2" fillId="3" borderId="40" xfId="0" applyFont="1" applyFill="1" applyBorder="1" applyAlignment="1" applyProtection="1">
      <alignment horizontal="center"/>
      <protection locked="0"/>
    </xf>
    <xf numFmtId="0" fontId="2" fillId="3" borderId="35" xfId="0" applyFont="1" applyFill="1" applyBorder="1" applyAlignment="1" applyProtection="1">
      <alignment horizontal="center" vertical="center"/>
      <protection locked="0"/>
    </xf>
    <xf numFmtId="0" fontId="2" fillId="3" borderId="43" xfId="0" applyFont="1" applyFill="1" applyBorder="1" applyAlignment="1" applyProtection="1">
      <alignment horizontal="center" vertical="center"/>
      <protection locked="0"/>
    </xf>
    <xf numFmtId="0" fontId="2" fillId="3" borderId="48" xfId="0" applyFont="1" applyFill="1" applyBorder="1" applyAlignment="1" applyProtection="1">
      <alignment horizontal="center"/>
      <protection locked="0"/>
    </xf>
    <xf numFmtId="0" fontId="2" fillId="3" borderId="49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>
      <alignment horizontal="center"/>
    </xf>
    <xf numFmtId="0" fontId="5" fillId="4" borderId="20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/>
    </xf>
    <xf numFmtId="0" fontId="5" fillId="9" borderId="20" xfId="0" applyFont="1" applyFill="1" applyBorder="1" applyAlignment="1">
      <alignment horizontal="center"/>
    </xf>
    <xf numFmtId="0" fontId="5" fillId="9" borderId="21" xfId="0" applyFont="1" applyFill="1" applyBorder="1" applyAlignment="1">
      <alignment horizontal="center"/>
    </xf>
    <xf numFmtId="0" fontId="6" fillId="5" borderId="31" xfId="0" applyFont="1" applyFill="1" applyBorder="1" applyAlignment="1">
      <alignment horizontal="center"/>
    </xf>
    <xf numFmtId="0" fontId="6" fillId="5" borderId="12" xfId="0" applyFont="1" applyFill="1" applyBorder="1" applyAlignment="1">
      <alignment horizontal="center"/>
    </xf>
    <xf numFmtId="0" fontId="6" fillId="0" borderId="3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41" xfId="0" applyFont="1" applyFill="1" applyBorder="1" applyAlignment="1">
      <alignment horizontal="center"/>
    </xf>
    <xf numFmtId="0" fontId="2" fillId="3" borderId="31" xfId="0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/>
      <protection locked="0"/>
    </xf>
    <xf numFmtId="164" fontId="7" fillId="2" borderId="18" xfId="0" applyNumberFormat="1" applyFont="1" applyFill="1" applyBorder="1" applyAlignment="1" applyProtection="1">
      <alignment horizontal="center" vertical="center"/>
    </xf>
    <xf numFmtId="164" fontId="7" fillId="2" borderId="19" xfId="0" applyNumberFormat="1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43" fontId="5" fillId="4" borderId="18" xfId="1" applyFont="1" applyFill="1" applyBorder="1" applyAlignment="1">
      <alignment horizontal="center" vertical="center"/>
    </xf>
    <xf numFmtId="43" fontId="5" fillId="4" borderId="19" xfId="1" applyFont="1" applyFill="1" applyBorder="1" applyAlignment="1">
      <alignment horizontal="center" vertical="center"/>
    </xf>
    <xf numFmtId="2" fontId="5" fillId="4" borderId="18" xfId="0" applyNumberFormat="1" applyFont="1" applyFill="1" applyBorder="1" applyAlignment="1">
      <alignment horizontal="center" vertical="center"/>
    </xf>
    <xf numFmtId="2" fontId="5" fillId="4" borderId="19" xfId="0" applyNumberFormat="1" applyFont="1" applyFill="1" applyBorder="1" applyAlignment="1">
      <alignment horizontal="center" vertical="center"/>
    </xf>
    <xf numFmtId="10" fontId="5" fillId="4" borderId="18" xfId="0" applyNumberFormat="1" applyFont="1" applyFill="1" applyBorder="1" applyAlignment="1">
      <alignment horizontal="center" vertical="center"/>
    </xf>
    <xf numFmtId="10" fontId="5" fillId="4" borderId="19" xfId="0" applyNumberFormat="1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2" fontId="8" fillId="2" borderId="18" xfId="1" applyNumberFormat="1" applyFont="1" applyFill="1" applyBorder="1" applyAlignment="1" applyProtection="1">
      <alignment horizontal="center" vertical="center"/>
    </xf>
    <xf numFmtId="2" fontId="8" fillId="2" borderId="19" xfId="1" applyNumberFormat="1" applyFont="1" applyFill="1" applyBorder="1" applyAlignment="1" applyProtection="1">
      <alignment horizontal="center" vertical="center"/>
    </xf>
    <xf numFmtId="2" fontId="8" fillId="2" borderId="18" xfId="0" applyNumberFormat="1" applyFont="1" applyFill="1" applyBorder="1" applyAlignment="1" applyProtection="1">
      <alignment horizontal="center" vertical="center"/>
    </xf>
    <xf numFmtId="2" fontId="8" fillId="2" borderId="19" xfId="0" applyNumberFormat="1" applyFont="1" applyFill="1" applyBorder="1" applyAlignment="1" applyProtection="1">
      <alignment horizontal="center" vertical="center"/>
    </xf>
    <xf numFmtId="10" fontId="8" fillId="2" borderId="18" xfId="0" applyNumberFormat="1" applyFont="1" applyFill="1" applyBorder="1" applyAlignment="1">
      <alignment horizontal="center" vertical="center"/>
    </xf>
    <xf numFmtId="10" fontId="8" fillId="2" borderId="19" xfId="0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2" fontId="5" fillId="0" borderId="18" xfId="0" applyNumberFormat="1" applyFont="1" applyBorder="1" applyAlignment="1">
      <alignment horizontal="center" vertical="center"/>
    </xf>
    <xf numFmtId="2" fontId="5" fillId="0" borderId="19" xfId="0" applyNumberFormat="1" applyFont="1" applyBorder="1" applyAlignment="1">
      <alignment horizontal="center" vertical="center"/>
    </xf>
    <xf numFmtId="10" fontId="5" fillId="0" borderId="18" xfId="0" applyNumberFormat="1" applyFont="1" applyBorder="1" applyAlignment="1">
      <alignment horizontal="center" vertical="center"/>
    </xf>
    <xf numFmtId="10" fontId="5" fillId="0" borderId="19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2" fillId="0" borderId="15" xfId="0" applyFont="1" applyFill="1" applyBorder="1" applyAlignment="1" applyProtection="1">
      <alignment horizontal="center"/>
      <protection locked="0"/>
    </xf>
    <xf numFmtId="0" fontId="2" fillId="0" borderId="14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/>
    </xf>
    <xf numFmtId="0" fontId="10" fillId="7" borderId="20" xfId="0" applyFont="1" applyFill="1" applyBorder="1" applyAlignment="1">
      <alignment horizontal="center"/>
    </xf>
    <xf numFmtId="0" fontId="10" fillId="7" borderId="21" xfId="0" applyFont="1" applyFill="1" applyBorder="1" applyAlignment="1">
      <alignment horizontal="center"/>
    </xf>
    <xf numFmtId="0" fontId="5" fillId="0" borderId="42" xfId="0" applyFont="1" applyBorder="1" applyAlignment="1">
      <alignment horizontal="center" vertical="center"/>
    </xf>
    <xf numFmtId="0" fontId="6" fillId="0" borderId="44" xfId="0" applyFont="1" applyFill="1" applyBorder="1" applyAlignment="1" applyProtection="1">
      <alignment horizontal="center"/>
      <protection locked="0"/>
    </xf>
    <xf numFmtId="0" fontId="6" fillId="0" borderId="45" xfId="0" applyFont="1" applyFill="1" applyBorder="1" applyAlignment="1" applyProtection="1">
      <alignment horizontal="center"/>
      <protection locked="0"/>
    </xf>
    <xf numFmtId="0" fontId="6" fillId="0" borderId="3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2" fillId="0" borderId="44" xfId="0" applyFont="1" applyFill="1" applyBorder="1" applyAlignment="1" applyProtection="1">
      <alignment horizontal="center"/>
      <protection locked="0"/>
    </xf>
    <xf numFmtId="0" fontId="2" fillId="0" borderId="45" xfId="0" applyFont="1" applyFill="1" applyBorder="1" applyAlignment="1" applyProtection="1">
      <alignment horizontal="center"/>
      <protection locked="0"/>
    </xf>
    <xf numFmtId="0" fontId="2" fillId="0" borderId="3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5" fillId="4" borderId="10" xfId="0" applyFont="1" applyFill="1" applyBorder="1" applyAlignment="1" applyProtection="1">
      <alignment horizontal="center"/>
      <protection locked="0"/>
    </xf>
    <xf numFmtId="0" fontId="5" fillId="4" borderId="20" xfId="0" applyFont="1" applyFill="1" applyBorder="1" applyAlignment="1" applyProtection="1">
      <alignment horizontal="center"/>
      <protection locked="0"/>
    </xf>
    <xf numFmtId="0" fontId="5" fillId="4" borderId="21" xfId="0" applyFont="1" applyFill="1" applyBorder="1" applyAlignment="1" applyProtection="1">
      <alignment horizontal="center"/>
      <protection locked="0"/>
    </xf>
    <xf numFmtId="0" fontId="5" fillId="6" borderId="6" xfId="0" applyFont="1" applyFill="1" applyBorder="1" applyAlignment="1" applyProtection="1">
      <alignment horizontal="center"/>
      <protection locked="0"/>
    </xf>
    <xf numFmtId="0" fontId="5" fillId="6" borderId="8" xfId="0" applyFont="1" applyFill="1" applyBorder="1" applyAlignment="1" applyProtection="1">
      <alignment horizontal="center"/>
      <protection locked="0"/>
    </xf>
    <xf numFmtId="0" fontId="5" fillId="6" borderId="10" xfId="0" applyFont="1" applyFill="1" applyBorder="1" applyAlignment="1" applyProtection="1">
      <alignment horizontal="center"/>
      <protection locked="0"/>
    </xf>
    <xf numFmtId="0" fontId="5" fillId="6" borderId="21" xfId="0" applyFont="1" applyFill="1" applyBorder="1" applyAlignment="1" applyProtection="1">
      <alignment horizontal="center"/>
      <protection locked="0"/>
    </xf>
    <xf numFmtId="0" fontId="2" fillId="0" borderId="65" xfId="0" applyFont="1" applyFill="1" applyBorder="1" applyAlignment="1" applyProtection="1">
      <alignment horizontal="center"/>
      <protection locked="0"/>
    </xf>
    <xf numFmtId="0" fontId="2" fillId="0" borderId="66" xfId="0" applyFont="1" applyFill="1" applyBorder="1" applyAlignment="1" applyProtection="1">
      <alignment horizontal="center"/>
      <protection locked="0"/>
    </xf>
    <xf numFmtId="0" fontId="2" fillId="0" borderId="67" xfId="0" applyFont="1" applyFill="1" applyBorder="1" applyAlignment="1" applyProtection="1">
      <alignment horizontal="center"/>
      <protection locked="0"/>
    </xf>
    <xf numFmtId="0" fontId="2" fillId="0" borderId="68" xfId="0" applyFont="1" applyFill="1" applyBorder="1" applyAlignment="1" applyProtection="1">
      <alignment horizontal="center"/>
      <protection locked="0"/>
    </xf>
    <xf numFmtId="0" fontId="2" fillId="0" borderId="24" xfId="0" applyFont="1" applyFill="1" applyBorder="1" applyAlignment="1" applyProtection="1">
      <alignment horizontal="center"/>
      <protection locked="0"/>
    </xf>
    <xf numFmtId="0" fontId="5" fillId="4" borderId="4" xfId="0" applyFont="1" applyFill="1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locked="0"/>
    </xf>
    <xf numFmtId="0" fontId="2" fillId="0" borderId="54" xfId="0" applyFont="1" applyBorder="1" applyAlignment="1" applyProtection="1">
      <alignment horizontal="center"/>
      <protection locked="0"/>
    </xf>
    <xf numFmtId="0" fontId="2" fillId="0" borderId="28" xfId="0" applyFont="1" applyBorder="1" applyAlignment="1" applyProtection="1">
      <alignment horizontal="center"/>
      <protection locked="0"/>
    </xf>
    <xf numFmtId="0" fontId="2" fillId="3" borderId="0" xfId="0" applyFont="1" applyFill="1" applyBorder="1" applyAlignment="1">
      <alignment horizontal="center"/>
    </xf>
    <xf numFmtId="0" fontId="6" fillId="0" borderId="52" xfId="0" applyFont="1" applyFill="1" applyBorder="1" applyAlignment="1">
      <alignment horizontal="center"/>
    </xf>
    <xf numFmtId="0" fontId="6" fillId="0" borderId="53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2" fillId="3" borderId="46" xfId="0" applyFont="1" applyFill="1" applyBorder="1" applyAlignment="1" applyProtection="1">
      <alignment horizontal="center"/>
      <protection locked="0"/>
    </xf>
    <xf numFmtId="0" fontId="2" fillId="3" borderId="47" xfId="0" applyFont="1" applyFill="1" applyBorder="1" applyAlignment="1" applyProtection="1">
      <alignment horizontal="center"/>
      <protection locked="0"/>
    </xf>
    <xf numFmtId="0" fontId="2" fillId="3" borderId="35" xfId="0" applyFont="1" applyFill="1" applyBorder="1" applyAlignment="1" applyProtection="1">
      <alignment horizontal="center"/>
      <protection locked="0"/>
    </xf>
    <xf numFmtId="0" fontId="2" fillId="3" borderId="43" xfId="0" applyFont="1" applyFill="1" applyBorder="1" applyAlignment="1" applyProtection="1">
      <alignment horizontal="center"/>
      <protection locked="0"/>
    </xf>
    <xf numFmtId="0" fontId="5" fillId="2" borderId="10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2" fillId="0" borderId="56" xfId="0" applyFont="1" applyBorder="1" applyAlignment="1" applyProtection="1">
      <alignment horizontal="center"/>
      <protection locked="0"/>
    </xf>
    <xf numFmtId="0" fontId="2" fillId="0" borderId="43" xfId="0" applyFont="1" applyBorder="1" applyAlignment="1" applyProtection="1">
      <alignment horizontal="center"/>
      <protection locked="0"/>
    </xf>
    <xf numFmtId="0" fontId="2" fillId="0" borderId="57" xfId="0" applyFont="1" applyBorder="1" applyAlignment="1" applyProtection="1">
      <alignment horizontal="center"/>
      <protection locked="0"/>
    </xf>
    <xf numFmtId="0" fontId="2" fillId="0" borderId="40" xfId="0" applyFont="1" applyBorder="1" applyAlignment="1" applyProtection="1">
      <alignment horizontal="center"/>
      <protection locked="0"/>
    </xf>
    <xf numFmtId="0" fontId="2" fillId="0" borderId="61" xfId="0" applyFont="1" applyBorder="1" applyAlignment="1" applyProtection="1">
      <alignment horizontal="center"/>
      <protection locked="0"/>
    </xf>
    <xf numFmtId="0" fontId="2" fillId="0" borderId="50" xfId="0" applyFont="1" applyBorder="1" applyAlignment="1" applyProtection="1">
      <alignment horizontal="center"/>
      <protection locked="0"/>
    </xf>
    <xf numFmtId="0" fontId="5" fillId="2" borderId="6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10" fillId="2" borderId="1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6" borderId="3" xfId="0" applyFont="1" applyFill="1" applyBorder="1" applyAlignment="1" applyProtection="1">
      <alignment horizontal="center" vertical="center"/>
      <protection locked="0"/>
    </xf>
    <xf numFmtId="0" fontId="2" fillId="3" borderId="16" xfId="0" applyFont="1" applyFill="1" applyBorder="1" applyAlignment="1" applyProtection="1">
      <alignment horizontal="center" vertical="center"/>
      <protection locked="0"/>
    </xf>
    <xf numFmtId="0" fontId="5" fillId="6" borderId="20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3" fillId="4" borderId="18" xfId="0" applyFont="1" applyFill="1" applyBorder="1" applyAlignment="1">
      <alignment horizontal="center" vertical="center" wrapText="1"/>
    </xf>
    <xf numFmtId="0" fontId="3" fillId="4" borderId="23" xfId="0" applyFont="1" applyFill="1" applyBorder="1" applyAlignment="1">
      <alignment horizontal="center" vertical="center" wrapText="1"/>
    </xf>
    <xf numFmtId="10" fontId="5" fillId="9" borderId="20" xfId="0" applyNumberFormat="1" applyFont="1" applyFill="1" applyBorder="1" applyAlignment="1" applyProtection="1">
      <alignment horizontal="center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2" fillId="3" borderId="64" xfId="0" applyFont="1" applyFill="1" applyBorder="1" applyAlignment="1" applyProtection="1">
      <alignment horizontal="center" vertical="center"/>
      <protection locked="0"/>
    </xf>
    <xf numFmtId="0" fontId="2" fillId="3" borderId="63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63" xfId="0" applyFont="1" applyFill="1" applyBorder="1" applyAlignment="1" applyProtection="1">
      <alignment horizontal="center" vertical="center"/>
      <protection locked="0"/>
    </xf>
    <xf numFmtId="0" fontId="5" fillId="4" borderId="69" xfId="0" applyFont="1" applyFill="1" applyBorder="1" applyAlignment="1" applyProtection="1">
      <alignment horizontal="center" vertical="center"/>
      <protection locked="0"/>
    </xf>
    <xf numFmtId="0" fontId="5" fillId="4" borderId="51" xfId="0" applyFont="1" applyFill="1" applyBorder="1" applyAlignment="1" applyProtection="1">
      <alignment horizontal="center" vertical="center"/>
      <protection locked="0"/>
    </xf>
    <xf numFmtId="43" fontId="5" fillId="4" borderId="51" xfId="1" applyFont="1" applyFill="1" applyBorder="1" applyAlignment="1" applyProtection="1">
      <alignment horizontal="center" vertical="center"/>
      <protection locked="0"/>
    </xf>
    <xf numFmtId="2" fontId="5" fillId="4" borderId="51" xfId="0" applyNumberFormat="1" applyFont="1" applyFill="1" applyBorder="1" applyAlignment="1" applyProtection="1">
      <alignment horizontal="center" vertical="center"/>
      <protection locked="0"/>
    </xf>
    <xf numFmtId="10" fontId="5" fillId="4" borderId="51" xfId="0" applyNumberFormat="1" applyFont="1" applyFill="1" applyBorder="1" applyAlignment="1" applyProtection="1">
      <alignment horizontal="center" vertical="center"/>
      <protection locked="0"/>
    </xf>
    <xf numFmtId="2" fontId="5" fillId="4" borderId="71" xfId="0" applyNumberFormat="1" applyFont="1" applyFill="1" applyBorder="1" applyAlignment="1" applyProtection="1">
      <alignment horizontal="center" vertical="center"/>
    </xf>
    <xf numFmtId="2" fontId="5" fillId="4" borderId="72" xfId="0" applyNumberFormat="1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center"/>
      <protection locked="0"/>
    </xf>
    <xf numFmtId="0" fontId="5" fillId="4" borderId="53" xfId="0" applyFont="1" applyFill="1" applyBorder="1" applyAlignment="1" applyProtection="1">
      <alignment horizontal="center" vertical="center"/>
      <protection locked="0"/>
    </xf>
    <xf numFmtId="0" fontId="5" fillId="4" borderId="41" xfId="0" applyFont="1" applyFill="1" applyBorder="1" applyAlignment="1" applyProtection="1">
      <alignment horizontal="center" vertical="center"/>
      <protection locked="0"/>
    </xf>
    <xf numFmtId="0" fontId="5" fillId="4" borderId="21" xfId="0" applyFont="1" applyFill="1" applyBorder="1" applyAlignment="1" applyProtection="1">
      <alignment horizontal="center" vertical="center"/>
    </xf>
    <xf numFmtId="0" fontId="5" fillId="4" borderId="54" xfId="0" applyFont="1" applyFill="1" applyBorder="1" applyAlignment="1">
      <alignment horizontal="center" vertical="center"/>
    </xf>
    <xf numFmtId="0" fontId="5" fillId="4" borderId="26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center" vertical="center"/>
      <protection locked="0"/>
    </xf>
    <xf numFmtId="0" fontId="5" fillId="4" borderId="27" xfId="0" applyFont="1" applyFill="1" applyBorder="1" applyAlignment="1" applyProtection="1">
      <alignment horizontal="center" vertical="center"/>
    </xf>
    <xf numFmtId="0" fontId="2" fillId="3" borderId="22" xfId="0" applyFont="1" applyFill="1" applyBorder="1" applyAlignment="1" applyProtection="1">
      <alignment horizontal="center" vertical="center"/>
      <protection locked="0"/>
    </xf>
    <xf numFmtId="0" fontId="2" fillId="3" borderId="41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20" xfId="0" applyFont="1" applyFill="1" applyBorder="1" applyAlignment="1" applyProtection="1">
      <alignment horizontal="center" vertical="center"/>
      <protection locked="0"/>
    </xf>
    <xf numFmtId="0" fontId="5" fillId="9" borderId="21" xfId="0" applyFont="1" applyFill="1" applyBorder="1" applyAlignment="1" applyProtection="1">
      <alignment horizontal="center" vertical="center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2" fillId="0" borderId="41" xfId="0" applyFont="1" applyFill="1" applyBorder="1" applyAlignment="1" applyProtection="1">
      <alignment horizontal="center" vertical="center"/>
      <protection locked="0"/>
    </xf>
    <xf numFmtId="0" fontId="5" fillId="9" borderId="30" xfId="0" applyFont="1" applyFill="1" applyBorder="1" applyAlignment="1" applyProtection="1">
      <alignment horizontal="center" vertical="center"/>
    </xf>
    <xf numFmtId="0" fontId="5" fillId="4" borderId="3" xfId="0" applyFont="1" applyFill="1" applyBorder="1" applyAlignment="1" applyProtection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4" borderId="21" xfId="0" applyFont="1" applyFill="1" applyBorder="1" applyAlignment="1" applyProtection="1">
      <alignment horizontal="center"/>
    </xf>
    <xf numFmtId="0" fontId="5" fillId="4" borderId="2" xfId="0" applyFont="1" applyFill="1" applyBorder="1" applyAlignment="1">
      <alignment horizontal="center"/>
    </xf>
    <xf numFmtId="0" fontId="6" fillId="0" borderId="13" xfId="0" applyFont="1" applyFill="1" applyBorder="1" applyAlignment="1" applyProtection="1">
      <alignment horizontal="center"/>
      <protection locked="0"/>
    </xf>
    <xf numFmtId="0" fontId="6" fillId="0" borderId="22" xfId="0" applyFont="1" applyFill="1" applyBorder="1" applyAlignment="1" applyProtection="1">
      <alignment horizontal="center"/>
      <protection locked="0"/>
    </xf>
    <xf numFmtId="0" fontId="6" fillId="0" borderId="41" xfId="0" applyFont="1" applyFill="1" applyBorder="1" applyAlignment="1" applyProtection="1">
      <alignment horizontal="center"/>
      <protection locked="0"/>
    </xf>
    <xf numFmtId="0" fontId="6" fillId="0" borderId="24" xfId="0" applyFont="1" applyFill="1" applyBorder="1" applyAlignment="1" applyProtection="1">
      <alignment horizontal="center"/>
      <protection locked="0"/>
    </xf>
    <xf numFmtId="0" fontId="2" fillId="9" borderId="10" xfId="0" applyFont="1" applyFill="1" applyBorder="1" applyAlignment="1" applyProtection="1">
      <alignment horizontal="center"/>
      <protection locked="0"/>
    </xf>
    <xf numFmtId="0" fontId="2" fillId="9" borderId="20" xfId="0" applyFont="1" applyFill="1" applyBorder="1" applyAlignment="1" applyProtection="1">
      <alignment horizontal="center"/>
      <protection locked="0"/>
    </xf>
    <xf numFmtId="0" fontId="2" fillId="9" borderId="21" xfId="0" applyFont="1" applyFill="1" applyBorder="1" applyAlignment="1" applyProtection="1">
      <alignment horizontal="center"/>
    </xf>
    <xf numFmtId="0" fontId="2" fillId="5" borderId="31" xfId="0" applyFont="1" applyFill="1" applyBorder="1" applyAlignment="1" applyProtection="1">
      <alignment horizontal="center"/>
      <protection locked="0"/>
    </xf>
    <xf numFmtId="0" fontId="2" fillId="5" borderId="12" xfId="0" applyFont="1" applyFill="1" applyBorder="1" applyAlignment="1" applyProtection="1">
      <alignment horizontal="center"/>
      <protection locked="0"/>
    </xf>
    <xf numFmtId="0" fontId="2" fillId="0" borderId="22" xfId="0" applyFont="1" applyFill="1" applyBorder="1" applyAlignment="1" applyProtection="1">
      <alignment horizontal="center"/>
      <protection locked="0"/>
    </xf>
    <xf numFmtId="0" fontId="2" fillId="0" borderId="41" xfId="0" applyFont="1" applyFill="1" applyBorder="1" applyAlignment="1" applyProtection="1">
      <alignment horizontal="center"/>
      <protection locked="0"/>
    </xf>
    <xf numFmtId="0" fontId="2" fillId="0" borderId="52" xfId="0" applyFont="1" applyFill="1" applyBorder="1" applyAlignment="1" applyProtection="1">
      <alignment horizontal="center"/>
      <protection locked="0"/>
    </xf>
    <xf numFmtId="0" fontId="2" fillId="0" borderId="53" xfId="0" applyFont="1" applyFill="1" applyBorder="1" applyAlignment="1" applyProtection="1">
      <alignment horizontal="center"/>
      <protection locked="0"/>
    </xf>
    <xf numFmtId="0" fontId="5" fillId="4" borderId="6" xfId="0" applyFont="1" applyFill="1" applyBorder="1" applyAlignment="1" applyProtection="1">
      <alignment horizontal="center"/>
      <protection locked="0"/>
    </xf>
    <xf numFmtId="0" fontId="5" fillId="4" borderId="7" xfId="0" applyFont="1" applyFill="1" applyBorder="1" applyAlignment="1" applyProtection="1">
      <alignment horizontal="center"/>
      <protection locked="0"/>
    </xf>
    <xf numFmtId="0" fontId="5" fillId="6" borderId="20" xfId="0" applyFont="1" applyFill="1" applyBorder="1" applyAlignment="1" applyProtection="1">
      <alignment horizontal="center"/>
      <protection locked="0"/>
    </xf>
    <xf numFmtId="2" fontId="5" fillId="4" borderId="19" xfId="0" applyNumberFormat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vertical="center"/>
    </xf>
    <xf numFmtId="43" fontId="5" fillId="4" borderId="2" xfId="1" applyFont="1" applyFill="1" applyBorder="1" applyAlignment="1">
      <alignment horizontal="center" vertical="center"/>
    </xf>
    <xf numFmtId="43" fontId="5" fillId="4" borderId="0" xfId="1" applyFont="1" applyFill="1" applyBorder="1" applyAlignment="1">
      <alignment vertical="center"/>
    </xf>
    <xf numFmtId="2" fontId="5" fillId="4" borderId="42" xfId="0" applyNumberFormat="1" applyFont="1" applyFill="1" applyBorder="1" applyAlignment="1">
      <alignment vertical="center"/>
    </xf>
    <xf numFmtId="10" fontId="5" fillId="4" borderId="3" xfId="0" applyNumberFormat="1" applyFont="1" applyFill="1" applyBorder="1" applyAlignment="1">
      <alignment horizontal="center" vertical="center"/>
    </xf>
    <xf numFmtId="10" fontId="5" fillId="4" borderId="53" xfId="0" applyNumberFormat="1" applyFont="1" applyFill="1" applyBorder="1" applyAlignment="1">
      <alignment vertical="center"/>
    </xf>
    <xf numFmtId="2" fontId="5" fillId="4" borderId="8" xfId="0" applyNumberFormat="1" applyFont="1" applyFill="1" applyBorder="1" applyAlignment="1" applyProtection="1">
      <alignment vertical="center"/>
    </xf>
    <xf numFmtId="2" fontId="8" fillId="2" borderId="19" xfId="1" applyNumberFormat="1" applyFont="1" applyFill="1" applyBorder="1" applyAlignment="1">
      <alignment horizontal="center" vertical="center"/>
    </xf>
    <xf numFmtId="2" fontId="8" fillId="2" borderId="19" xfId="0" applyNumberFormat="1" applyFont="1" applyFill="1" applyBorder="1" applyAlignment="1">
      <alignment horizontal="center" vertical="center"/>
    </xf>
    <xf numFmtId="10" fontId="3" fillId="2" borderId="19" xfId="0" applyNumberFormat="1" applyFont="1" applyFill="1" applyBorder="1" applyAlignment="1">
      <alignment horizontal="center" vertical="center"/>
    </xf>
    <xf numFmtId="10" fontId="5" fillId="9" borderId="2" xfId="0" applyNumberFormat="1" applyFont="1" applyFill="1" applyBorder="1" applyAlignment="1" applyProtection="1">
      <alignment horizontal="center"/>
    </xf>
    <xf numFmtId="0" fontId="10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5" fillId="0" borderId="4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3" fontId="5" fillId="0" borderId="42" xfId="1" applyFont="1" applyFill="1" applyBorder="1" applyAlignment="1">
      <alignment horizontal="center" vertical="center"/>
    </xf>
    <xf numFmtId="2" fontId="5" fillId="0" borderId="42" xfId="0" applyNumberFormat="1" applyFont="1" applyFill="1" applyBorder="1" applyAlignment="1">
      <alignment horizontal="center" vertical="center"/>
    </xf>
    <xf numFmtId="10" fontId="5" fillId="0" borderId="42" xfId="0" applyNumberFormat="1" applyFont="1" applyFill="1" applyBorder="1" applyAlignment="1">
      <alignment horizontal="center" vertical="center"/>
    </xf>
    <xf numFmtId="2" fontId="5" fillId="0" borderId="42" xfId="0" applyNumberFormat="1" applyFont="1" applyFill="1" applyBorder="1" applyAlignment="1" applyProtection="1">
      <alignment horizontal="center" vertical="center"/>
    </xf>
    <xf numFmtId="0" fontId="2" fillId="3" borderId="24" xfId="0" applyFont="1" applyFill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62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41" xfId="0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/>
      <protection locked="0"/>
    </xf>
    <xf numFmtId="0" fontId="2" fillId="0" borderId="38" xfId="0" applyFont="1" applyBorder="1" applyAlignment="1" applyProtection="1">
      <alignment horizontal="center"/>
      <protection locked="0"/>
    </xf>
    <xf numFmtId="0" fontId="2" fillId="0" borderId="35" xfId="0" applyFont="1" applyBorder="1" applyAlignment="1" applyProtection="1">
      <alignment horizontal="center"/>
      <protection locked="0"/>
    </xf>
    <xf numFmtId="0" fontId="6" fillId="0" borderId="13" xfId="0" applyFont="1" applyFill="1" applyBorder="1" applyAlignment="1">
      <alignment horizontal="center" vertical="center"/>
    </xf>
    <xf numFmtId="0" fontId="5" fillId="0" borderId="31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 applyProtection="1">
      <alignment horizontal="center" vertical="center"/>
      <protection locked="0"/>
    </xf>
    <xf numFmtId="0" fontId="5" fillId="4" borderId="53" xfId="0" applyFont="1" applyFill="1" applyBorder="1" applyAlignment="1" applyProtection="1">
      <alignment horizontal="center"/>
      <protection locked="0"/>
    </xf>
    <xf numFmtId="0" fontId="5" fillId="4" borderId="41" xfId="0" applyFont="1" applyFill="1" applyBorder="1" applyAlignment="1" applyProtection="1">
      <alignment horizontal="center"/>
      <protection locked="0"/>
    </xf>
    <xf numFmtId="0" fontId="5" fillId="4" borderId="30" xfId="0" applyFont="1" applyFill="1" applyBorder="1" applyAlignment="1" applyProtection="1">
      <alignment horizontal="center"/>
      <protection locked="0"/>
    </xf>
    <xf numFmtId="0" fontId="5" fillId="4" borderId="24" xfId="0" applyFont="1" applyFill="1" applyBorder="1" applyAlignment="1" applyProtection="1">
      <alignment horizontal="center"/>
      <protection locked="0"/>
    </xf>
    <xf numFmtId="43" fontId="5" fillId="4" borderId="30" xfId="1" applyFont="1" applyFill="1" applyBorder="1" applyAlignment="1" applyProtection="1">
      <alignment horizontal="center"/>
      <protection locked="0"/>
    </xf>
    <xf numFmtId="43" fontId="5" fillId="4" borderId="24" xfId="1" applyFont="1" applyFill="1" applyBorder="1" applyAlignment="1" applyProtection="1">
      <alignment horizontal="center"/>
      <protection locked="0"/>
    </xf>
    <xf numFmtId="2" fontId="5" fillId="4" borderId="30" xfId="0" applyNumberFormat="1" applyFont="1" applyFill="1" applyBorder="1" applyAlignment="1" applyProtection="1">
      <alignment horizontal="center"/>
      <protection locked="0"/>
    </xf>
    <xf numFmtId="2" fontId="5" fillId="4" borderId="24" xfId="0" applyNumberFormat="1" applyFont="1" applyFill="1" applyBorder="1" applyAlignment="1" applyProtection="1">
      <alignment horizontal="center"/>
      <protection locked="0"/>
    </xf>
    <xf numFmtId="10" fontId="5" fillId="4" borderId="30" xfId="0" applyNumberFormat="1" applyFont="1" applyFill="1" applyBorder="1" applyAlignment="1" applyProtection="1">
      <alignment horizontal="center"/>
      <protection locked="0"/>
    </xf>
    <xf numFmtId="10" fontId="5" fillId="4" borderId="24" xfId="0" applyNumberFormat="1" applyFont="1" applyFill="1" applyBorder="1" applyAlignment="1" applyProtection="1">
      <alignment horizontal="center"/>
      <protection locked="0"/>
    </xf>
    <xf numFmtId="2" fontId="5" fillId="4" borderId="52" xfId="0" applyNumberFormat="1" applyFont="1" applyFill="1" applyBorder="1" applyAlignment="1" applyProtection="1">
      <alignment horizontal="center"/>
    </xf>
    <xf numFmtId="2" fontId="5" fillId="4" borderId="22" xfId="0" applyNumberFormat="1" applyFont="1" applyFill="1" applyBorder="1" applyAlignment="1" applyProtection="1">
      <alignment horizont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60" xfId="0" applyFont="1" applyFill="1" applyBorder="1" applyAlignment="1" applyProtection="1">
      <alignment horizontal="center" vertical="center"/>
      <protection locked="0"/>
    </xf>
    <xf numFmtId="0" fontId="5" fillId="9" borderId="2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>
      <alignment horizontal="center" vertical="center"/>
    </xf>
    <xf numFmtId="0" fontId="5" fillId="9" borderId="27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8" xfId="0" applyFont="1" applyFill="1" applyBorder="1" applyAlignment="1" applyProtection="1">
      <alignment horizontal="center"/>
    </xf>
    <xf numFmtId="0" fontId="2" fillId="3" borderId="38" xfId="0" applyFont="1" applyFill="1" applyBorder="1" applyAlignment="1" applyProtection="1">
      <alignment horizontal="center"/>
      <protection locked="0"/>
    </xf>
    <xf numFmtId="0" fontId="2" fillId="3" borderId="50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4" borderId="2" xfId="0" applyFont="1" applyFill="1" applyBorder="1" applyAlignment="1" applyProtection="1">
      <alignment horizontal="center"/>
      <protection locked="0"/>
    </xf>
    <xf numFmtId="0" fontId="5" fillId="4" borderId="51" xfId="0" applyFont="1" applyFill="1" applyBorder="1" applyAlignment="1">
      <alignment vertical="center"/>
    </xf>
    <xf numFmtId="43" fontId="5" fillId="4" borderId="51" xfId="1" applyFont="1" applyFill="1" applyBorder="1" applyAlignment="1">
      <alignment vertical="center"/>
    </xf>
    <xf numFmtId="2" fontId="5" fillId="4" borderId="51" xfId="0" applyNumberFormat="1" applyFont="1" applyFill="1" applyBorder="1" applyAlignment="1">
      <alignment vertical="center"/>
    </xf>
    <xf numFmtId="10" fontId="5" fillId="4" borderId="51" xfId="0" applyNumberFormat="1" applyFont="1" applyFill="1" applyBorder="1" applyAlignment="1">
      <alignment vertical="center"/>
    </xf>
    <xf numFmtId="0" fontId="3" fillId="2" borderId="20" xfId="0" applyFont="1" applyFill="1" applyBorder="1" applyAlignment="1">
      <alignment horizontal="center"/>
    </xf>
    <xf numFmtId="0" fontId="3" fillId="6" borderId="46" xfId="0" applyFont="1" applyFill="1" applyBorder="1" applyAlignment="1" applyProtection="1">
      <alignment horizontal="center" vertical="center"/>
      <protection locked="0"/>
    </xf>
    <xf numFmtId="0" fontId="3" fillId="6" borderId="47" xfId="0" applyFont="1" applyFill="1" applyBorder="1" applyAlignment="1" applyProtection="1">
      <alignment horizontal="center" vertical="center"/>
      <protection locked="0"/>
    </xf>
    <xf numFmtId="0" fontId="5" fillId="9" borderId="30" xfId="0" applyFont="1" applyFill="1" applyBorder="1" applyAlignment="1" applyProtection="1">
      <alignment horizontal="center" vertical="center"/>
      <protection locked="0"/>
    </xf>
    <xf numFmtId="0" fontId="6" fillId="0" borderId="56" xfId="0" applyFont="1" applyFill="1" applyBorder="1" applyAlignment="1" applyProtection="1">
      <alignment horizontal="center"/>
      <protection locked="0"/>
    </xf>
    <xf numFmtId="0" fontId="5" fillId="2" borderId="20" xfId="0" applyFont="1" applyFill="1" applyBorder="1" applyAlignment="1">
      <alignment horizontal="center"/>
    </xf>
    <xf numFmtId="0" fontId="5" fillId="10" borderId="10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Réparttion</a:t>
            </a:r>
            <a:r>
              <a:rPr lang="fr-FR" b="1" baseline="0"/>
              <a:t> €/UC/FOND</a:t>
            </a:r>
            <a:endParaRPr lang="fr-FR" b="1"/>
          </a:p>
        </c:rich>
      </c:tx>
      <c:layout>
        <c:manualLayout>
          <c:xMode val="edge"/>
          <c:yMode val="edge"/>
          <c:x val="0.44992545457777144"/>
          <c:y val="2.87382087779953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TABLEAU!$B$18</c:f>
              <c:strCache>
                <c:ptCount val="1"/>
                <c:pt idx="0">
                  <c:v>EUROS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TABLEAU!$A$19:$A$30</c:f>
              <c:strCache>
                <c:ptCount val="12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</c:strCache>
            </c:strRef>
          </c:cat>
          <c:val>
            <c:numRef>
              <c:f>TABLEAU!$B$19:$B$30</c:f>
              <c:numCache>
                <c:formatCode>General</c:formatCode>
                <c:ptCount val="12"/>
                <c:pt idx="0">
                  <c:v>1000000</c:v>
                </c:pt>
                <c:pt idx="1">
                  <c:v>52000</c:v>
                </c:pt>
                <c:pt idx="2">
                  <c:v>980000</c:v>
                </c:pt>
                <c:pt idx="3">
                  <c:v>77000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77-4973-8F58-1AD773154479}"/>
            </c:ext>
          </c:extLst>
        </c:ser>
        <c:ser>
          <c:idx val="1"/>
          <c:order val="1"/>
          <c:tx>
            <c:strRef>
              <c:f>TABLEAU!$C$18</c:f>
              <c:strCache>
                <c:ptCount val="1"/>
                <c:pt idx="0">
                  <c:v>UC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TABLEAU!$A$19:$A$30</c:f>
              <c:strCache>
                <c:ptCount val="12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</c:strCache>
            </c:strRef>
          </c:cat>
          <c:val>
            <c:numRef>
              <c:f>TABLEAU!$C$19:$C$30</c:f>
              <c:numCache>
                <c:formatCode>General</c:formatCode>
                <c:ptCount val="12"/>
                <c:pt idx="0">
                  <c:v>25000</c:v>
                </c:pt>
                <c:pt idx="1">
                  <c:v>100000</c:v>
                </c:pt>
                <c:pt idx="2">
                  <c:v>1000000</c:v>
                </c:pt>
                <c:pt idx="3">
                  <c:v>800000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377-4973-8F58-1AD773154479}"/>
            </c:ext>
          </c:extLst>
        </c:ser>
        <c:ser>
          <c:idx val="2"/>
          <c:order val="2"/>
          <c:tx>
            <c:strRef>
              <c:f>TABLEAU!$D$18</c:f>
              <c:strCache>
                <c:ptCount val="1"/>
                <c:pt idx="0">
                  <c:v>FOND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TABLEAU!$A$19:$A$30</c:f>
              <c:strCache>
                <c:ptCount val="12"/>
                <c:pt idx="0">
                  <c:v>FEVRIER</c:v>
                </c:pt>
                <c:pt idx="1">
                  <c:v>MARS</c:v>
                </c:pt>
                <c:pt idx="2">
                  <c:v>AVRIL</c:v>
                </c:pt>
                <c:pt idx="3">
                  <c:v>MAI</c:v>
                </c:pt>
                <c:pt idx="4">
                  <c:v>JUIN</c:v>
                </c:pt>
                <c:pt idx="5">
                  <c:v>JUILLET</c:v>
                </c:pt>
                <c:pt idx="6">
                  <c:v>AOÛT</c:v>
                </c:pt>
                <c:pt idx="7">
                  <c:v>SEPTEMBRE</c:v>
                </c:pt>
                <c:pt idx="8">
                  <c:v>OCTOBRE</c:v>
                </c:pt>
                <c:pt idx="9">
                  <c:v>NOVEMBRE</c:v>
                </c:pt>
                <c:pt idx="10">
                  <c:v>DÉCEMBRE</c:v>
                </c:pt>
                <c:pt idx="11">
                  <c:v>JANVIER</c:v>
                </c:pt>
              </c:strCache>
            </c:strRef>
          </c:cat>
          <c:val>
            <c:numRef>
              <c:f>TABLEAU!$D$19:$D$30</c:f>
              <c:numCache>
                <c:formatCode>General</c:formatCode>
                <c:ptCount val="12"/>
                <c:pt idx="0">
                  <c:v>38900</c:v>
                </c:pt>
                <c:pt idx="1">
                  <c:v>60000</c:v>
                </c:pt>
                <c:pt idx="2">
                  <c:v>800000</c:v>
                </c:pt>
                <c:pt idx="3">
                  <c:v>93000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377-4973-8F58-1AD7731544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shape val="box"/>
        <c:axId val="1855876303"/>
        <c:axId val="1844732607"/>
        <c:axId val="0"/>
      </c:bar3DChart>
      <c:catAx>
        <c:axId val="18558763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4732607"/>
        <c:crosses val="autoZero"/>
        <c:auto val="1"/>
        <c:lblAlgn val="ctr"/>
        <c:lblOffset val="100"/>
        <c:noMultiLvlLbl val="0"/>
      </c:catAx>
      <c:valAx>
        <c:axId val="1844732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5587630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88899</xdr:rowOff>
    </xdr:from>
    <xdr:to>
      <xdr:col>9</xdr:col>
      <xdr:colOff>79375</xdr:colOff>
      <xdr:row>53</xdr:row>
      <xdr:rowOff>111125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0E17698-9CA1-4A56-AB52-1DBC002736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99"/>
  <sheetViews>
    <sheetView tabSelected="1" view="pageBreakPreview" zoomScaleNormal="70" zoomScaleSheetLayoutView="100" workbookViewId="0">
      <selection activeCell="E14" sqref="E14"/>
    </sheetView>
  </sheetViews>
  <sheetFormatPr baseColWidth="10" defaultRowHeight="15" x14ac:dyDescent="0.25"/>
  <cols>
    <col min="1" max="1" width="54.5703125" customWidth="1"/>
    <col min="2" max="2" width="24.28515625" customWidth="1"/>
    <col min="3" max="3" width="12.7109375" customWidth="1"/>
    <col min="4" max="4" width="19.7109375" bestFit="1" customWidth="1"/>
    <col min="5" max="5" width="10.7109375" bestFit="1" customWidth="1"/>
    <col min="6" max="6" width="23.140625" bestFit="1" customWidth="1"/>
    <col min="7" max="7" width="16.28515625" bestFit="1" customWidth="1"/>
    <col min="8" max="8" width="25.85546875" customWidth="1"/>
    <col min="10" max="10" width="21.42578125" style="429" bestFit="1" customWidth="1"/>
    <col min="23" max="23" width="0" hidden="1" customWidth="1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67</v>
      </c>
      <c r="D2" s="9"/>
      <c r="E2" s="10"/>
      <c r="F2" s="11" t="s">
        <v>94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43136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>E90</f>
        <v>0</v>
      </c>
      <c r="F7" s="28">
        <f ca="1">F90</f>
        <v>0</v>
      </c>
      <c r="G7" s="27"/>
      <c r="H7" s="28">
        <f>H90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9" t="s">
        <v>135</v>
      </c>
      <c r="B10" s="29"/>
      <c r="C10" s="26"/>
      <c r="D10" s="26"/>
      <c r="E10" s="28">
        <f>E179</f>
        <v>0</v>
      </c>
      <c r="F10" s="28">
        <f>F179</f>
        <v>0</v>
      </c>
      <c r="G10" s="27"/>
      <c r="H10" s="28">
        <f>H179</f>
        <v>0</v>
      </c>
    </row>
    <row r="11" spans="1:8" ht="21" thickBot="1" x14ac:dyDescent="0.35">
      <c r="A11" s="29" t="s">
        <v>55</v>
      </c>
      <c r="B11" s="29"/>
      <c r="C11" s="26"/>
      <c r="D11" s="26"/>
      <c r="E11" s="28">
        <f>E138</f>
        <v>0</v>
      </c>
      <c r="F11" s="28">
        <f>F138</f>
        <v>0</v>
      </c>
      <c r="G11" s="27"/>
      <c r="H11" s="28">
        <f>H138</f>
        <v>0</v>
      </c>
    </row>
    <row r="12" spans="1:8" ht="21" thickBot="1" x14ac:dyDescent="0.35">
      <c r="A12" s="29" t="s">
        <v>120</v>
      </c>
      <c r="B12" s="29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343" t="s">
        <v>144</v>
      </c>
      <c r="B13" s="343"/>
      <c r="C13" s="26"/>
      <c r="D13" s="26"/>
      <c r="E13" s="28">
        <f>E315+E342+E361+E376</f>
        <v>0</v>
      </c>
      <c r="F13" s="28">
        <f>F315</f>
        <v>0</v>
      </c>
      <c r="G13" s="27"/>
      <c r="H13" s="28"/>
    </row>
    <row r="14" spans="1:8" ht="21" thickBot="1" x14ac:dyDescent="0.35">
      <c r="A14" s="25" t="s">
        <v>118</v>
      </c>
      <c r="B14" s="25"/>
      <c r="C14" s="26"/>
      <c r="D14" s="26"/>
      <c r="E14" s="31">
        <f>E278</f>
        <v>0</v>
      </c>
      <c r="F14" s="31">
        <f>F278</f>
        <v>0</v>
      </c>
      <c r="G14" s="30"/>
      <c r="H14" s="31">
        <f>H278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7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1" thickBot="1" x14ac:dyDescent="0.35">
      <c r="A29" s="37"/>
      <c r="B29" s="260"/>
      <c r="C29" s="38"/>
      <c r="D29" s="38"/>
      <c r="E29" s="571"/>
      <c r="F29" s="575"/>
      <c r="G29" s="39"/>
      <c r="H29" s="578"/>
    </row>
    <row r="30" spans="1:8" ht="21" thickBot="1" x14ac:dyDescent="0.35">
      <c r="A30" s="25" t="s">
        <v>8</v>
      </c>
      <c r="B30" s="25"/>
      <c r="C30" s="26"/>
      <c r="D30" s="26"/>
      <c r="E30" s="572"/>
      <c r="F30" s="28">
        <f>SUM(F17:F29)</f>
        <v>0</v>
      </c>
      <c r="G30" s="40"/>
      <c r="H30" s="28">
        <f>SUM(H17:H29)</f>
        <v>0</v>
      </c>
    </row>
    <row r="31" spans="1:8" ht="26.25" x14ac:dyDescent="0.25">
      <c r="A31" s="712" t="s">
        <v>9</v>
      </c>
      <c r="B31" s="217"/>
      <c r="C31" s="714"/>
      <c r="D31" s="714"/>
      <c r="E31" s="716">
        <f>E7+E10+E11+E12+E14+E15+E16</f>
        <v>0</v>
      </c>
      <c r="F31" s="718"/>
      <c r="G31" s="720"/>
      <c r="H31" s="701">
        <f>SUM(H7:H30)+H30</f>
        <v>0</v>
      </c>
    </row>
    <row r="32" spans="1:8" ht="27" thickBot="1" x14ac:dyDescent="0.3">
      <c r="A32" s="713"/>
      <c r="B32" s="218"/>
      <c r="C32" s="715"/>
      <c r="D32" s="715"/>
      <c r="E32" s="717"/>
      <c r="F32" s="719"/>
      <c r="G32" s="721"/>
      <c r="H32" s="702"/>
    </row>
    <row r="33" spans="1:23" ht="20.25" x14ac:dyDescent="0.25">
      <c r="A33" s="41"/>
      <c r="B33" s="41"/>
      <c r="C33" s="42"/>
      <c r="D33" s="42"/>
      <c r="E33" s="43"/>
      <c r="F33" s="44"/>
      <c r="G33" s="528" t="s">
        <v>95</v>
      </c>
      <c r="H33" s="46">
        <v>0</v>
      </c>
    </row>
    <row r="34" spans="1:23" ht="20.25" x14ac:dyDescent="0.3">
      <c r="A34" s="41"/>
      <c r="B34" s="41"/>
      <c r="C34" s="42"/>
      <c r="D34" s="42"/>
      <c r="E34" s="43"/>
      <c r="F34" s="44"/>
      <c r="G34" s="349" t="s">
        <v>104</v>
      </c>
    </row>
    <row r="35" spans="1:23" ht="20.25" x14ac:dyDescent="0.25">
      <c r="A35" s="41"/>
      <c r="B35" s="41"/>
      <c r="C35" s="42"/>
      <c r="D35" s="42"/>
      <c r="E35" s="43"/>
      <c r="F35" s="44"/>
      <c r="G35" s="527" t="s">
        <v>113</v>
      </c>
      <c r="H35" s="579">
        <f>H31-H33</f>
        <v>0</v>
      </c>
    </row>
    <row r="36" spans="1:23" ht="21" thickBot="1" x14ac:dyDescent="0.3">
      <c r="A36" s="41"/>
      <c r="B36" s="41"/>
      <c r="C36" s="42"/>
      <c r="D36" s="42"/>
      <c r="E36" s="43"/>
      <c r="F36" s="44"/>
      <c r="G36" s="45"/>
      <c r="H36" s="46"/>
    </row>
    <row r="37" spans="1:23" ht="24" thickBot="1" x14ac:dyDescent="0.4">
      <c r="A37" s="703" t="s">
        <v>10</v>
      </c>
      <c r="B37" s="704"/>
      <c r="C37" s="704"/>
      <c r="D37" s="704"/>
      <c r="E37" s="704"/>
      <c r="F37" s="704"/>
      <c r="G37" s="704"/>
      <c r="H37" s="705"/>
    </row>
    <row r="38" spans="1:23" ht="21" customHeight="1" thickBot="1" x14ac:dyDescent="0.35">
      <c r="A38" s="47" t="s">
        <v>11</v>
      </c>
      <c r="B38" s="801" t="s">
        <v>131</v>
      </c>
      <c r="C38" s="632" t="s">
        <v>136</v>
      </c>
      <c r="D38" s="632" t="s">
        <v>13</v>
      </c>
      <c r="E38" s="706" t="s">
        <v>14</v>
      </c>
      <c r="F38" s="708" t="s">
        <v>15</v>
      </c>
      <c r="G38" s="710" t="s">
        <v>16</v>
      </c>
      <c r="H38" s="708" t="s">
        <v>17</v>
      </c>
    </row>
    <row r="39" spans="1:23" ht="21" thickBot="1" x14ac:dyDescent="0.35">
      <c r="A39" s="47" t="s">
        <v>18</v>
      </c>
      <c r="B39" s="802"/>
      <c r="C39" s="633"/>
      <c r="D39" s="633"/>
      <c r="E39" s="707"/>
      <c r="F39" s="709"/>
      <c r="G39" s="711"/>
      <c r="H39" s="709"/>
    </row>
    <row r="40" spans="1:23" ht="18" x14ac:dyDescent="0.25">
      <c r="A40" s="48"/>
      <c r="B40" s="192"/>
      <c r="C40" s="347"/>
      <c r="D40" s="94"/>
      <c r="E40" s="95"/>
      <c r="F40" s="333"/>
      <c r="G40" s="97"/>
      <c r="H40" s="59">
        <f t="shared" ref="H40:H79" si="0">SUM(F40*G40)</f>
        <v>0</v>
      </c>
      <c r="W40" t="s">
        <v>105</v>
      </c>
    </row>
    <row r="41" spans="1:23" ht="18" x14ac:dyDescent="0.25">
      <c r="A41" s="54"/>
      <c r="B41" s="192"/>
      <c r="C41" s="124"/>
      <c r="D41" s="55"/>
      <c r="E41" s="56"/>
      <c r="F41" s="334"/>
      <c r="G41" s="58"/>
      <c r="H41" s="59">
        <f t="shared" si="0"/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334"/>
      <c r="G42" s="58"/>
      <c r="H42" s="59">
        <f t="shared" si="0"/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334"/>
      <c r="G43" s="58"/>
      <c r="H43" s="59">
        <f t="shared" si="0"/>
        <v>0</v>
      </c>
    </row>
    <row r="44" spans="1:23" ht="18" x14ac:dyDescent="0.25">
      <c r="A44" s="60"/>
      <c r="B44" s="192"/>
      <c r="C44" s="124"/>
      <c r="D44" s="55"/>
      <c r="E44" s="56"/>
      <c r="F44" s="334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334"/>
      <c r="G45" s="58"/>
      <c r="H45" s="59">
        <f t="shared" si="0"/>
        <v>0</v>
      </c>
    </row>
    <row r="46" spans="1:23" ht="18" x14ac:dyDescent="0.25">
      <c r="A46" s="55"/>
      <c r="B46" s="192"/>
      <c r="C46" s="124"/>
      <c r="D46" s="55"/>
      <c r="E46" s="56"/>
      <c r="F46" s="334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334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334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334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334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334"/>
      <c r="G51" s="58"/>
      <c r="H51" s="59">
        <f t="shared" si="0"/>
        <v>0</v>
      </c>
    </row>
    <row r="52" spans="1:8" ht="18.75" thickBot="1" x14ac:dyDescent="0.3">
      <c r="A52" s="55"/>
      <c r="B52" s="192"/>
      <c r="C52" s="124"/>
      <c r="D52" s="55"/>
      <c r="E52" s="56"/>
      <c r="F52" s="334"/>
      <c r="G52" s="58"/>
      <c r="H52" s="59">
        <f t="shared" si="0"/>
        <v>0</v>
      </c>
    </row>
    <row r="53" spans="1:8" ht="21" thickBot="1" x14ac:dyDescent="0.35">
      <c r="A53" s="369" t="s">
        <v>19</v>
      </c>
      <c r="B53" s="370"/>
      <c r="C53" s="536" t="e">
        <f>AVERAGE(C40:C52)</f>
        <v>#DIV/0!</v>
      </c>
      <c r="D53" s="371"/>
      <c r="E53" s="373">
        <f>SUM(E40:E52)</f>
        <v>0</v>
      </c>
      <c r="F53" s="373">
        <f ca="1">SUM(F40:F53)</f>
        <v>0</v>
      </c>
      <c r="G53" s="372"/>
      <c r="H53" s="373">
        <f>SUM(H40:H52)</f>
        <v>0</v>
      </c>
    </row>
    <row r="54" spans="1:8" ht="21" customHeight="1" x14ac:dyDescent="0.25">
      <c r="A54" s="630" t="s">
        <v>20</v>
      </c>
      <c r="B54" s="801" t="s">
        <v>131</v>
      </c>
      <c r="C54" s="632" t="s">
        <v>136</v>
      </c>
      <c r="D54" s="634" t="s">
        <v>13</v>
      </c>
      <c r="E54" s="636" t="s">
        <v>14</v>
      </c>
      <c r="F54" s="638" t="s">
        <v>15</v>
      </c>
      <c r="G54" s="640" t="s">
        <v>16</v>
      </c>
      <c r="H54" s="642" t="s">
        <v>17</v>
      </c>
    </row>
    <row r="55" spans="1:8" ht="18" customHeight="1" thickBot="1" x14ac:dyDescent="0.3">
      <c r="A55" s="631"/>
      <c r="B55" s="802"/>
      <c r="C55" s="633"/>
      <c r="D55" s="635"/>
      <c r="E55" s="637"/>
      <c r="F55" s="639"/>
      <c r="G55" s="641"/>
      <c r="H55" s="643"/>
    </row>
    <row r="56" spans="1:8" ht="18" x14ac:dyDescent="0.25">
      <c r="A56" s="346"/>
      <c r="B56" s="346"/>
      <c r="C56" s="269"/>
      <c r="D56" s="72"/>
      <c r="E56" s="73"/>
      <c r="F56" s="74"/>
      <c r="G56" s="75"/>
      <c r="H56" s="59">
        <f t="shared" si="0"/>
        <v>0</v>
      </c>
    </row>
    <row r="57" spans="1:8" ht="18" x14ac:dyDescent="0.25">
      <c r="A57" s="346"/>
      <c r="B57" s="55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346"/>
      <c r="B58" s="55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334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334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334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334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334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334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334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334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334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334"/>
      <c r="G68" s="58"/>
      <c r="H68" s="59">
        <f t="shared" si="0"/>
        <v>0</v>
      </c>
    </row>
    <row r="69" spans="1:8" ht="18.75" thickBot="1" x14ac:dyDescent="0.3">
      <c r="A69" s="61"/>
      <c r="B69" s="192"/>
      <c r="C69" s="271"/>
      <c r="D69" s="61"/>
      <c r="E69" s="62"/>
      <c r="F69" s="335"/>
      <c r="G69" s="64"/>
      <c r="H69" s="59">
        <f t="shared" si="0"/>
        <v>0</v>
      </c>
    </row>
    <row r="70" spans="1:8" ht="21" thickBot="1" x14ac:dyDescent="0.35">
      <c r="A70" s="76" t="s">
        <v>21</v>
      </c>
      <c r="B70" s="220"/>
      <c r="C70" s="627" t="e">
        <f>AVERAGE(C56:C69)</f>
        <v>#DIV/0!</v>
      </c>
      <c r="D70" s="77"/>
      <c r="E70" s="628">
        <f>SUM(E55:E69)</f>
        <v>0</v>
      </c>
      <c r="F70" s="79">
        <f>SUM(F55:F69)</f>
        <v>0</v>
      </c>
      <c r="G70" s="80"/>
      <c r="H70" s="81">
        <f>SUM(H55:H69)</f>
        <v>0</v>
      </c>
    </row>
    <row r="71" spans="1:8" ht="21" thickBot="1" x14ac:dyDescent="0.35">
      <c r="A71" s="82" t="s">
        <v>22</v>
      </c>
      <c r="B71" s="83" t="s">
        <v>54</v>
      </c>
      <c r="C71" s="534" t="s">
        <v>136</v>
      </c>
      <c r="D71" s="67" t="s">
        <v>13</v>
      </c>
      <c r="E71" s="68" t="s">
        <v>14</v>
      </c>
      <c r="F71" s="69" t="s">
        <v>15</v>
      </c>
      <c r="G71" s="70" t="s">
        <v>16</v>
      </c>
      <c r="H71" s="71" t="s">
        <v>17</v>
      </c>
    </row>
    <row r="72" spans="1:8" ht="18.75" customHeight="1" thickBot="1" x14ac:dyDescent="0.3">
      <c r="A72" s="54"/>
      <c r="B72" s="192"/>
      <c r="C72" s="533"/>
      <c r="D72" s="72"/>
      <c r="E72" s="73"/>
      <c r="F72" s="336"/>
      <c r="G72" s="85"/>
      <c r="H72" s="59">
        <f t="shared" si="0"/>
        <v>0</v>
      </c>
    </row>
    <row r="73" spans="1:8" ht="18" x14ac:dyDescent="0.25">
      <c r="A73" s="54"/>
      <c r="B73" s="192"/>
      <c r="C73" s="269"/>
      <c r="D73" s="72"/>
      <c r="E73" s="73"/>
      <c r="F73" s="336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336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336"/>
      <c r="G75" s="85"/>
      <c r="H75" s="65">
        <f t="shared" si="0"/>
        <v>0</v>
      </c>
    </row>
    <row r="76" spans="1:8" ht="18" x14ac:dyDescent="0.25">
      <c r="A76" s="72"/>
      <c r="B76" s="192"/>
      <c r="C76" s="269"/>
      <c r="D76" s="72"/>
      <c r="E76" s="73"/>
      <c r="F76" s="336"/>
      <c r="G76" s="85"/>
      <c r="H76" s="59">
        <f t="shared" si="0"/>
        <v>0</v>
      </c>
    </row>
    <row r="77" spans="1:8" ht="18" x14ac:dyDescent="0.25">
      <c r="A77" s="72"/>
      <c r="B77" s="192"/>
      <c r="C77" s="270"/>
      <c r="D77" s="225"/>
      <c r="E77" s="226"/>
      <c r="F77" s="337"/>
      <c r="G77" s="228"/>
      <c r="H77" s="59">
        <f t="shared" si="0"/>
        <v>0</v>
      </c>
    </row>
    <row r="78" spans="1:8" ht="18" x14ac:dyDescent="0.25">
      <c r="A78" s="86"/>
      <c r="B78" s="192"/>
      <c r="C78" s="269"/>
      <c r="D78" s="72"/>
      <c r="E78" s="73"/>
      <c r="F78" s="336"/>
      <c r="G78" s="85"/>
      <c r="H78" s="224">
        <f t="shared" si="0"/>
        <v>0</v>
      </c>
    </row>
    <row r="79" spans="1:8" ht="18.75" thickBot="1" x14ac:dyDescent="0.3">
      <c r="A79" s="61"/>
      <c r="B79" s="192"/>
      <c r="C79" s="271"/>
      <c r="D79" s="61"/>
      <c r="E79" s="62"/>
      <c r="F79" s="335"/>
      <c r="G79" s="64"/>
      <c r="H79" s="65">
        <f t="shared" si="0"/>
        <v>0</v>
      </c>
    </row>
    <row r="80" spans="1:8" ht="21" thickBot="1" x14ac:dyDescent="0.35">
      <c r="A80" s="87" t="s">
        <v>23</v>
      </c>
      <c r="B80" s="221"/>
      <c r="C80" s="625" t="e">
        <f>AVERAGE(C72:C79)</f>
        <v>#DIV/0!</v>
      </c>
      <c r="D80" s="66"/>
      <c r="E80" s="89">
        <f>SUM(E72:E79)</f>
        <v>0</v>
      </c>
      <c r="F80" s="89">
        <f>SUM(F72:F79)</f>
        <v>0</v>
      </c>
      <c r="G80" s="90"/>
      <c r="H80" s="91">
        <f>SUM(H72:H79)</f>
        <v>0</v>
      </c>
    </row>
    <row r="81" spans="1:8" ht="21" customHeight="1" x14ac:dyDescent="0.25">
      <c r="A81" s="644" t="s">
        <v>24</v>
      </c>
      <c r="B81" s="801" t="s">
        <v>131</v>
      </c>
      <c r="C81" s="632" t="s">
        <v>136</v>
      </c>
      <c r="D81" s="645" t="s">
        <v>13</v>
      </c>
      <c r="E81" s="646" t="s">
        <v>14</v>
      </c>
      <c r="F81" s="647" t="s">
        <v>15</v>
      </c>
      <c r="G81" s="648" t="s">
        <v>16</v>
      </c>
      <c r="H81" s="649" t="s">
        <v>17</v>
      </c>
    </row>
    <row r="82" spans="1:8" ht="18" customHeight="1" thickBot="1" x14ac:dyDescent="0.3">
      <c r="A82" s="631"/>
      <c r="B82" s="802"/>
      <c r="C82" s="633"/>
      <c r="D82" s="635"/>
      <c r="E82" s="637"/>
      <c r="F82" s="639"/>
      <c r="G82" s="641"/>
      <c r="H82" s="643"/>
    </row>
    <row r="83" spans="1:8" ht="18" x14ac:dyDescent="0.25">
      <c r="A83" s="54"/>
      <c r="B83" s="192"/>
      <c r="C83" s="269"/>
      <c r="D83" s="72"/>
      <c r="E83" s="73"/>
      <c r="F83" s="336"/>
      <c r="G83" s="85"/>
      <c r="H83" s="59">
        <f t="shared" ref="H83:H88" si="1">SUM(F83*G83)</f>
        <v>0</v>
      </c>
    </row>
    <row r="84" spans="1:8" ht="18" x14ac:dyDescent="0.25">
      <c r="A84" s="346"/>
      <c r="B84" s="192"/>
      <c r="C84" s="269"/>
      <c r="D84" s="72"/>
      <c r="E84" s="73"/>
      <c r="F84" s="336"/>
      <c r="G84" s="85"/>
      <c r="H84" s="59">
        <f t="shared" si="1"/>
        <v>0</v>
      </c>
    </row>
    <row r="85" spans="1:8" ht="18" x14ac:dyDescent="0.25">
      <c r="A85" s="346"/>
      <c r="B85" s="192"/>
      <c r="C85" s="269"/>
      <c r="D85" s="72"/>
      <c r="E85" s="73"/>
      <c r="F85" s="336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336"/>
      <c r="G86" s="85"/>
      <c r="H86" s="59">
        <f t="shared" si="1"/>
        <v>0</v>
      </c>
    </row>
    <row r="87" spans="1:8" ht="18" x14ac:dyDescent="0.25">
      <c r="A87" s="54"/>
      <c r="B87" s="192"/>
      <c r="C87" s="269"/>
      <c r="D87" s="72"/>
      <c r="E87" s="73"/>
      <c r="F87" s="336"/>
      <c r="G87" s="85"/>
      <c r="H87" s="59">
        <f t="shared" si="1"/>
        <v>0</v>
      </c>
    </row>
    <row r="88" spans="1:8" ht="18.75" thickBot="1" x14ac:dyDescent="0.3">
      <c r="A88" s="54"/>
      <c r="B88" s="192"/>
      <c r="C88" s="269"/>
      <c r="D88" s="72"/>
      <c r="E88" s="73"/>
      <c r="F88" s="336"/>
      <c r="G88" s="85"/>
      <c r="H88" s="65">
        <f t="shared" si="1"/>
        <v>0</v>
      </c>
    </row>
    <row r="89" spans="1:8" ht="21" thickBot="1" x14ac:dyDescent="0.35">
      <c r="A89" s="87" t="s">
        <v>25</v>
      </c>
      <c r="B89" s="221"/>
      <c r="C89" s="623" t="e">
        <f>AVERAGE(C83:C88)</f>
        <v>#DIV/0!</v>
      </c>
      <c r="D89" s="66"/>
      <c r="E89" s="89">
        <f>SUM(E82:E88)</f>
        <v>0</v>
      </c>
      <c r="F89" s="89">
        <f>SUM(F82:F88)</f>
        <v>0</v>
      </c>
      <c r="G89" s="90"/>
      <c r="H89" s="91">
        <f>SUM(H82:H88)</f>
        <v>0</v>
      </c>
    </row>
    <row r="90" spans="1:8" ht="21" thickBot="1" x14ac:dyDescent="0.35">
      <c r="A90" s="25" t="s">
        <v>2</v>
      </c>
      <c r="B90" s="25"/>
      <c r="C90" s="26"/>
      <c r="D90" s="26"/>
      <c r="E90" s="624">
        <f>E80+E70+E53+E89</f>
        <v>0</v>
      </c>
      <c r="F90" s="624">
        <f ca="1">F80+F70+F53+F89</f>
        <v>0</v>
      </c>
      <c r="G90" s="92"/>
      <c r="H90" s="624">
        <f>H80+H70+H53+H89</f>
        <v>0</v>
      </c>
    </row>
    <row r="91" spans="1:8" ht="21" thickBot="1" x14ac:dyDescent="0.35">
      <c r="A91" s="298" t="s">
        <v>99</v>
      </c>
      <c r="B91" s="803" t="e">
        <f>AVERAGE(C83:C88,C72:C79,C56:C69,C40:C52)</f>
        <v>#DIV/0!</v>
      </c>
      <c r="C91" s="803"/>
      <c r="D91" s="299"/>
      <c r="E91" s="300"/>
      <c r="F91" s="300"/>
      <c r="G91" s="300"/>
      <c r="H91" s="301"/>
    </row>
    <row r="92" spans="1:8" ht="24" thickBot="1" x14ac:dyDescent="0.4">
      <c r="A92" s="703" t="s">
        <v>55</v>
      </c>
      <c r="B92" s="704"/>
      <c r="C92" s="704"/>
      <c r="D92" s="704"/>
      <c r="E92" s="704"/>
      <c r="F92" s="704"/>
      <c r="G92" s="704"/>
      <c r="H92" s="705"/>
    </row>
    <row r="93" spans="1:8" ht="20.25" customHeight="1" x14ac:dyDescent="0.25">
      <c r="A93" s="632" t="s">
        <v>11</v>
      </c>
      <c r="B93" s="735" t="s">
        <v>57</v>
      </c>
      <c r="C93" s="736"/>
      <c r="D93" s="632" t="s">
        <v>13</v>
      </c>
      <c r="E93" s="706" t="s">
        <v>14</v>
      </c>
      <c r="F93" s="708" t="s">
        <v>15</v>
      </c>
      <c r="G93" s="710" t="s">
        <v>16</v>
      </c>
      <c r="H93" s="708" t="s">
        <v>17</v>
      </c>
    </row>
    <row r="94" spans="1:8" ht="15.75" customHeight="1" thickBot="1" x14ac:dyDescent="0.3">
      <c r="A94" s="633"/>
      <c r="B94" s="737"/>
      <c r="C94" s="738"/>
      <c r="D94" s="633"/>
      <c r="E94" s="707"/>
      <c r="F94" s="709"/>
      <c r="G94" s="711"/>
      <c r="H94" s="709"/>
    </row>
    <row r="95" spans="1:8" ht="18" customHeight="1" x14ac:dyDescent="0.25">
      <c r="A95" s="93"/>
      <c r="B95" s="747"/>
      <c r="C95" s="748"/>
      <c r="D95" s="93"/>
      <c r="E95" s="309"/>
      <c r="F95" s="338"/>
      <c r="G95" s="310"/>
      <c r="H95" s="619">
        <f t="shared" ref="H95:H137" si="2">SUM(F95*G95)</f>
        <v>0</v>
      </c>
    </row>
    <row r="96" spans="1:8" ht="18" customHeight="1" x14ac:dyDescent="0.25">
      <c r="A96" s="93"/>
      <c r="B96" s="749"/>
      <c r="C96" s="750"/>
      <c r="D96" s="93"/>
      <c r="E96" s="309"/>
      <c r="F96" s="338"/>
      <c r="G96" s="310"/>
      <c r="H96" s="619">
        <f>SUM(F96*G96)</f>
        <v>0</v>
      </c>
    </row>
    <row r="97" spans="1:8" ht="18" customHeight="1" x14ac:dyDescent="0.25">
      <c r="A97" s="93"/>
      <c r="B97" s="749"/>
      <c r="C97" s="750"/>
      <c r="D97" s="93"/>
      <c r="E97" s="309"/>
      <c r="F97" s="338"/>
      <c r="G97" s="310"/>
      <c r="H97" s="619">
        <f t="shared" ref="H97:H127" si="3">SUM(F97*G97)</f>
        <v>0</v>
      </c>
    </row>
    <row r="98" spans="1:8" ht="18" customHeight="1" x14ac:dyDescent="0.25">
      <c r="A98" s="93"/>
      <c r="B98" s="749"/>
      <c r="C98" s="750"/>
      <c r="D98" s="93"/>
      <c r="E98" s="309"/>
      <c r="F98" s="338"/>
      <c r="G98" s="310"/>
      <c r="H98" s="619">
        <f t="shared" si="3"/>
        <v>0</v>
      </c>
    </row>
    <row r="99" spans="1:8" ht="18" customHeight="1" x14ac:dyDescent="0.25">
      <c r="A99" s="93"/>
      <c r="B99" s="749"/>
      <c r="C99" s="750"/>
      <c r="D99" s="93"/>
      <c r="E99" s="309"/>
      <c r="F99" s="338"/>
      <c r="G99" s="310"/>
      <c r="H99" s="619">
        <f t="shared" si="3"/>
        <v>0</v>
      </c>
    </row>
    <row r="100" spans="1:8" ht="18" customHeight="1" x14ac:dyDescent="0.25">
      <c r="A100" s="93"/>
      <c r="B100" s="749"/>
      <c r="C100" s="750"/>
      <c r="D100" s="93"/>
      <c r="E100" s="309"/>
      <c r="F100" s="338"/>
      <c r="G100" s="310"/>
      <c r="H100" s="619">
        <f t="shared" si="3"/>
        <v>0</v>
      </c>
    </row>
    <row r="101" spans="1:8" ht="18" customHeight="1" x14ac:dyDescent="0.25">
      <c r="A101" s="93"/>
      <c r="B101" s="749"/>
      <c r="C101" s="750"/>
      <c r="D101" s="93"/>
      <c r="E101" s="309"/>
      <c r="F101" s="338"/>
      <c r="G101" s="310"/>
      <c r="H101" s="619">
        <f t="shared" si="3"/>
        <v>0</v>
      </c>
    </row>
    <row r="102" spans="1:8" ht="18" customHeight="1" x14ac:dyDescent="0.25">
      <c r="A102" s="93"/>
      <c r="B102" s="749"/>
      <c r="C102" s="750"/>
      <c r="D102" s="93"/>
      <c r="E102" s="309"/>
      <c r="F102" s="338"/>
      <c r="G102" s="310"/>
      <c r="H102" s="619">
        <f t="shared" si="3"/>
        <v>0</v>
      </c>
    </row>
    <row r="103" spans="1:8" ht="18" customHeight="1" x14ac:dyDescent="0.25">
      <c r="A103" s="93"/>
      <c r="B103" s="749"/>
      <c r="C103" s="750"/>
      <c r="D103" s="93"/>
      <c r="E103" s="309"/>
      <c r="F103" s="338"/>
      <c r="G103" s="310"/>
      <c r="H103" s="619">
        <f t="shared" si="3"/>
        <v>0</v>
      </c>
    </row>
    <row r="104" spans="1:8" ht="18" customHeight="1" x14ac:dyDescent="0.25">
      <c r="A104" s="93"/>
      <c r="B104" s="749"/>
      <c r="C104" s="750"/>
      <c r="D104" s="93"/>
      <c r="E104" s="309"/>
      <c r="F104" s="338"/>
      <c r="G104" s="310"/>
      <c r="H104" s="619">
        <f t="shared" si="3"/>
        <v>0</v>
      </c>
    </row>
    <row r="105" spans="1:8" ht="18" customHeight="1" x14ac:dyDescent="0.25">
      <c r="A105" s="93"/>
      <c r="B105" s="749"/>
      <c r="C105" s="750"/>
      <c r="D105" s="93"/>
      <c r="E105" s="309"/>
      <c r="F105" s="338"/>
      <c r="G105" s="310"/>
      <c r="H105" s="619">
        <f t="shared" si="3"/>
        <v>0</v>
      </c>
    </row>
    <row r="106" spans="1:8" ht="18" customHeight="1" x14ac:dyDescent="0.25">
      <c r="A106" s="93"/>
      <c r="B106" s="749"/>
      <c r="C106" s="750"/>
      <c r="D106" s="93"/>
      <c r="E106" s="309"/>
      <c r="F106" s="338"/>
      <c r="G106" s="310"/>
      <c r="H106" s="619">
        <f t="shared" si="3"/>
        <v>0</v>
      </c>
    </row>
    <row r="107" spans="1:8" ht="18" customHeight="1" x14ac:dyDescent="0.25">
      <c r="A107" s="93"/>
      <c r="B107" s="749"/>
      <c r="C107" s="750"/>
      <c r="D107" s="93"/>
      <c r="E107" s="309"/>
      <c r="F107" s="338"/>
      <c r="G107" s="310"/>
      <c r="H107" s="619">
        <f t="shared" si="3"/>
        <v>0</v>
      </c>
    </row>
    <row r="108" spans="1:8" ht="18" customHeight="1" x14ac:dyDescent="0.25">
      <c r="A108" s="93"/>
      <c r="B108" s="749"/>
      <c r="C108" s="750"/>
      <c r="D108" s="93"/>
      <c r="E108" s="309"/>
      <c r="F108" s="338"/>
      <c r="G108" s="310"/>
      <c r="H108" s="619">
        <f t="shared" si="3"/>
        <v>0</v>
      </c>
    </row>
    <row r="109" spans="1:8" ht="18" customHeight="1" x14ac:dyDescent="0.25">
      <c r="A109" s="93"/>
      <c r="B109" s="749"/>
      <c r="C109" s="750"/>
      <c r="D109" s="93"/>
      <c r="E109" s="309"/>
      <c r="F109" s="338"/>
      <c r="G109" s="310"/>
      <c r="H109" s="619">
        <f t="shared" si="3"/>
        <v>0</v>
      </c>
    </row>
    <row r="110" spans="1:8" ht="18" customHeight="1" x14ac:dyDescent="0.25">
      <c r="A110" s="93"/>
      <c r="B110" s="749"/>
      <c r="C110" s="750"/>
      <c r="D110" s="93"/>
      <c r="E110" s="309"/>
      <c r="F110" s="338"/>
      <c r="G110" s="310"/>
      <c r="H110" s="619">
        <f t="shared" si="3"/>
        <v>0</v>
      </c>
    </row>
    <row r="111" spans="1:8" ht="18" customHeight="1" x14ac:dyDescent="0.25">
      <c r="A111" s="93"/>
      <c r="B111" s="749"/>
      <c r="C111" s="750"/>
      <c r="D111" s="93"/>
      <c r="E111" s="309"/>
      <c r="F111" s="338"/>
      <c r="G111" s="310"/>
      <c r="H111" s="619">
        <f t="shared" si="3"/>
        <v>0</v>
      </c>
    </row>
    <row r="112" spans="1:8" ht="18" customHeight="1" x14ac:dyDescent="0.25">
      <c r="A112" s="93"/>
      <c r="B112" s="749"/>
      <c r="C112" s="750"/>
      <c r="D112" s="93"/>
      <c r="E112" s="309"/>
      <c r="F112" s="338"/>
      <c r="G112" s="310"/>
      <c r="H112" s="619">
        <f t="shared" si="3"/>
        <v>0</v>
      </c>
    </row>
    <row r="113" spans="1:8" ht="18" customHeight="1" x14ac:dyDescent="0.25">
      <c r="A113" s="93"/>
      <c r="B113" s="749"/>
      <c r="C113" s="750"/>
      <c r="D113" s="93"/>
      <c r="E113" s="309"/>
      <c r="F113" s="338"/>
      <c r="G113" s="310"/>
      <c r="H113" s="619">
        <f t="shared" si="3"/>
        <v>0</v>
      </c>
    </row>
    <row r="114" spans="1:8" ht="18" customHeight="1" x14ac:dyDescent="0.25">
      <c r="A114" s="93"/>
      <c r="B114" s="749"/>
      <c r="C114" s="750"/>
      <c r="D114" s="93"/>
      <c r="E114" s="309"/>
      <c r="F114" s="338"/>
      <c r="G114" s="310"/>
      <c r="H114" s="619">
        <f t="shared" si="3"/>
        <v>0</v>
      </c>
    </row>
    <row r="115" spans="1:8" ht="18" customHeight="1" x14ac:dyDescent="0.25">
      <c r="A115" s="93"/>
      <c r="B115" s="749"/>
      <c r="C115" s="750"/>
      <c r="D115" s="93"/>
      <c r="E115" s="309"/>
      <c r="F115" s="338"/>
      <c r="G115" s="310"/>
      <c r="H115" s="619">
        <f t="shared" si="3"/>
        <v>0</v>
      </c>
    </row>
    <row r="116" spans="1:8" ht="18" customHeight="1" x14ac:dyDescent="0.25">
      <c r="A116" s="93"/>
      <c r="B116" s="749"/>
      <c r="C116" s="750"/>
      <c r="D116" s="93"/>
      <c r="E116" s="309"/>
      <c r="F116" s="338"/>
      <c r="G116" s="310"/>
      <c r="H116" s="619">
        <f t="shared" si="3"/>
        <v>0</v>
      </c>
    </row>
    <row r="117" spans="1:8" ht="18" customHeight="1" x14ac:dyDescent="0.25">
      <c r="A117" s="93"/>
      <c r="B117" s="749"/>
      <c r="C117" s="750"/>
      <c r="D117" s="93"/>
      <c r="E117" s="309"/>
      <c r="F117" s="338"/>
      <c r="G117" s="310"/>
      <c r="H117" s="619">
        <f t="shared" si="3"/>
        <v>0</v>
      </c>
    </row>
    <row r="118" spans="1:8" ht="18" customHeight="1" x14ac:dyDescent="0.25">
      <c r="A118" s="93"/>
      <c r="B118" s="749"/>
      <c r="C118" s="750"/>
      <c r="D118" s="93"/>
      <c r="E118" s="309"/>
      <c r="F118" s="338"/>
      <c r="G118" s="310"/>
      <c r="H118" s="619">
        <f t="shared" si="3"/>
        <v>0</v>
      </c>
    </row>
    <row r="119" spans="1:8" ht="18" customHeight="1" x14ac:dyDescent="0.25">
      <c r="A119" s="93"/>
      <c r="B119" s="749"/>
      <c r="C119" s="750"/>
      <c r="D119" s="93"/>
      <c r="E119" s="309"/>
      <c r="F119" s="338"/>
      <c r="G119" s="310"/>
      <c r="H119" s="619">
        <f t="shared" si="3"/>
        <v>0</v>
      </c>
    </row>
    <row r="120" spans="1:8" ht="18" customHeight="1" x14ac:dyDescent="0.25">
      <c r="A120" s="93"/>
      <c r="B120" s="749"/>
      <c r="C120" s="750"/>
      <c r="D120" s="93"/>
      <c r="E120" s="309"/>
      <c r="F120" s="338"/>
      <c r="G120" s="310"/>
      <c r="H120" s="619">
        <f t="shared" si="3"/>
        <v>0</v>
      </c>
    </row>
    <row r="121" spans="1:8" ht="18" customHeight="1" x14ac:dyDescent="0.25">
      <c r="A121" s="93"/>
      <c r="B121" s="749"/>
      <c r="C121" s="750"/>
      <c r="D121" s="93"/>
      <c r="E121" s="309"/>
      <c r="F121" s="338"/>
      <c r="G121" s="310"/>
      <c r="H121" s="619">
        <f t="shared" si="3"/>
        <v>0</v>
      </c>
    </row>
    <row r="122" spans="1:8" ht="18" customHeight="1" x14ac:dyDescent="0.25">
      <c r="A122" s="93"/>
      <c r="B122" s="749"/>
      <c r="C122" s="750"/>
      <c r="D122" s="93"/>
      <c r="E122" s="309"/>
      <c r="F122" s="338"/>
      <c r="G122" s="310"/>
      <c r="H122" s="619">
        <f t="shared" si="3"/>
        <v>0</v>
      </c>
    </row>
    <row r="123" spans="1:8" ht="18" customHeight="1" x14ac:dyDescent="0.25">
      <c r="A123" s="93"/>
      <c r="B123" s="749"/>
      <c r="C123" s="750"/>
      <c r="D123" s="93"/>
      <c r="E123" s="309"/>
      <c r="F123" s="338"/>
      <c r="G123" s="310"/>
      <c r="H123" s="619">
        <f t="shared" si="3"/>
        <v>0</v>
      </c>
    </row>
    <row r="124" spans="1:8" ht="18" customHeight="1" x14ac:dyDescent="0.25">
      <c r="A124" s="93"/>
      <c r="B124" s="749"/>
      <c r="C124" s="750"/>
      <c r="D124" s="93"/>
      <c r="E124" s="309"/>
      <c r="F124" s="338"/>
      <c r="G124" s="310"/>
      <c r="H124" s="619">
        <f t="shared" si="3"/>
        <v>0</v>
      </c>
    </row>
    <row r="125" spans="1:8" ht="18" customHeight="1" x14ac:dyDescent="0.25">
      <c r="A125" s="93"/>
      <c r="B125" s="749"/>
      <c r="C125" s="750"/>
      <c r="D125" s="93"/>
      <c r="E125" s="309"/>
      <c r="F125" s="338"/>
      <c r="G125" s="310"/>
      <c r="H125" s="619">
        <f t="shared" si="3"/>
        <v>0</v>
      </c>
    </row>
    <row r="126" spans="1:8" ht="18" customHeight="1" x14ac:dyDescent="0.25">
      <c r="A126" s="93"/>
      <c r="B126" s="749"/>
      <c r="C126" s="750"/>
      <c r="D126" s="93"/>
      <c r="E126" s="309"/>
      <c r="F126" s="338"/>
      <c r="G126" s="310"/>
      <c r="H126" s="619">
        <f t="shared" si="3"/>
        <v>0</v>
      </c>
    </row>
    <row r="127" spans="1:8" ht="18" customHeight="1" x14ac:dyDescent="0.25">
      <c r="A127" s="93"/>
      <c r="B127" s="749"/>
      <c r="C127" s="750"/>
      <c r="D127" s="93"/>
      <c r="E127" s="309"/>
      <c r="F127" s="338"/>
      <c r="G127" s="310"/>
      <c r="H127" s="619">
        <f t="shared" si="3"/>
        <v>0</v>
      </c>
    </row>
    <row r="128" spans="1:8" ht="18" customHeight="1" x14ac:dyDescent="0.25">
      <c r="A128" s="93"/>
      <c r="B128" s="749"/>
      <c r="C128" s="750"/>
      <c r="D128" s="93"/>
      <c r="E128" s="309"/>
      <c r="F128" s="338"/>
      <c r="G128" s="310"/>
      <c r="H128" s="619">
        <f t="shared" ref="H128:H131" si="4">SUM(F128*G128)</f>
        <v>0</v>
      </c>
    </row>
    <row r="129" spans="1:15" ht="18" customHeight="1" x14ac:dyDescent="0.25">
      <c r="A129" s="93"/>
      <c r="B129" s="749"/>
      <c r="C129" s="750"/>
      <c r="D129" s="93"/>
      <c r="E129" s="309"/>
      <c r="F129" s="338"/>
      <c r="G129" s="310"/>
      <c r="H129" s="619">
        <f t="shared" si="4"/>
        <v>0</v>
      </c>
    </row>
    <row r="130" spans="1:15" ht="18" customHeight="1" x14ac:dyDescent="0.25">
      <c r="A130" s="93"/>
      <c r="B130" s="749"/>
      <c r="C130" s="750"/>
      <c r="D130" s="93"/>
      <c r="E130" s="309"/>
      <c r="F130" s="338"/>
      <c r="G130" s="310"/>
      <c r="H130" s="619">
        <f t="shared" si="4"/>
        <v>0</v>
      </c>
    </row>
    <row r="131" spans="1:15" ht="18" customHeight="1" x14ac:dyDescent="0.25">
      <c r="A131" s="93"/>
      <c r="B131" s="749"/>
      <c r="C131" s="750"/>
      <c r="D131" s="93"/>
      <c r="E131" s="309"/>
      <c r="F131" s="338"/>
      <c r="G131" s="310"/>
      <c r="H131" s="619">
        <f t="shared" si="4"/>
        <v>0</v>
      </c>
    </row>
    <row r="132" spans="1:15" ht="18" customHeight="1" x14ac:dyDescent="0.25">
      <c r="A132" s="93"/>
      <c r="B132" s="749"/>
      <c r="C132" s="750"/>
      <c r="D132" s="93"/>
      <c r="E132" s="309"/>
      <c r="F132" s="338"/>
      <c r="G132" s="310"/>
      <c r="H132" s="619">
        <f>SUM(F132*G132)</f>
        <v>0</v>
      </c>
    </row>
    <row r="133" spans="1:15" ht="18" customHeight="1" x14ac:dyDescent="0.25">
      <c r="A133" s="93"/>
      <c r="B133" s="749"/>
      <c r="C133" s="750"/>
      <c r="D133" s="93"/>
      <c r="E133" s="309"/>
      <c r="F133" s="338"/>
      <c r="G133" s="310"/>
      <c r="H133" s="619">
        <f>SUM(F133*G133)</f>
        <v>0</v>
      </c>
      <c r="K133" s="545"/>
      <c r="L133" s="545"/>
      <c r="M133" s="545"/>
      <c r="N133" s="545"/>
    </row>
    <row r="134" spans="1:15" ht="18" customHeight="1" x14ac:dyDescent="0.25">
      <c r="A134" s="93"/>
      <c r="B134" s="749"/>
      <c r="C134" s="750"/>
      <c r="D134" s="93"/>
      <c r="E134" s="309"/>
      <c r="F134" s="338"/>
      <c r="G134" s="310"/>
      <c r="H134" s="619">
        <f t="shared" si="2"/>
        <v>0</v>
      </c>
      <c r="K134" s="545"/>
      <c r="L134" s="545"/>
      <c r="M134" s="545"/>
      <c r="N134" s="545"/>
    </row>
    <row r="135" spans="1:15" ht="18" customHeight="1" x14ac:dyDescent="0.25">
      <c r="A135" s="54"/>
      <c r="B135" s="749"/>
      <c r="C135" s="750"/>
      <c r="D135" s="54"/>
      <c r="E135" s="311"/>
      <c r="F135" s="339"/>
      <c r="G135" s="313"/>
      <c r="H135" s="619">
        <f t="shared" si="2"/>
        <v>0</v>
      </c>
      <c r="K135" s="545"/>
      <c r="L135" s="545"/>
      <c r="M135" s="545"/>
      <c r="N135" s="545"/>
    </row>
    <row r="136" spans="1:15" ht="18" customHeight="1" x14ac:dyDescent="0.25">
      <c r="A136" s="93"/>
      <c r="B136" s="749"/>
      <c r="C136" s="750"/>
      <c r="D136" s="93"/>
      <c r="E136" s="309"/>
      <c r="F136" s="338"/>
      <c r="G136" s="310"/>
      <c r="H136" s="619">
        <f t="shared" si="2"/>
        <v>0</v>
      </c>
      <c r="K136" s="545"/>
      <c r="L136" s="545"/>
      <c r="M136" s="545"/>
      <c r="N136" s="545"/>
    </row>
    <row r="137" spans="1:15" ht="18" customHeight="1" thickBot="1" x14ac:dyDescent="0.3">
      <c r="A137" s="93"/>
      <c r="B137" s="749"/>
      <c r="C137" s="750"/>
      <c r="D137" s="93"/>
      <c r="E137" s="309"/>
      <c r="F137" s="338"/>
      <c r="G137" s="310"/>
      <c r="H137" s="619">
        <f t="shared" si="2"/>
        <v>0</v>
      </c>
      <c r="K137" s="545"/>
      <c r="L137" s="545"/>
      <c r="M137" s="545"/>
      <c r="N137" s="545"/>
    </row>
    <row r="138" spans="1:15" ht="21" thickBot="1" x14ac:dyDescent="0.35">
      <c r="A138" s="103" t="s">
        <v>56</v>
      </c>
      <c r="B138" s="757"/>
      <c r="C138" s="758"/>
      <c r="D138" s="104"/>
      <c r="E138" s="105">
        <f>SUM(E95:E137)</f>
        <v>0</v>
      </c>
      <c r="F138" s="105">
        <f>SUM(F95:F137)</f>
        <v>0</v>
      </c>
      <c r="G138" s="105"/>
      <c r="H138" s="105">
        <f>SUM(H95:H137)</f>
        <v>0</v>
      </c>
      <c r="K138" s="545"/>
      <c r="L138" s="545"/>
      <c r="M138" s="545"/>
      <c r="N138" s="545"/>
    </row>
    <row r="139" spans="1:15" ht="24" thickBot="1" x14ac:dyDescent="0.4">
      <c r="A139" s="703" t="s">
        <v>26</v>
      </c>
      <c r="B139" s="704"/>
      <c r="C139" s="704"/>
      <c r="D139" s="704"/>
      <c r="E139" s="704"/>
      <c r="F139" s="704"/>
      <c r="G139" s="704"/>
      <c r="H139" s="705"/>
      <c r="K139" s="545"/>
      <c r="L139" s="545"/>
      <c r="M139" s="545"/>
      <c r="N139" s="545"/>
    </row>
    <row r="140" spans="1:15" ht="21" thickBot="1" x14ac:dyDescent="0.35">
      <c r="A140" s="47" t="s">
        <v>27</v>
      </c>
      <c r="B140" s="728" t="s">
        <v>12</v>
      </c>
      <c r="C140" s="729"/>
      <c r="D140" s="632" t="s">
        <v>13</v>
      </c>
      <c r="E140" s="706" t="s">
        <v>14</v>
      </c>
      <c r="F140" s="708" t="s">
        <v>15</v>
      </c>
      <c r="G140" s="710" t="s">
        <v>16</v>
      </c>
      <c r="H140" s="708" t="s">
        <v>17</v>
      </c>
      <c r="K140" s="545"/>
      <c r="L140" s="545"/>
      <c r="M140" s="545"/>
      <c r="N140" s="545"/>
    </row>
    <row r="141" spans="1:15" ht="21" thickBot="1" x14ac:dyDescent="0.35">
      <c r="A141" s="47" t="s">
        <v>11</v>
      </c>
      <c r="B141" s="730"/>
      <c r="C141" s="731"/>
      <c r="D141" s="633"/>
      <c r="E141" s="707"/>
      <c r="F141" s="709"/>
      <c r="G141" s="711"/>
      <c r="H141" s="709"/>
      <c r="K141" s="545"/>
      <c r="L141" s="545"/>
      <c r="M141" s="545"/>
      <c r="N141" s="545"/>
    </row>
    <row r="142" spans="1:15" ht="18" x14ac:dyDescent="0.25">
      <c r="A142" s="346"/>
      <c r="B142" s="732"/>
      <c r="C142" s="733"/>
      <c r="D142" s="94"/>
      <c r="E142" s="95"/>
      <c r="F142" s="57"/>
      <c r="G142" s="58"/>
      <c r="H142" s="53">
        <f t="shared" ref="H142:H176" si="5">SUM(F142*G142)</f>
        <v>0</v>
      </c>
      <c r="K142" s="545"/>
      <c r="L142" s="545"/>
      <c r="M142" s="545"/>
      <c r="N142" s="545"/>
    </row>
    <row r="143" spans="1:15" ht="18.75" customHeight="1" x14ac:dyDescent="0.25">
      <c r="A143" s="346"/>
      <c r="B143" s="732"/>
      <c r="C143" s="733"/>
      <c r="D143" s="55"/>
      <c r="E143" s="56"/>
      <c r="F143" s="57"/>
      <c r="G143" s="58"/>
      <c r="H143" s="59">
        <f t="shared" si="5"/>
        <v>0</v>
      </c>
      <c r="K143" s="546"/>
      <c r="L143" s="545"/>
      <c r="M143" s="545"/>
      <c r="N143" s="545"/>
      <c r="O143" s="415"/>
    </row>
    <row r="144" spans="1:15" ht="18.75" customHeight="1" x14ac:dyDescent="0.3">
      <c r="A144" s="321"/>
      <c r="B144" s="732"/>
      <c r="C144" s="733"/>
      <c r="D144" s="94"/>
      <c r="E144" s="95"/>
      <c r="F144" s="57"/>
      <c r="G144" s="58"/>
      <c r="H144" s="59">
        <f t="shared" si="5"/>
        <v>0</v>
      </c>
      <c r="K144" s="545"/>
      <c r="L144" s="545"/>
      <c r="M144" s="547" t="s">
        <v>138</v>
      </c>
      <c r="N144" s="545"/>
      <c r="O144" s="415"/>
    </row>
    <row r="145" spans="1:15" ht="18.75" x14ac:dyDescent="0.3">
      <c r="A145" s="346"/>
      <c r="B145" s="732"/>
      <c r="C145" s="733"/>
      <c r="D145" s="72"/>
      <c r="E145" s="73"/>
      <c r="F145" s="57"/>
      <c r="G145" s="58"/>
      <c r="H145" s="59">
        <f t="shared" si="5"/>
        <v>0</v>
      </c>
      <c r="K145" s="545"/>
      <c r="L145" s="545"/>
      <c r="M145" s="547" t="s">
        <v>139</v>
      </c>
      <c r="N145" s="545"/>
      <c r="O145" s="415"/>
    </row>
    <row r="146" spans="1:15" ht="18" x14ac:dyDescent="0.25">
      <c r="A146" s="345"/>
      <c r="B146" s="732"/>
      <c r="C146" s="733"/>
      <c r="D146" s="342"/>
      <c r="E146" s="73"/>
      <c r="F146" s="336"/>
      <c r="G146" s="85"/>
      <c r="H146" s="59">
        <f t="shared" si="5"/>
        <v>0</v>
      </c>
      <c r="K146" s="545"/>
      <c r="L146" s="545"/>
      <c r="M146" s="545"/>
      <c r="N146" s="545"/>
      <c r="O146" s="415"/>
    </row>
    <row r="147" spans="1:15" ht="18" x14ac:dyDescent="0.25">
      <c r="A147" s="345"/>
      <c r="B147" s="732"/>
      <c r="C147" s="733"/>
      <c r="D147" s="341"/>
      <c r="E147" s="56"/>
      <c r="F147" s="334"/>
      <c r="G147" s="58"/>
      <c r="H147" s="59">
        <f t="shared" si="5"/>
        <v>0</v>
      </c>
      <c r="K147" s="545"/>
      <c r="L147" s="545"/>
      <c r="M147" s="545"/>
      <c r="N147" s="545"/>
      <c r="O147" s="415"/>
    </row>
    <row r="148" spans="1:15" ht="18" x14ac:dyDescent="0.25">
      <c r="A148" s="345"/>
      <c r="B148" s="732"/>
      <c r="C148" s="733"/>
      <c r="D148" s="341"/>
      <c r="E148" s="56"/>
      <c r="F148" s="334"/>
      <c r="G148" s="58"/>
      <c r="H148" s="59">
        <f t="shared" si="5"/>
        <v>0</v>
      </c>
      <c r="K148" s="545"/>
      <c r="L148" s="545"/>
      <c r="M148" s="545"/>
      <c r="N148" s="545"/>
      <c r="O148" s="415"/>
    </row>
    <row r="149" spans="1:15" ht="18" x14ac:dyDescent="0.25">
      <c r="A149" s="345"/>
      <c r="B149" s="732"/>
      <c r="C149" s="733"/>
      <c r="D149" s="341"/>
      <c r="E149" s="56"/>
      <c r="F149" s="334"/>
      <c r="G149" s="58"/>
      <c r="H149" s="59">
        <f t="shared" si="5"/>
        <v>0</v>
      </c>
      <c r="K149" s="545"/>
      <c r="L149" s="545"/>
      <c r="M149" s="545"/>
      <c r="N149" s="545"/>
      <c r="O149" s="415"/>
    </row>
    <row r="150" spans="1:15" ht="18" x14ac:dyDescent="0.25">
      <c r="A150" s="345"/>
      <c r="B150" s="732"/>
      <c r="C150" s="733"/>
      <c r="D150" s="341"/>
      <c r="E150" s="56"/>
      <c r="F150" s="334"/>
      <c r="G150" s="58"/>
      <c r="H150" s="59">
        <f t="shared" si="5"/>
        <v>0</v>
      </c>
      <c r="K150" s="545"/>
      <c r="L150" s="545"/>
      <c r="M150" s="545"/>
      <c r="N150" s="545"/>
      <c r="O150" s="415"/>
    </row>
    <row r="151" spans="1:15" ht="18" x14ac:dyDescent="0.25">
      <c r="A151" s="345"/>
      <c r="B151" s="732"/>
      <c r="C151" s="733"/>
      <c r="D151" s="341"/>
      <c r="E151" s="56"/>
      <c r="F151" s="334"/>
      <c r="G151" s="58"/>
      <c r="H151" s="59">
        <f t="shared" si="5"/>
        <v>0</v>
      </c>
      <c r="K151" s="545"/>
      <c r="L151" s="545"/>
      <c r="M151" s="545"/>
      <c r="N151" s="545"/>
    </row>
    <row r="152" spans="1:15" ht="18" x14ac:dyDescent="0.25">
      <c r="A152" s="345"/>
      <c r="B152" s="732"/>
      <c r="C152" s="733"/>
      <c r="D152" s="341"/>
      <c r="E152" s="56"/>
      <c r="F152" s="334"/>
      <c r="G152" s="58"/>
      <c r="H152" s="59">
        <f t="shared" si="5"/>
        <v>0</v>
      </c>
    </row>
    <row r="153" spans="1:15" ht="18.75" thickBot="1" x14ac:dyDescent="0.3">
      <c r="A153" s="345"/>
      <c r="B153" s="761"/>
      <c r="C153" s="762"/>
      <c r="D153" s="427"/>
      <c r="E153" s="62"/>
      <c r="F153" s="335"/>
      <c r="G153" s="64"/>
      <c r="H153" s="65">
        <f t="shared" si="5"/>
        <v>0</v>
      </c>
    </row>
    <row r="154" spans="1:15" ht="21" thickBot="1" x14ac:dyDescent="0.35">
      <c r="A154" s="82" t="s">
        <v>28</v>
      </c>
      <c r="B154" s="764"/>
      <c r="C154" s="765"/>
      <c r="D154" s="753"/>
      <c r="E154" s="753"/>
      <c r="F154" s="753"/>
      <c r="G154" s="753"/>
      <c r="H154" s="754"/>
    </row>
    <row r="155" spans="1:15" ht="18" x14ac:dyDescent="0.25">
      <c r="A155" s="345"/>
      <c r="B155" s="759"/>
      <c r="C155" s="760"/>
      <c r="D155" s="426"/>
      <c r="E155" s="101"/>
      <c r="F155" s="74"/>
      <c r="G155" s="75"/>
      <c r="H155" s="53">
        <f t="shared" si="5"/>
        <v>0</v>
      </c>
    </row>
    <row r="156" spans="1:15" ht="18" x14ac:dyDescent="0.25">
      <c r="A156" s="345"/>
      <c r="B156" s="732"/>
      <c r="C156" s="733"/>
      <c r="D156" s="341"/>
      <c r="E156" s="56"/>
      <c r="F156" s="57"/>
      <c r="G156" s="58"/>
      <c r="H156" s="59">
        <f t="shared" si="5"/>
        <v>0</v>
      </c>
    </row>
    <row r="157" spans="1:15" ht="18" x14ac:dyDescent="0.25">
      <c r="A157" s="345"/>
      <c r="B157" s="732"/>
      <c r="C157" s="733"/>
      <c r="D157" s="341"/>
      <c r="E157" s="56"/>
      <c r="F157" s="57"/>
      <c r="G157" s="58"/>
      <c r="H157" s="59">
        <f t="shared" si="5"/>
        <v>0</v>
      </c>
    </row>
    <row r="158" spans="1:15" ht="18.75" thickBot="1" x14ac:dyDescent="0.3">
      <c r="A158" s="345"/>
      <c r="B158" s="761"/>
      <c r="C158" s="762"/>
      <c r="D158" s="427"/>
      <c r="E158" s="62"/>
      <c r="F158" s="63"/>
      <c r="G158" s="64"/>
      <c r="H158" s="65">
        <f t="shared" si="5"/>
        <v>0</v>
      </c>
    </row>
    <row r="159" spans="1:15" ht="21" thickBot="1" x14ac:dyDescent="0.35">
      <c r="A159" s="103" t="s">
        <v>29</v>
      </c>
      <c r="B159" s="755"/>
      <c r="C159" s="756"/>
      <c r="D159" s="104"/>
      <c r="E159" s="105">
        <f>SUM(E142:E153)-SUM(E155:E158)</f>
        <v>0</v>
      </c>
      <c r="F159" s="105">
        <f>SUM(F142:F153)-SUM(F155:F158)</f>
        <v>0</v>
      </c>
      <c r="G159" s="105"/>
      <c r="H159" s="105">
        <f>SUM(H142:H153)-SUM(H155:H158)</f>
        <v>0</v>
      </c>
    </row>
    <row r="160" spans="1:15" ht="18.75" thickBot="1" x14ac:dyDescent="0.3">
      <c r="A160" s="106"/>
      <c r="B160" s="766"/>
      <c r="C160" s="767"/>
      <c r="D160" s="106"/>
      <c r="E160" s="107"/>
      <c r="F160" s="108"/>
      <c r="G160" s="109"/>
      <c r="H160" s="110"/>
    </row>
    <row r="161" spans="1:8" ht="21" thickBot="1" x14ac:dyDescent="0.35">
      <c r="A161" s="82" t="s">
        <v>30</v>
      </c>
      <c r="B161" s="752"/>
      <c r="C161" s="753"/>
      <c r="D161" s="753"/>
      <c r="E161" s="753"/>
      <c r="F161" s="753"/>
      <c r="G161" s="753"/>
      <c r="H161" s="754"/>
    </row>
    <row r="162" spans="1:8" ht="18" x14ac:dyDescent="0.25">
      <c r="A162" s="93"/>
      <c r="B162" s="763"/>
      <c r="C162" s="763"/>
      <c r="D162" s="100"/>
      <c r="E162" s="101"/>
      <c r="F162" s="74"/>
      <c r="G162" s="75"/>
      <c r="H162" s="53">
        <f t="shared" si="5"/>
        <v>0</v>
      </c>
    </row>
    <row r="163" spans="1:8" ht="18" x14ac:dyDescent="0.25">
      <c r="A163" s="55"/>
      <c r="B163" s="734"/>
      <c r="C163" s="734"/>
      <c r="D163" s="55"/>
      <c r="E163" s="56"/>
      <c r="F163" s="57"/>
      <c r="G163" s="58"/>
      <c r="H163" s="59">
        <f t="shared" si="5"/>
        <v>0</v>
      </c>
    </row>
    <row r="164" spans="1:8" ht="18" x14ac:dyDescent="0.25">
      <c r="A164" s="55"/>
      <c r="B164" s="734"/>
      <c r="C164" s="734"/>
      <c r="D164" s="55"/>
      <c r="E164" s="56"/>
      <c r="F164" s="57"/>
      <c r="G164" s="58"/>
      <c r="H164" s="59">
        <f t="shared" si="5"/>
        <v>0</v>
      </c>
    </row>
    <row r="165" spans="1:8" ht="18" x14ac:dyDescent="0.25">
      <c r="A165" s="55"/>
      <c r="B165" s="734"/>
      <c r="C165" s="734"/>
      <c r="D165" s="55"/>
      <c r="E165" s="56"/>
      <c r="F165" s="57"/>
      <c r="G165" s="58"/>
      <c r="H165" s="59">
        <f t="shared" si="5"/>
        <v>0</v>
      </c>
    </row>
    <row r="166" spans="1:8" ht="18" x14ac:dyDescent="0.25">
      <c r="A166" s="55"/>
      <c r="B166" s="734"/>
      <c r="C166" s="734"/>
      <c r="D166" s="55"/>
      <c r="E166" s="56"/>
      <c r="F166" s="57"/>
      <c r="G166" s="58"/>
      <c r="H166" s="59">
        <f t="shared" si="5"/>
        <v>0</v>
      </c>
    </row>
    <row r="167" spans="1:8" ht="18" x14ac:dyDescent="0.25">
      <c r="A167" s="98"/>
      <c r="B167" s="734"/>
      <c r="C167" s="734"/>
      <c r="D167" s="55"/>
      <c r="E167" s="56"/>
      <c r="F167" s="57"/>
      <c r="G167" s="58"/>
      <c r="H167" s="59">
        <f t="shared" si="5"/>
        <v>0</v>
      </c>
    </row>
    <row r="168" spans="1:8" ht="18" x14ac:dyDescent="0.25">
      <c r="A168" s="98"/>
      <c r="B168" s="734"/>
      <c r="C168" s="734"/>
      <c r="D168" s="55"/>
      <c r="E168" s="56"/>
      <c r="F168" s="57"/>
      <c r="G168" s="58"/>
      <c r="H168" s="59">
        <f t="shared" si="5"/>
        <v>0</v>
      </c>
    </row>
    <row r="169" spans="1:8" ht="18" x14ac:dyDescent="0.25">
      <c r="A169" s="55"/>
      <c r="B169" s="734"/>
      <c r="C169" s="734"/>
      <c r="D169" s="55"/>
      <c r="E169" s="56"/>
      <c r="F169" s="57"/>
      <c r="G169" s="58"/>
      <c r="H169" s="59">
        <f t="shared" si="5"/>
        <v>0</v>
      </c>
    </row>
    <row r="170" spans="1:8" ht="18" x14ac:dyDescent="0.25">
      <c r="A170" s="98"/>
      <c r="B170" s="734"/>
      <c r="C170" s="734"/>
      <c r="D170" s="55"/>
      <c r="E170" s="56"/>
      <c r="F170" s="57"/>
      <c r="G170" s="58"/>
      <c r="H170" s="59">
        <f t="shared" si="5"/>
        <v>0</v>
      </c>
    </row>
    <row r="171" spans="1:8" ht="18.75" thickBot="1" x14ac:dyDescent="0.3">
      <c r="A171" s="61"/>
      <c r="B171" s="751"/>
      <c r="C171" s="751"/>
      <c r="D171" s="61"/>
      <c r="E171" s="62"/>
      <c r="F171" s="63"/>
      <c r="G171" s="64"/>
      <c r="H171" s="65">
        <f t="shared" si="5"/>
        <v>0</v>
      </c>
    </row>
    <row r="172" spans="1:8" ht="21" thickBot="1" x14ac:dyDescent="0.35">
      <c r="A172" s="82" t="s">
        <v>31</v>
      </c>
      <c r="B172" s="752"/>
      <c r="C172" s="753"/>
      <c r="D172" s="753"/>
      <c r="E172" s="753"/>
      <c r="F172" s="753"/>
      <c r="G172" s="753"/>
      <c r="H172" s="754"/>
    </row>
    <row r="173" spans="1:8" ht="18" x14ac:dyDescent="0.25">
      <c r="A173" s="554"/>
      <c r="B173" s="759"/>
      <c r="C173" s="760"/>
      <c r="D173" s="426"/>
      <c r="E173" s="101"/>
      <c r="F173" s="74"/>
      <c r="G173" s="75"/>
      <c r="H173" s="53">
        <f t="shared" si="5"/>
        <v>0</v>
      </c>
    </row>
    <row r="174" spans="1:8" ht="18" x14ac:dyDescent="0.25">
      <c r="A174" s="530"/>
      <c r="B174" s="732"/>
      <c r="C174" s="733"/>
      <c r="D174" s="531"/>
      <c r="E174" s="56"/>
      <c r="F174" s="57"/>
      <c r="G174" s="58"/>
      <c r="H174" s="59">
        <f t="shared" si="5"/>
        <v>0</v>
      </c>
    </row>
    <row r="175" spans="1:8" ht="18" x14ac:dyDescent="0.25">
      <c r="A175" s="493"/>
      <c r="B175" s="732"/>
      <c r="C175" s="733"/>
      <c r="D175" s="531"/>
      <c r="E175" s="56"/>
      <c r="F175" s="57"/>
      <c r="G175" s="58"/>
      <c r="H175" s="59">
        <f t="shared" si="5"/>
        <v>0</v>
      </c>
    </row>
    <row r="176" spans="1:8" ht="18.75" thickBot="1" x14ac:dyDescent="0.3">
      <c r="A176" s="135"/>
      <c r="B176" s="761"/>
      <c r="C176" s="762"/>
      <c r="D176" s="427"/>
      <c r="E176" s="62"/>
      <c r="F176" s="63"/>
      <c r="G176" s="64"/>
      <c r="H176" s="65">
        <f t="shared" si="5"/>
        <v>0</v>
      </c>
    </row>
    <row r="177" spans="1:8" ht="21" thickBot="1" x14ac:dyDescent="0.35">
      <c r="A177" s="103" t="s">
        <v>32</v>
      </c>
      <c r="B177" s="755"/>
      <c r="C177" s="756"/>
      <c r="D177" s="104"/>
      <c r="E177" s="105">
        <f>SUM(E162:E171)-SUM(E173:E176)</f>
        <v>0</v>
      </c>
      <c r="F177" s="105">
        <f>SUM(F162:F171)-SUM(F173:F176)</f>
        <v>0</v>
      </c>
      <c r="G177" s="112"/>
      <c r="H177" s="105">
        <f>SUM(H162:H171)-SUM(H173:H176)</f>
        <v>0</v>
      </c>
    </row>
    <row r="178" spans="1:8" ht="18.75" thickBot="1" x14ac:dyDescent="0.3">
      <c r="A178" s="505"/>
      <c r="B178" s="768"/>
      <c r="C178" s="768"/>
      <c r="D178" s="500"/>
      <c r="E178" s="501"/>
      <c r="F178" s="502"/>
      <c r="G178" s="503"/>
      <c r="H178" s="504"/>
    </row>
    <row r="179" spans="1:8" ht="21" thickBot="1" x14ac:dyDescent="0.35">
      <c r="A179" s="103" t="s">
        <v>3</v>
      </c>
      <c r="B179" s="757"/>
      <c r="C179" s="758"/>
      <c r="D179" s="104"/>
      <c r="E179" s="105">
        <f>+E177+E159</f>
        <v>0</v>
      </c>
      <c r="F179" s="105">
        <f>F177+F159</f>
        <v>0</v>
      </c>
      <c r="G179" s="113"/>
      <c r="H179" s="105">
        <f>H177+H159</f>
        <v>0</v>
      </c>
    </row>
    <row r="180" spans="1:8" ht="24" thickBot="1" x14ac:dyDescent="0.4">
      <c r="A180" s="703" t="s">
        <v>33</v>
      </c>
      <c r="B180" s="704"/>
      <c r="C180" s="704"/>
      <c r="D180" s="704"/>
      <c r="E180" s="704"/>
      <c r="F180" s="704"/>
      <c r="G180" s="704"/>
      <c r="H180" s="705"/>
    </row>
    <row r="181" spans="1:8" ht="20.25" customHeight="1" x14ac:dyDescent="0.25">
      <c r="A181" s="722" t="s">
        <v>11</v>
      </c>
      <c r="B181" s="771" t="s">
        <v>12</v>
      </c>
      <c r="C181" s="772"/>
      <c r="D181" s="722" t="s">
        <v>13</v>
      </c>
      <c r="E181" s="724" t="s">
        <v>14</v>
      </c>
      <c r="F181" s="724" t="s">
        <v>15</v>
      </c>
      <c r="G181" s="726" t="s">
        <v>16</v>
      </c>
      <c r="H181" s="724" t="s">
        <v>17</v>
      </c>
    </row>
    <row r="182" spans="1:8" ht="15.75" thickBot="1" x14ac:dyDescent="0.3">
      <c r="A182" s="723"/>
      <c r="B182" s="773"/>
      <c r="C182" s="774"/>
      <c r="D182" s="723"/>
      <c r="E182" s="725"/>
      <c r="F182" s="725"/>
      <c r="G182" s="727"/>
      <c r="H182" s="725"/>
    </row>
    <row r="183" spans="1:8" ht="21" thickBot="1" x14ac:dyDescent="0.3">
      <c r="A183" s="231" t="s">
        <v>34</v>
      </c>
      <c r="B183" s="775"/>
      <c r="C183" s="776"/>
      <c r="D183" s="776"/>
      <c r="E183" s="776"/>
      <c r="F183" s="776"/>
      <c r="G183" s="776"/>
      <c r="H183" s="777"/>
    </row>
    <row r="184" spans="1:8" ht="20.25" x14ac:dyDescent="0.3">
      <c r="A184" s="230"/>
      <c r="B184" s="743"/>
      <c r="C184" s="744"/>
      <c r="D184" s="93"/>
      <c r="E184" s="232"/>
      <c r="F184" s="232"/>
      <c r="G184" s="233"/>
      <c r="H184" s="582">
        <f>SUM(F184*G184)</f>
        <v>0</v>
      </c>
    </row>
    <row r="185" spans="1:8" ht="20.25" x14ac:dyDescent="0.25">
      <c r="A185" s="255"/>
      <c r="B185" s="745"/>
      <c r="C185" s="746"/>
      <c r="D185" s="117"/>
      <c r="E185" s="118"/>
      <c r="F185" s="118"/>
      <c r="G185" s="119"/>
      <c r="H185" s="209">
        <f t="shared" ref="H185:H193" si="6"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si="6"/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18" x14ac:dyDescent="0.25">
      <c r="A188" s="121"/>
      <c r="B188" s="654"/>
      <c r="C188" s="655"/>
      <c r="D188" s="121"/>
      <c r="E188" s="122"/>
      <c r="F188" s="122"/>
      <c r="G188" s="123"/>
      <c r="H188" s="209">
        <f t="shared" si="6"/>
        <v>0</v>
      </c>
    </row>
    <row r="189" spans="1:8" ht="18" x14ac:dyDescent="0.25">
      <c r="A189" s="121"/>
      <c r="B189" s="234"/>
      <c r="C189" s="23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654"/>
      <c r="C190" s="65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55"/>
      <c r="B192" s="699"/>
      <c r="C192" s="700"/>
      <c r="D192" s="98"/>
      <c r="E192" s="122"/>
      <c r="F192" s="122"/>
      <c r="G192" s="58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55"/>
      <c r="E194" s="122"/>
      <c r="F194" s="122"/>
      <c r="G194" s="124"/>
      <c r="H194" s="209">
        <f>SUM(F194*G194)</f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582">
        <f t="shared" ref="H195:H206" si="7"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209">
        <f t="shared" si="7"/>
        <v>0</v>
      </c>
    </row>
    <row r="197" spans="1:8" ht="18" x14ac:dyDescent="0.25">
      <c r="A197" s="55"/>
      <c r="B197" s="699"/>
      <c r="C197" s="700"/>
      <c r="D197" s="98"/>
      <c r="E197" s="122"/>
      <c r="F197" s="122"/>
      <c r="G197" s="58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>SUM(F199*G199)</f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 t="shared" si="7"/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582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209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.75" thickBot="1" x14ac:dyDescent="0.3">
      <c r="A206" s="61"/>
      <c r="B206" s="778"/>
      <c r="C206" s="779"/>
      <c r="D206" s="102"/>
      <c r="E206" s="125"/>
      <c r="F206" s="125"/>
      <c r="G206" s="64"/>
      <c r="H206" s="583">
        <f t="shared" si="7"/>
        <v>0</v>
      </c>
    </row>
    <row r="207" spans="1:8" ht="21" thickBot="1" x14ac:dyDescent="0.35">
      <c r="A207" s="145" t="s">
        <v>35</v>
      </c>
      <c r="B207" s="682"/>
      <c r="C207" s="683"/>
      <c r="D207" s="683"/>
      <c r="E207" s="683"/>
      <c r="F207" s="683"/>
      <c r="G207" s="683"/>
      <c r="H207" s="684"/>
    </row>
    <row r="208" spans="1:8" ht="18" x14ac:dyDescent="0.25">
      <c r="A208" s="127"/>
      <c r="B208" s="780"/>
      <c r="C208" s="781"/>
      <c r="D208" s="128"/>
      <c r="E208" s="129"/>
      <c r="F208" s="129"/>
      <c r="G208" s="130"/>
      <c r="H208" s="586">
        <f t="shared" ref="H208:H213" si="8">SUM(F208*G208)</f>
        <v>0</v>
      </c>
    </row>
    <row r="209" spans="1:8" ht="18" x14ac:dyDescent="0.25">
      <c r="A209" s="127"/>
      <c r="B209" s="676"/>
      <c r="C209" s="677"/>
      <c r="D209" s="132"/>
      <c r="E209" s="133"/>
      <c r="F209" s="133"/>
      <c r="G209" s="134"/>
      <c r="H209" s="586">
        <f t="shared" si="8"/>
        <v>0</v>
      </c>
    </row>
    <row r="210" spans="1:8" ht="18" x14ac:dyDescent="0.25">
      <c r="A210" s="127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127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127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.75" thickBot="1" x14ac:dyDescent="0.3">
      <c r="A213" s="135"/>
      <c r="B213" s="680"/>
      <c r="C213" s="681"/>
      <c r="D213" s="136"/>
      <c r="E213" s="137"/>
      <c r="F213" s="137"/>
      <c r="G213" s="138"/>
      <c r="H213" s="586">
        <f t="shared" si="8"/>
        <v>0</v>
      </c>
    </row>
    <row r="214" spans="1:8" ht="21" thickBot="1" x14ac:dyDescent="0.35">
      <c r="A214" s="274" t="s">
        <v>36</v>
      </c>
      <c r="B214" s="685"/>
      <c r="C214" s="686"/>
      <c r="D214" s="278"/>
      <c r="E214" s="613">
        <f>SUM(E184:E206)-SUM(E208:E213)</f>
        <v>0</v>
      </c>
      <c r="F214" s="613">
        <f>SUM(F184:F206)-SUM(F208:F213)</f>
        <v>0</v>
      </c>
      <c r="G214" s="279"/>
      <c r="H214" s="613">
        <f>SUM(H184:H206)-SUM(H208:H213)</f>
        <v>0</v>
      </c>
    </row>
    <row r="215" spans="1:8" ht="21" thickBot="1" x14ac:dyDescent="0.35">
      <c r="A215" s="281" t="s">
        <v>101</v>
      </c>
      <c r="B215" s="690"/>
      <c r="C215" s="691"/>
      <c r="D215" s="691"/>
      <c r="E215" s="691"/>
      <c r="F215" s="691"/>
      <c r="G215" s="691"/>
      <c r="H215" s="692"/>
    </row>
    <row r="216" spans="1:8" ht="20.25" x14ac:dyDescent="0.3">
      <c r="A216" s="280"/>
      <c r="B216" s="697"/>
      <c r="C216" s="698"/>
      <c r="D216" s="280"/>
      <c r="E216" s="282"/>
      <c r="F216" s="280"/>
      <c r="G216" s="280"/>
      <c r="H216" s="610">
        <f>SUM(F216:G216)</f>
        <v>0</v>
      </c>
    </row>
    <row r="217" spans="1:8" ht="20.25" x14ac:dyDescent="0.3">
      <c r="A217" s="277"/>
      <c r="B217" s="697"/>
      <c r="C217" s="698"/>
      <c r="D217" s="277"/>
      <c r="E217" s="286"/>
      <c r="F217" s="277"/>
      <c r="G217" s="277"/>
      <c r="H217" s="610">
        <f t="shared" ref="H217:H229" si="9">SUM(F217:G217)</f>
        <v>0</v>
      </c>
    </row>
    <row r="218" spans="1:8" ht="20.25" x14ac:dyDescent="0.3">
      <c r="A218" s="277"/>
      <c r="B218" s="697"/>
      <c r="C218" s="698"/>
      <c r="D218" s="277"/>
      <c r="E218" s="286"/>
      <c r="F218" s="277"/>
      <c r="G218" s="277"/>
      <c r="H218" s="610">
        <f t="shared" si="9"/>
        <v>0</v>
      </c>
    </row>
    <row r="219" spans="1:8" ht="20.25" x14ac:dyDescent="0.3">
      <c r="A219" s="277"/>
      <c r="B219" s="697"/>
      <c r="C219" s="698"/>
      <c r="D219" s="277"/>
      <c r="E219" s="286"/>
      <c r="F219" s="277"/>
      <c r="G219" s="277"/>
      <c r="H219" s="610">
        <f t="shared" si="9"/>
        <v>0</v>
      </c>
    </row>
    <row r="220" spans="1:8" ht="20.25" x14ac:dyDescent="0.3">
      <c r="A220" s="277"/>
      <c r="B220" s="697"/>
      <c r="C220" s="698"/>
      <c r="D220" s="277"/>
      <c r="E220" s="286"/>
      <c r="F220" s="277"/>
      <c r="G220" s="277"/>
      <c r="H220" s="610">
        <f t="shared" si="9"/>
        <v>0</v>
      </c>
    </row>
    <row r="221" spans="1:8" ht="20.25" x14ac:dyDescent="0.3">
      <c r="A221" s="277"/>
      <c r="B221" s="697"/>
      <c r="C221" s="698"/>
      <c r="D221" s="277"/>
      <c r="E221" s="286"/>
      <c r="F221" s="277"/>
      <c r="G221" s="277"/>
      <c r="H221" s="610">
        <f t="shared" si="9"/>
        <v>0</v>
      </c>
    </row>
    <row r="222" spans="1:8" ht="20.25" x14ac:dyDescent="0.3">
      <c r="A222" s="277"/>
      <c r="B222" s="697"/>
      <c r="C222" s="698"/>
      <c r="D222" s="277"/>
      <c r="E222" s="286"/>
      <c r="F222" s="277"/>
      <c r="G222" s="277"/>
      <c r="H222" s="610">
        <f t="shared" si="9"/>
        <v>0</v>
      </c>
    </row>
    <row r="223" spans="1:8" ht="20.25" x14ac:dyDescent="0.3">
      <c r="A223" s="277"/>
      <c r="B223" s="697"/>
      <c r="C223" s="698"/>
      <c r="D223" s="277"/>
      <c r="E223" s="286"/>
      <c r="F223" s="277"/>
      <c r="G223" s="277"/>
      <c r="H223" s="610">
        <f t="shared" si="9"/>
        <v>0</v>
      </c>
    </row>
    <row r="224" spans="1:8" ht="20.25" x14ac:dyDescent="0.3">
      <c r="A224" s="277"/>
      <c r="B224" s="697"/>
      <c r="C224" s="698"/>
      <c r="D224" s="277"/>
      <c r="E224" s="286"/>
      <c r="F224" s="277"/>
      <c r="G224" s="277"/>
      <c r="H224" s="610">
        <f t="shared" si="9"/>
        <v>0</v>
      </c>
    </row>
    <row r="225" spans="1:8" ht="20.25" x14ac:dyDescent="0.3">
      <c r="A225" s="277"/>
      <c r="B225" s="697"/>
      <c r="C225" s="698"/>
      <c r="D225" s="277"/>
      <c r="E225" s="286"/>
      <c r="F225" s="277"/>
      <c r="G225" s="277"/>
      <c r="H225" s="610">
        <f t="shared" si="9"/>
        <v>0</v>
      </c>
    </row>
    <row r="226" spans="1:8" ht="20.25" x14ac:dyDescent="0.3">
      <c r="A226" s="277"/>
      <c r="B226" s="697"/>
      <c r="C226" s="698"/>
      <c r="D226" s="277"/>
      <c r="E226" s="286"/>
      <c r="F226" s="277"/>
      <c r="G226" s="277"/>
      <c r="H226" s="610">
        <f t="shared" si="9"/>
        <v>0</v>
      </c>
    </row>
    <row r="227" spans="1:8" ht="20.25" x14ac:dyDescent="0.3">
      <c r="A227" s="277"/>
      <c r="B227" s="697"/>
      <c r="C227" s="698"/>
      <c r="D227" s="277"/>
      <c r="E227" s="286"/>
      <c r="F227" s="277"/>
      <c r="G227" s="277"/>
      <c r="H227" s="610">
        <f t="shared" si="9"/>
        <v>0</v>
      </c>
    </row>
    <row r="228" spans="1:8" ht="20.25" x14ac:dyDescent="0.3">
      <c r="A228" s="277"/>
      <c r="B228" s="697"/>
      <c r="C228" s="698"/>
      <c r="D228" s="277"/>
      <c r="E228" s="286"/>
      <c r="F228" s="277"/>
      <c r="G228" s="277"/>
      <c r="H228" s="610">
        <f t="shared" si="9"/>
        <v>0</v>
      </c>
    </row>
    <row r="229" spans="1:8" ht="21" thickBot="1" x14ac:dyDescent="0.35">
      <c r="A229" s="291"/>
      <c r="B229" s="769"/>
      <c r="C229" s="770"/>
      <c r="D229" s="291"/>
      <c r="E229" s="292"/>
      <c r="F229" s="291"/>
      <c r="G229" s="291"/>
      <c r="H229" s="612">
        <f t="shared" si="9"/>
        <v>0</v>
      </c>
    </row>
    <row r="230" spans="1:8" ht="21" thickBot="1" x14ac:dyDescent="0.35">
      <c r="A230" s="281" t="s">
        <v>102</v>
      </c>
      <c r="B230" s="690"/>
      <c r="C230" s="691"/>
      <c r="D230" s="691"/>
      <c r="E230" s="691"/>
      <c r="F230" s="691"/>
      <c r="G230" s="691"/>
      <c r="H230" s="692"/>
    </row>
    <row r="231" spans="1:8" ht="20.25" x14ac:dyDescent="0.3">
      <c r="A231" s="280"/>
      <c r="B231" s="697"/>
      <c r="C231" s="698"/>
      <c r="D231" s="280"/>
      <c r="E231" s="296"/>
      <c r="F231" s="282"/>
      <c r="G231" s="280"/>
      <c r="H231" s="610">
        <f>SUM(F231:G231)</f>
        <v>0</v>
      </c>
    </row>
    <row r="232" spans="1:8" ht="20.25" x14ac:dyDescent="0.3">
      <c r="A232" s="277"/>
      <c r="B232" s="695"/>
      <c r="C232" s="696"/>
      <c r="D232" s="277"/>
      <c r="E232" s="288"/>
      <c r="F232" s="286"/>
      <c r="G232" s="277"/>
      <c r="H232" s="611">
        <f t="shared" ref="H232:H237" si="10">SUM(F232:G232)</f>
        <v>0</v>
      </c>
    </row>
    <row r="233" spans="1:8" ht="20.25" x14ac:dyDescent="0.3">
      <c r="A233" s="277"/>
      <c r="B233" s="695"/>
      <c r="C233" s="696"/>
      <c r="D233" s="277"/>
      <c r="E233" s="288"/>
      <c r="F233" s="286"/>
      <c r="G233" s="277"/>
      <c r="H233" s="611">
        <f t="shared" si="10"/>
        <v>0</v>
      </c>
    </row>
    <row r="234" spans="1:8" ht="20.25" x14ac:dyDescent="0.3">
      <c r="A234" s="277"/>
      <c r="B234" s="695"/>
      <c r="C234" s="696"/>
      <c r="D234" s="277"/>
      <c r="E234" s="288"/>
      <c r="F234" s="286"/>
      <c r="G234" s="277"/>
      <c r="H234" s="611">
        <f t="shared" si="10"/>
        <v>0</v>
      </c>
    </row>
    <row r="235" spans="1:8" ht="20.25" x14ac:dyDescent="0.3">
      <c r="A235" s="277"/>
      <c r="B235" s="695"/>
      <c r="C235" s="696"/>
      <c r="D235" s="277"/>
      <c r="E235" s="288"/>
      <c r="F235" s="286"/>
      <c r="G235" s="277"/>
      <c r="H235" s="611">
        <f t="shared" si="10"/>
        <v>0</v>
      </c>
    </row>
    <row r="236" spans="1:8" ht="20.25" x14ac:dyDescent="0.3">
      <c r="A236" s="277"/>
      <c r="B236" s="695"/>
      <c r="C236" s="696"/>
      <c r="D236" s="277"/>
      <c r="E236" s="288"/>
      <c r="F236" s="286"/>
      <c r="G236" s="277"/>
      <c r="H236" s="611">
        <f t="shared" si="10"/>
        <v>0</v>
      </c>
    </row>
    <row r="237" spans="1:8" ht="20.25" x14ac:dyDescent="0.3">
      <c r="A237" s="277"/>
      <c r="B237" s="695"/>
      <c r="C237" s="696"/>
      <c r="D237" s="277"/>
      <c r="E237" s="288"/>
      <c r="F237" s="286"/>
      <c r="G237" s="277"/>
      <c r="H237" s="611">
        <f t="shared" si="10"/>
        <v>0</v>
      </c>
    </row>
    <row r="238" spans="1:8" ht="20.25" x14ac:dyDescent="0.3">
      <c r="A238" s="284" t="s">
        <v>103</v>
      </c>
      <c r="B238" s="693"/>
      <c r="C238" s="694"/>
      <c r="D238" s="284"/>
      <c r="E238" s="609">
        <f>SUM(E217:E229)-SUM(E231:E237)</f>
        <v>0</v>
      </c>
      <c r="F238" s="609">
        <f>SUM(F216:F229)-SUM(F231:F237)</f>
        <v>0</v>
      </c>
      <c r="G238" s="284"/>
      <c r="H238" s="609">
        <f>SUM(H216:H229)-SUM(H231:H237)</f>
        <v>0</v>
      </c>
    </row>
    <row r="239" spans="1:8" ht="21" thickBot="1" x14ac:dyDescent="0.3">
      <c r="A239" s="268" t="s">
        <v>37</v>
      </c>
      <c r="B239" s="687"/>
      <c r="C239" s="688"/>
      <c r="D239" s="688"/>
      <c r="E239" s="688"/>
      <c r="F239" s="688"/>
      <c r="G239" s="688"/>
      <c r="H239" s="689"/>
    </row>
    <row r="240" spans="1:8" ht="18" x14ac:dyDescent="0.25">
      <c r="A240" s="256"/>
      <c r="B240" s="678"/>
      <c r="C240" s="679"/>
      <c r="D240" s="158"/>
      <c r="E240" s="159"/>
      <c r="F240" s="129"/>
      <c r="G240" s="160"/>
      <c r="H240" s="116">
        <f>SUM(F240*G240)</f>
        <v>0</v>
      </c>
    </row>
    <row r="241" spans="1:8" ht="18" x14ac:dyDescent="0.25">
      <c r="A241" s="192"/>
      <c r="B241" s="672"/>
      <c r="C241" s="673"/>
      <c r="D241" s="162"/>
      <c r="E241" s="129"/>
      <c r="F241" s="122"/>
      <c r="G241" s="163"/>
      <c r="H241" s="120">
        <f t="shared" ref="H241:H262" si="11">SUM(F241*G241)</f>
        <v>0</v>
      </c>
    </row>
    <row r="242" spans="1:8" ht="18" x14ac:dyDescent="0.25">
      <c r="A242" s="192"/>
      <c r="B242" s="654"/>
      <c r="C242" s="655"/>
      <c r="D242" s="121"/>
      <c r="E242" s="122"/>
      <c r="F242" s="122"/>
      <c r="G242" s="123"/>
      <c r="H242" s="120">
        <f t="shared" si="11"/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55"/>
      <c r="B248" s="699"/>
      <c r="C248" s="700"/>
      <c r="D248" s="98"/>
      <c r="E248" s="122"/>
      <c r="F248" s="122"/>
      <c r="G248" s="58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55"/>
      <c r="E250" s="122"/>
      <c r="F250" s="122"/>
      <c r="G250" s="124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16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20">
        <f t="shared" si="11"/>
        <v>0</v>
      </c>
    </row>
    <row r="253" spans="1:8" ht="18" x14ac:dyDescent="0.25">
      <c r="A253" s="55"/>
      <c r="B253" s="699"/>
      <c r="C253" s="700"/>
      <c r="D253" s="98"/>
      <c r="E253" s="122"/>
      <c r="F253" s="122"/>
      <c r="G253" s="58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16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20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.75" thickBot="1" x14ac:dyDescent="0.3">
      <c r="A262" s="61"/>
      <c r="B262" s="778"/>
      <c r="C262" s="779"/>
      <c r="D262" s="102"/>
      <c r="E262" s="125"/>
      <c r="F262" s="125"/>
      <c r="G262" s="64"/>
      <c r="H262" s="126">
        <f t="shared" si="11"/>
        <v>0</v>
      </c>
    </row>
    <row r="263" spans="1:8" ht="21" thickBot="1" x14ac:dyDescent="0.35">
      <c r="A263" s="47" t="s">
        <v>38</v>
      </c>
      <c r="B263" s="682"/>
      <c r="C263" s="683"/>
      <c r="D263" s="683"/>
      <c r="E263" s="683"/>
      <c r="F263" s="683"/>
      <c r="G263" s="683"/>
      <c r="H263" s="684"/>
    </row>
    <row r="264" spans="1:8" ht="18" x14ac:dyDescent="0.25">
      <c r="A264" s="127"/>
      <c r="B264" s="780"/>
      <c r="C264" s="781"/>
      <c r="D264" s="128"/>
      <c r="E264" s="129"/>
      <c r="F264" s="129"/>
      <c r="G264" s="130"/>
      <c r="H264" s="586">
        <f t="shared" ref="H264:H269" si="12">SUM(F264*G264)</f>
        <v>0</v>
      </c>
    </row>
    <row r="265" spans="1:8" ht="18" x14ac:dyDescent="0.25">
      <c r="A265" s="127"/>
      <c r="B265" s="676"/>
      <c r="C265" s="677"/>
      <c r="D265" s="132"/>
      <c r="E265" s="133"/>
      <c r="F265" s="133"/>
      <c r="G265" s="134"/>
      <c r="H265" s="586">
        <f t="shared" si="12"/>
        <v>0</v>
      </c>
    </row>
    <row r="266" spans="1:8" ht="18" x14ac:dyDescent="0.25">
      <c r="A266" s="127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127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127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.75" thickBot="1" x14ac:dyDescent="0.3">
      <c r="A269" s="135"/>
      <c r="B269" s="680"/>
      <c r="C269" s="681"/>
      <c r="D269" s="136"/>
      <c r="E269" s="137"/>
      <c r="F269" s="137"/>
      <c r="G269" s="138"/>
      <c r="H269" s="586">
        <f t="shared" si="12"/>
        <v>0</v>
      </c>
    </row>
    <row r="270" spans="1:8" ht="21" thickBot="1" x14ac:dyDescent="0.35">
      <c r="A270" s="29" t="s">
        <v>39</v>
      </c>
      <c r="B270" s="782"/>
      <c r="C270" s="783"/>
      <c r="D270" s="139"/>
      <c r="E270" s="605">
        <f>SUM(E240:E262)-SUM(E264:E269)</f>
        <v>0</v>
      </c>
      <c r="F270" s="605">
        <f>SUM(F240:F262)-SUM(F264:F269)</f>
        <v>0</v>
      </c>
      <c r="G270" s="140"/>
      <c r="H270" s="605">
        <f>SUM(H240:H262)-SUM(H264:H269)</f>
        <v>0</v>
      </c>
    </row>
    <row r="271" spans="1:8" ht="21" thickBot="1" x14ac:dyDescent="0.35">
      <c r="A271" s="219" t="s">
        <v>40</v>
      </c>
      <c r="B271" s="682"/>
      <c r="C271" s="683"/>
      <c r="D271" s="683"/>
      <c r="E271" s="683"/>
      <c r="F271" s="683"/>
      <c r="G271" s="683"/>
      <c r="H271" s="684"/>
    </row>
    <row r="272" spans="1:8" ht="18" x14ac:dyDescent="0.25">
      <c r="A272" s="416"/>
      <c r="B272" s="784"/>
      <c r="C272" s="785"/>
      <c r="D272" s="146"/>
      <c r="E272" s="147"/>
      <c r="F272" s="147"/>
      <c r="G272" s="52"/>
      <c r="H272" s="603">
        <f>SUM(F272*G272)</f>
        <v>0</v>
      </c>
    </row>
    <row r="273" spans="1:10" ht="18" x14ac:dyDescent="0.25">
      <c r="A273" s="417"/>
      <c r="B273" s="786"/>
      <c r="C273" s="787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8"/>
      <c r="E275" s="149"/>
      <c r="F275" s="149"/>
      <c r="G275" s="150"/>
      <c r="H275" s="603">
        <f>SUM(F275*G275)</f>
        <v>0</v>
      </c>
    </row>
    <row r="276" spans="1:10" ht="18.75" thickBot="1" x14ac:dyDescent="0.3">
      <c r="A276" s="418"/>
      <c r="B276" s="788"/>
      <c r="C276" s="789"/>
      <c r="D276" s="148"/>
      <c r="E276" s="149"/>
      <c r="F276" s="149"/>
      <c r="G276" s="150"/>
      <c r="H276" s="603">
        <f>SUM(F276*G276)</f>
        <v>0</v>
      </c>
    </row>
    <row r="277" spans="1:10" ht="21" thickBot="1" x14ac:dyDescent="0.35">
      <c r="A277" s="344" t="s">
        <v>41</v>
      </c>
      <c r="B277" s="790"/>
      <c r="C277" s="791"/>
      <c r="D277" s="151"/>
      <c r="E277" s="601">
        <f>SUM(E272:E276)</f>
        <v>0</v>
      </c>
      <c r="F277" s="601">
        <f>SUM(F272:F276)</f>
        <v>0</v>
      </c>
      <c r="G277" s="153"/>
      <c r="H277" s="601">
        <f>SUM(H272:H276)</f>
        <v>0</v>
      </c>
    </row>
    <row r="278" spans="1:10" ht="24" thickBot="1" x14ac:dyDescent="0.4">
      <c r="A278" s="154" t="s">
        <v>42</v>
      </c>
      <c r="B278" s="792"/>
      <c r="C278" s="793"/>
      <c r="D278" s="155"/>
      <c r="E278" s="602">
        <f>E277+E214+E270</f>
        <v>0</v>
      </c>
      <c r="F278" s="602">
        <f>F277+F214+F270</f>
        <v>0</v>
      </c>
      <c r="G278" s="156"/>
      <c r="H278" s="604">
        <f>H277+H238+H214+H270</f>
        <v>0</v>
      </c>
    </row>
    <row r="279" spans="1:10" ht="24" thickBot="1" x14ac:dyDescent="0.4">
      <c r="A279" s="739" t="s">
        <v>43</v>
      </c>
      <c r="B279" s="740"/>
      <c r="C279" s="740"/>
      <c r="D279" s="740"/>
      <c r="E279" s="740"/>
      <c r="F279" s="740"/>
      <c r="G279" s="740"/>
      <c r="H279" s="741"/>
    </row>
    <row r="280" spans="1:10" ht="20.25" customHeight="1" x14ac:dyDescent="0.25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thickBot="1" x14ac:dyDescent="0.3">
      <c r="A281" s="742"/>
      <c r="B281" s="773"/>
      <c r="C281" s="774"/>
      <c r="D281" s="723"/>
      <c r="E281" s="725"/>
      <c r="F281" s="725"/>
      <c r="G281" s="727"/>
      <c r="H281" s="725"/>
    </row>
    <row r="282" spans="1:10" ht="21" thickBot="1" x14ac:dyDescent="0.3">
      <c r="A282" s="231" t="s">
        <v>115</v>
      </c>
      <c r="B282" s="775"/>
      <c r="C282" s="776"/>
      <c r="D282" s="776"/>
      <c r="E282" s="776"/>
      <c r="F282" s="776"/>
      <c r="G282" s="776"/>
      <c r="H282" s="777"/>
    </row>
    <row r="283" spans="1:10" ht="18" x14ac:dyDescent="0.25">
      <c r="A283" s="257"/>
      <c r="B283" s="799"/>
      <c r="C283" s="800"/>
      <c r="D283" s="162"/>
      <c r="E283" s="129"/>
      <c r="F283" s="129"/>
      <c r="G283" s="163"/>
      <c r="H283" s="582">
        <f>SUM(F283*G283)</f>
        <v>0</v>
      </c>
    </row>
    <row r="284" spans="1:10" ht="18" x14ac:dyDescent="0.25">
      <c r="A284" s="537"/>
      <c r="B284" s="794"/>
      <c r="C284" s="794"/>
      <c r="D284" s="559"/>
      <c r="E284" s="129"/>
      <c r="F284" s="122"/>
      <c r="G284" s="163"/>
      <c r="H284" s="209">
        <f t="shared" ref="H284:H295" si="13">SUM(F284*G284)</f>
        <v>0</v>
      </c>
      <c r="J284" s="429" t="s">
        <v>140</v>
      </c>
    </row>
    <row r="285" spans="1:10" ht="18" x14ac:dyDescent="0.25">
      <c r="A285" s="557"/>
      <c r="B285" s="794"/>
      <c r="C285" s="794"/>
      <c r="D285" s="559"/>
      <c r="E285" s="129"/>
      <c r="F285" s="129"/>
      <c r="G285" s="163"/>
      <c r="H285" s="209">
        <f t="shared" si="13"/>
        <v>0</v>
      </c>
      <c r="J285" s="429" t="s">
        <v>141</v>
      </c>
    </row>
    <row r="286" spans="1:10" ht="18" x14ac:dyDescent="0.25">
      <c r="A286" s="557"/>
      <c r="B286" s="794"/>
      <c r="C286" s="794"/>
      <c r="D286" s="559"/>
      <c r="E286" s="129"/>
      <c r="F286" s="129"/>
      <c r="G286" s="163"/>
      <c r="H286" s="209">
        <f t="shared" si="13"/>
        <v>0</v>
      </c>
    </row>
    <row r="287" spans="1:10" ht="18" x14ac:dyDescent="0.25">
      <c r="A287" s="557"/>
      <c r="B287" s="794"/>
      <c r="C287" s="794"/>
      <c r="D287" s="559"/>
      <c r="E287" s="129"/>
      <c r="F287" s="129"/>
      <c r="G287" s="163"/>
      <c r="H287" s="209">
        <f t="shared" si="13"/>
        <v>0</v>
      </c>
    </row>
    <row r="288" spans="1:10" ht="18" x14ac:dyDescent="0.25">
      <c r="A288" s="557"/>
      <c r="B288" s="794"/>
      <c r="C288" s="794"/>
      <c r="D288" s="559"/>
      <c r="E288" s="129"/>
      <c r="F288" s="129"/>
      <c r="G288" s="163"/>
      <c r="H288" s="209">
        <f t="shared" si="13"/>
        <v>0</v>
      </c>
      <c r="J288" s="429" t="s">
        <v>142</v>
      </c>
    </row>
    <row r="289" spans="1:10" ht="18" x14ac:dyDescent="0.25">
      <c r="A289" s="557"/>
      <c r="B289" s="794"/>
      <c r="C289" s="794"/>
      <c r="D289" s="559"/>
      <c r="E289" s="129"/>
      <c r="F289" s="129"/>
      <c r="G289" s="163"/>
      <c r="H289" s="209">
        <f t="shared" si="13"/>
        <v>0</v>
      </c>
      <c r="J289" s="429" t="s">
        <v>143</v>
      </c>
    </row>
    <row r="290" spans="1:10" ht="18" x14ac:dyDescent="0.25">
      <c r="A290" s="557"/>
      <c r="B290" s="794"/>
      <c r="C290" s="794"/>
      <c r="D290" s="559"/>
      <c r="E290" s="129"/>
      <c r="F290" s="129"/>
      <c r="G290" s="163"/>
      <c r="H290" s="209">
        <f t="shared" si="13"/>
        <v>0</v>
      </c>
    </row>
    <row r="291" spans="1:10" ht="18" x14ac:dyDescent="0.25">
      <c r="A291" s="557"/>
      <c r="B291" s="794"/>
      <c r="C291" s="794"/>
      <c r="D291" s="559"/>
      <c r="E291" s="129"/>
      <c r="F291" s="129"/>
      <c r="G291" s="163"/>
      <c r="H291" s="209">
        <f t="shared" si="13"/>
        <v>0</v>
      </c>
    </row>
    <row r="292" spans="1:10" ht="18" x14ac:dyDescent="0.25">
      <c r="A292" s="557"/>
      <c r="B292" s="794"/>
      <c r="C292" s="794"/>
      <c r="D292" s="559"/>
      <c r="E292" s="129"/>
      <c r="F292" s="129"/>
      <c r="G292" s="163"/>
      <c r="H292" s="209">
        <f t="shared" si="13"/>
        <v>0</v>
      </c>
    </row>
    <row r="293" spans="1:10" ht="18" x14ac:dyDescent="0.25">
      <c r="A293" s="557"/>
      <c r="B293" s="794"/>
      <c r="C293" s="794"/>
      <c r="D293" s="559"/>
      <c r="E293" s="129"/>
      <c r="F293" s="129"/>
      <c r="G293" s="163"/>
      <c r="H293" s="209">
        <f t="shared" si="13"/>
        <v>0</v>
      </c>
    </row>
    <row r="294" spans="1:10" ht="18" x14ac:dyDescent="0.25">
      <c r="A294" s="542"/>
      <c r="B294" s="794"/>
      <c r="C294" s="794"/>
      <c r="D294" s="543"/>
      <c r="E294" s="133"/>
      <c r="F294" s="133"/>
      <c r="G294" s="166"/>
      <c r="H294" s="209">
        <f t="shared" si="13"/>
        <v>0</v>
      </c>
    </row>
    <row r="295" spans="1:10" ht="18.75" thickBot="1" x14ac:dyDescent="0.3">
      <c r="A295" s="558"/>
      <c r="B295" s="797"/>
      <c r="C295" s="797"/>
      <c r="D295" s="560"/>
      <c r="E295" s="137"/>
      <c r="F295" s="137"/>
      <c r="G295" s="168"/>
      <c r="H295" s="583">
        <f t="shared" si="13"/>
        <v>0</v>
      </c>
    </row>
    <row r="296" spans="1:10" ht="21" thickBot="1" x14ac:dyDescent="0.3">
      <c r="A296" s="374" t="s">
        <v>116</v>
      </c>
      <c r="B296" s="650"/>
      <c r="C296" s="798"/>
      <c r="D296" s="798"/>
      <c r="E296" s="798"/>
      <c r="F296" s="798"/>
      <c r="G296" s="798"/>
      <c r="H296" s="651"/>
    </row>
    <row r="297" spans="1:10" ht="18" x14ac:dyDescent="0.25">
      <c r="A297" s="169"/>
      <c r="B297" s="794"/>
      <c r="C297" s="794"/>
      <c r="D297" s="169"/>
      <c r="E297" s="170"/>
      <c r="F297" s="170"/>
      <c r="G297" s="171"/>
      <c r="H297" s="597">
        <f t="shared" ref="H297:H300" si="14">SUM(F297*G297)</f>
        <v>0</v>
      </c>
    </row>
    <row r="298" spans="1:10" ht="18" x14ac:dyDescent="0.25">
      <c r="A298" s="121"/>
      <c r="B298" s="794"/>
      <c r="C298" s="794"/>
      <c r="D298" s="121"/>
      <c r="E298" s="122"/>
      <c r="F298" s="122"/>
      <c r="G298" s="123"/>
      <c r="H298" s="598">
        <f t="shared" si="14"/>
        <v>0</v>
      </c>
    </row>
    <row r="299" spans="1:10" ht="18" x14ac:dyDescent="0.25">
      <c r="A299" s="121"/>
      <c r="B299" s="794"/>
      <c r="C299" s="794"/>
      <c r="D299" s="121"/>
      <c r="E299" s="122"/>
      <c r="F299" s="122"/>
      <c r="G299" s="123"/>
      <c r="H299" s="598">
        <f t="shared" si="14"/>
        <v>0</v>
      </c>
    </row>
    <row r="300" spans="1:10" ht="18.75" thickBot="1" x14ac:dyDescent="0.3">
      <c r="A300" s="172"/>
      <c r="B300" s="794"/>
      <c r="C300" s="794"/>
      <c r="D300" s="172"/>
      <c r="E300" s="125"/>
      <c r="F300" s="125"/>
      <c r="G300" s="173"/>
      <c r="H300" s="598">
        <f t="shared" si="14"/>
        <v>0</v>
      </c>
    </row>
    <row r="301" spans="1:10" ht="21" thickBot="1" x14ac:dyDescent="0.3">
      <c r="A301" s="389" t="s">
        <v>125</v>
      </c>
      <c r="B301" s="795"/>
      <c r="C301" s="796"/>
      <c r="D301" s="386"/>
      <c r="E301" s="387">
        <f>SUM(E283:E295)-SUM(E297:E300)</f>
        <v>0</v>
      </c>
      <c r="F301" s="387">
        <f>SUM(F283:F295)-SUM(F297:F300)</f>
        <v>0</v>
      </c>
      <c r="G301" s="388"/>
      <c r="H301" s="390">
        <f>SUM(H283:H295)-SUM(H297:H300)</f>
        <v>0</v>
      </c>
    </row>
    <row r="302" spans="1:10" ht="18" x14ac:dyDescent="0.25">
      <c r="A302" s="391" t="s">
        <v>126</v>
      </c>
      <c r="B302" s="392"/>
      <c r="C302" s="393"/>
      <c r="D302" s="393"/>
      <c r="E302" s="394"/>
      <c r="F302" s="394"/>
      <c r="G302" s="395"/>
      <c r="H302" s="396"/>
    </row>
    <row r="303" spans="1:10" ht="18" x14ac:dyDescent="0.25">
      <c r="A303" s="397"/>
      <c r="B303" s="804"/>
      <c r="C303" s="805"/>
      <c r="D303" s="398"/>
      <c r="E303" s="204"/>
      <c r="F303" s="204"/>
      <c r="G303" s="399"/>
      <c r="H303" s="592">
        <f>SUM(F303*G303)</f>
        <v>0</v>
      </c>
    </row>
    <row r="304" spans="1:10" ht="18" x14ac:dyDescent="0.25">
      <c r="A304" s="397"/>
      <c r="B304" s="804"/>
      <c r="C304" s="805"/>
      <c r="D304" s="398"/>
      <c r="E304" s="204"/>
      <c r="F304" s="204"/>
      <c r="G304" s="399"/>
      <c r="H304" s="592">
        <f t="shared" ref="H304:H309" si="15">SUM(F304*G304)</f>
        <v>0</v>
      </c>
    </row>
    <row r="305" spans="1:8" ht="18" x14ac:dyDescent="0.25">
      <c r="A305" s="397"/>
      <c r="B305" s="804"/>
      <c r="C305" s="805"/>
      <c r="D305" s="398"/>
      <c r="E305" s="204"/>
      <c r="F305" s="204"/>
      <c r="G305" s="399"/>
      <c r="H305" s="592">
        <f t="shared" si="15"/>
        <v>0</v>
      </c>
    </row>
    <row r="306" spans="1:8" ht="18" x14ac:dyDescent="0.25">
      <c r="A306" s="397"/>
      <c r="B306" s="804"/>
      <c r="C306" s="805"/>
      <c r="D306" s="398"/>
      <c r="E306" s="204"/>
      <c r="F306" s="204"/>
      <c r="G306" s="399"/>
      <c r="H306" s="592">
        <f t="shared" si="15"/>
        <v>0</v>
      </c>
    </row>
    <row r="307" spans="1:8" ht="18" x14ac:dyDescent="0.25">
      <c r="A307" s="397"/>
      <c r="B307" s="804"/>
      <c r="C307" s="805"/>
      <c r="D307" s="398"/>
      <c r="E307" s="204"/>
      <c r="F307" s="204"/>
      <c r="G307" s="399"/>
      <c r="H307" s="592">
        <f t="shared" si="15"/>
        <v>0</v>
      </c>
    </row>
    <row r="308" spans="1:8" ht="18" x14ac:dyDescent="0.25">
      <c r="A308" s="397"/>
      <c r="B308" s="804"/>
      <c r="C308" s="805"/>
      <c r="D308" s="398"/>
      <c r="E308" s="204"/>
      <c r="F308" s="204"/>
      <c r="G308" s="399"/>
      <c r="H308" s="592">
        <f t="shared" si="15"/>
        <v>0</v>
      </c>
    </row>
    <row r="309" spans="1:8" ht="18.75" thickBot="1" x14ac:dyDescent="0.3">
      <c r="A309" s="401"/>
      <c r="B309" s="804"/>
      <c r="C309" s="805"/>
      <c r="D309" s="198"/>
      <c r="E309" s="199"/>
      <c r="F309" s="199"/>
      <c r="G309" s="200"/>
      <c r="H309" s="592">
        <f t="shared" si="15"/>
        <v>0</v>
      </c>
    </row>
    <row r="310" spans="1:8" ht="18.75" thickBot="1" x14ac:dyDescent="0.3">
      <c r="A310" s="404" t="s">
        <v>127</v>
      </c>
      <c r="B310" s="405"/>
      <c r="C310" s="381"/>
      <c r="D310" s="381"/>
      <c r="E310" s="382"/>
      <c r="F310" s="382"/>
      <c r="G310" s="383"/>
      <c r="H310" s="384"/>
    </row>
    <row r="311" spans="1:8" ht="18" x14ac:dyDescent="0.25">
      <c r="A311" s="380"/>
      <c r="B311" s="804"/>
      <c r="C311" s="805"/>
      <c r="D311" s="176"/>
      <c r="E311" s="177"/>
      <c r="F311" s="177"/>
      <c r="G311" s="178"/>
      <c r="H311" s="590">
        <f>SUM(F311*G311)</f>
        <v>0</v>
      </c>
    </row>
    <row r="312" spans="1:8" ht="18" x14ac:dyDescent="0.25">
      <c r="A312" s="397"/>
      <c r="B312" s="804"/>
      <c r="C312" s="805"/>
      <c r="D312" s="398"/>
      <c r="E312" s="204"/>
      <c r="F312" s="204"/>
      <c r="G312" s="399"/>
      <c r="H312" s="590">
        <f t="shared" ref="H312:H314" si="16">SUM(F312*G312)</f>
        <v>0</v>
      </c>
    </row>
    <row r="313" spans="1:8" ht="18" x14ac:dyDescent="0.25">
      <c r="A313" s="397"/>
      <c r="B313" s="804"/>
      <c r="C313" s="805"/>
      <c r="D313" s="398"/>
      <c r="E313" s="204"/>
      <c r="F313" s="204"/>
      <c r="G313" s="399"/>
      <c r="H313" s="590">
        <f t="shared" si="16"/>
        <v>0</v>
      </c>
    </row>
    <row r="314" spans="1:8" ht="18.75" thickBot="1" x14ac:dyDescent="0.3">
      <c r="A314" s="401"/>
      <c r="B314" s="804"/>
      <c r="C314" s="805"/>
      <c r="D314" s="198"/>
      <c r="E314" s="199"/>
      <c r="F314" s="199"/>
      <c r="G314" s="200"/>
      <c r="H314" s="590">
        <f t="shared" si="16"/>
        <v>0</v>
      </c>
    </row>
    <row r="315" spans="1:8" ht="18.75" thickBot="1" x14ac:dyDescent="0.3">
      <c r="A315" s="407" t="s">
        <v>128</v>
      </c>
      <c r="B315" s="408"/>
      <c r="C315" s="409"/>
      <c r="D315" s="409"/>
      <c r="E315" s="412">
        <f>SUM(E303:E309)-SUM(E311:E314)</f>
        <v>0</v>
      </c>
      <c r="F315" s="412">
        <f>SUM(F303:F309)-SUM(F311:F314)</f>
        <v>0</v>
      </c>
      <c r="G315" s="410"/>
      <c r="H315" s="591">
        <f>SUM(H303:H309)-SUM(H311:H314)</f>
        <v>0</v>
      </c>
    </row>
    <row r="316" spans="1:8" ht="21" thickBot="1" x14ac:dyDescent="0.3">
      <c r="A316" s="308" t="s">
        <v>45</v>
      </c>
      <c r="B316" s="406"/>
      <c r="C316" s="687"/>
      <c r="D316" s="688"/>
      <c r="E316" s="688"/>
      <c r="F316" s="688"/>
      <c r="G316" s="688"/>
      <c r="H316" s="731"/>
    </row>
    <row r="317" spans="1:8" ht="18" x14ac:dyDescent="0.25">
      <c r="A317" s="257"/>
      <c r="B317" s="678"/>
      <c r="C317" s="679"/>
      <c r="D317" s="158"/>
      <c r="E317" s="159"/>
      <c r="F317" s="159"/>
      <c r="G317" s="160"/>
      <c r="H317" s="161">
        <f>SUM(F317*G317)</f>
        <v>0</v>
      </c>
    </row>
    <row r="318" spans="1:8" ht="18" x14ac:dyDescent="0.25">
      <c r="A318" s="256"/>
      <c r="B318" s="672"/>
      <c r="C318" s="673"/>
      <c r="D318" s="162"/>
      <c r="E318" s="129"/>
      <c r="F318" s="129"/>
      <c r="G318" s="163"/>
      <c r="H318" s="164">
        <f t="shared" ref="H318:H336" si="17">SUM(F318*G318)</f>
        <v>0</v>
      </c>
    </row>
    <row r="319" spans="1:8" ht="18" x14ac:dyDescent="0.25">
      <c r="A319" s="162"/>
      <c r="B319" s="672"/>
      <c r="C319" s="673"/>
      <c r="D319" s="162"/>
      <c r="E319" s="129"/>
      <c r="F319" s="129"/>
      <c r="G319" s="163"/>
      <c r="H319" s="164">
        <f t="shared" si="17"/>
        <v>0</v>
      </c>
    </row>
    <row r="320" spans="1:8" ht="18" x14ac:dyDescent="0.25">
      <c r="A320" s="162"/>
      <c r="B320" s="672"/>
      <c r="C320" s="673"/>
      <c r="D320" s="162"/>
      <c r="E320" s="129"/>
      <c r="F320" s="129"/>
      <c r="G320" s="163"/>
      <c r="H320" s="164">
        <f t="shared" si="17"/>
        <v>0</v>
      </c>
    </row>
    <row r="321" spans="1:8" ht="18" x14ac:dyDescent="0.25">
      <c r="A321" s="162"/>
      <c r="B321" s="672"/>
      <c r="C321" s="673"/>
      <c r="D321" s="162"/>
      <c r="E321" s="129"/>
      <c r="F321" s="129"/>
      <c r="G321" s="163"/>
      <c r="H321" s="164">
        <f t="shared" si="17"/>
        <v>0</v>
      </c>
    </row>
    <row r="322" spans="1:8" ht="18" x14ac:dyDescent="0.25">
      <c r="A322" s="162"/>
      <c r="B322" s="672"/>
      <c r="C322" s="673"/>
      <c r="D322" s="162"/>
      <c r="E322" s="129"/>
      <c r="F322" s="129"/>
      <c r="G322" s="163"/>
      <c r="H322" s="164">
        <f t="shared" si="17"/>
        <v>0</v>
      </c>
    </row>
    <row r="323" spans="1:8" ht="18" x14ac:dyDescent="0.25">
      <c r="A323" s="162"/>
      <c r="B323" s="672"/>
      <c r="C323" s="673"/>
      <c r="D323" s="162"/>
      <c r="E323" s="129"/>
      <c r="F323" s="129"/>
      <c r="G323" s="163"/>
      <c r="H323" s="164">
        <f t="shared" si="17"/>
        <v>0</v>
      </c>
    </row>
    <row r="324" spans="1:8" ht="18" x14ac:dyDescent="0.25">
      <c r="A324" s="162"/>
      <c r="B324" s="672"/>
      <c r="C324" s="673"/>
      <c r="D324" s="162"/>
      <c r="E324" s="129"/>
      <c r="F324" s="129"/>
      <c r="G324" s="163"/>
      <c r="H324" s="164">
        <f t="shared" si="17"/>
        <v>0</v>
      </c>
    </row>
    <row r="325" spans="1:8" ht="18" x14ac:dyDescent="0.25">
      <c r="A325" s="162"/>
      <c r="B325" s="672"/>
      <c r="C325" s="673"/>
      <c r="D325" s="162"/>
      <c r="E325" s="129"/>
      <c r="F325" s="129"/>
      <c r="G325" s="163"/>
      <c r="H325" s="164">
        <f t="shared" si="17"/>
        <v>0</v>
      </c>
    </row>
    <row r="326" spans="1:8" ht="18" x14ac:dyDescent="0.25">
      <c r="A326" s="162"/>
      <c r="B326" s="672"/>
      <c r="C326" s="673"/>
      <c r="D326" s="162"/>
      <c r="E326" s="129"/>
      <c r="F326" s="129"/>
      <c r="G326" s="163"/>
      <c r="H326" s="164">
        <f t="shared" si="17"/>
        <v>0</v>
      </c>
    </row>
    <row r="327" spans="1:8" ht="18" x14ac:dyDescent="0.25">
      <c r="A327" s="162"/>
      <c r="B327" s="672"/>
      <c r="C327" s="673"/>
      <c r="D327" s="162"/>
      <c r="E327" s="129"/>
      <c r="F327" s="129"/>
      <c r="G327" s="163"/>
      <c r="H327" s="164">
        <f t="shared" si="17"/>
        <v>0</v>
      </c>
    </row>
    <row r="328" spans="1:8" ht="18" x14ac:dyDescent="0.25">
      <c r="A328" s="162"/>
      <c r="B328" s="672"/>
      <c r="C328" s="673"/>
      <c r="D328" s="162"/>
      <c r="E328" s="129"/>
      <c r="F328" s="129"/>
      <c r="G328" s="163"/>
      <c r="H328" s="164">
        <f t="shared" si="17"/>
        <v>0</v>
      </c>
    </row>
    <row r="329" spans="1:8" ht="18" x14ac:dyDescent="0.25">
      <c r="A329" s="162"/>
      <c r="B329" s="672"/>
      <c r="C329" s="673"/>
      <c r="D329" s="162"/>
      <c r="E329" s="129"/>
      <c r="F329" s="129"/>
      <c r="G329" s="163"/>
      <c r="H329" s="164">
        <f t="shared" si="17"/>
        <v>0</v>
      </c>
    </row>
    <row r="330" spans="1:8" ht="18" x14ac:dyDescent="0.25">
      <c r="A330" s="162"/>
      <c r="B330" s="672"/>
      <c r="C330" s="673"/>
      <c r="D330" s="162"/>
      <c r="E330" s="129"/>
      <c r="F330" s="129"/>
      <c r="G330" s="163"/>
      <c r="H330" s="164">
        <f t="shared" si="17"/>
        <v>0</v>
      </c>
    </row>
    <row r="331" spans="1:8" ht="18" x14ac:dyDescent="0.25">
      <c r="A331" s="162"/>
      <c r="B331" s="672"/>
      <c r="C331" s="673"/>
      <c r="D331" s="162"/>
      <c r="E331" s="129"/>
      <c r="F331" s="129"/>
      <c r="G331" s="163"/>
      <c r="H331" s="164">
        <f t="shared" si="17"/>
        <v>0</v>
      </c>
    </row>
    <row r="332" spans="1:8" ht="18" x14ac:dyDescent="0.25">
      <c r="A332" s="162"/>
      <c r="B332" s="672"/>
      <c r="C332" s="673"/>
      <c r="D332" s="162"/>
      <c r="E332" s="129"/>
      <c r="F332" s="129"/>
      <c r="G332" s="163"/>
      <c r="H332" s="164">
        <f t="shared" si="17"/>
        <v>0</v>
      </c>
    </row>
    <row r="333" spans="1:8" ht="18" x14ac:dyDescent="0.25">
      <c r="A333" s="162"/>
      <c r="B333" s="672"/>
      <c r="C333" s="673"/>
      <c r="D333" s="162"/>
      <c r="E333" s="129"/>
      <c r="F333" s="129"/>
      <c r="G333" s="163"/>
      <c r="H333" s="164">
        <f t="shared" si="17"/>
        <v>0</v>
      </c>
    </row>
    <row r="334" spans="1:8" ht="18" x14ac:dyDescent="0.25">
      <c r="A334" s="162"/>
      <c r="B334" s="672"/>
      <c r="C334" s="673"/>
      <c r="D334" s="162"/>
      <c r="E334" s="129"/>
      <c r="F334" s="129"/>
      <c r="G334" s="163"/>
      <c r="H334" s="164">
        <f t="shared" si="17"/>
        <v>0</v>
      </c>
    </row>
    <row r="335" spans="1:8" ht="18" x14ac:dyDescent="0.25">
      <c r="A335" s="165"/>
      <c r="B335" s="672"/>
      <c r="C335" s="673"/>
      <c r="D335" s="165"/>
      <c r="E335" s="133"/>
      <c r="F335" s="133"/>
      <c r="G335" s="166"/>
      <c r="H335" s="164">
        <f t="shared" si="17"/>
        <v>0</v>
      </c>
    </row>
    <row r="336" spans="1:8" ht="18.75" thickBot="1" x14ac:dyDescent="0.3">
      <c r="A336" s="167"/>
      <c r="B336" s="674"/>
      <c r="C336" s="675"/>
      <c r="D336" s="167"/>
      <c r="E336" s="137"/>
      <c r="F336" s="137"/>
      <c r="G336" s="168"/>
      <c r="H336" s="419">
        <f t="shared" si="17"/>
        <v>0</v>
      </c>
    </row>
    <row r="337" spans="1:8" ht="21" thickBot="1" x14ac:dyDescent="0.3">
      <c r="A337" s="179" t="s">
        <v>46</v>
      </c>
      <c r="B337" s="658"/>
      <c r="C337" s="659"/>
      <c r="D337" s="659"/>
      <c r="E337" s="659"/>
      <c r="F337" s="659"/>
      <c r="G337" s="659"/>
      <c r="H337" s="667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68"/>
      <c r="C341" s="669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340" t="s">
        <v>47</v>
      </c>
      <c r="B342" s="194"/>
      <c r="C342" s="423"/>
      <c r="D342" s="420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A343" s="421"/>
      <c r="B343" s="424"/>
      <c r="C343" s="425"/>
      <c r="D343" s="422"/>
      <c r="E343" s="188"/>
      <c r="F343" s="188"/>
      <c r="G343" s="189"/>
      <c r="H343" s="589"/>
    </row>
    <row r="344" spans="1:8" ht="21" thickBot="1" x14ac:dyDescent="0.3">
      <c r="A344" s="179" t="s">
        <v>96</v>
      </c>
      <c r="B344" s="670"/>
      <c r="C344" s="671"/>
      <c r="D344" s="659"/>
      <c r="E344" s="659"/>
      <c r="F344" s="659"/>
      <c r="G344" s="659"/>
      <c r="H344" s="660"/>
    </row>
    <row r="345" spans="1:8" ht="18" x14ac:dyDescent="0.25">
      <c r="A345" s="191"/>
      <c r="B345" s="663"/>
      <c r="C345" s="664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194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179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E376+E361+E342+E301+E315</f>
        <v>0</v>
      </c>
      <c r="F378" s="207">
        <f>F376+F361+F342+F301+F315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ref="H388:H398" si="20">SUM(F388*G388)</f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30"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123:C123"/>
    <mergeCell ref="B124:C124"/>
    <mergeCell ref="B125:C125"/>
    <mergeCell ref="B126:C126"/>
    <mergeCell ref="B109:C109"/>
    <mergeCell ref="B38:B39"/>
    <mergeCell ref="B113:C113"/>
    <mergeCell ref="B114:C114"/>
    <mergeCell ref="B115:C115"/>
    <mergeCell ref="B116:C116"/>
    <mergeCell ref="B117:C117"/>
    <mergeCell ref="B118:C118"/>
    <mergeCell ref="B91:C91"/>
    <mergeCell ref="B119:C119"/>
    <mergeCell ref="B120:C120"/>
    <mergeCell ref="B54:B55"/>
    <mergeCell ref="B81:B82"/>
    <mergeCell ref="B96:C96"/>
    <mergeCell ref="B132:C132"/>
    <mergeCell ref="B133:C133"/>
    <mergeCell ref="B128:C128"/>
    <mergeCell ref="B129:C129"/>
    <mergeCell ref="B130:C130"/>
    <mergeCell ref="B131:C131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27:C127"/>
    <mergeCell ref="B110:C110"/>
    <mergeCell ref="B111:C111"/>
    <mergeCell ref="B112:C112"/>
    <mergeCell ref="B121:C121"/>
    <mergeCell ref="B122:C122"/>
    <mergeCell ref="B298:C298"/>
    <mergeCell ref="B299:C299"/>
    <mergeCell ref="B300:C300"/>
    <mergeCell ref="B301:C301"/>
    <mergeCell ref="B293:C293"/>
    <mergeCell ref="B294:C294"/>
    <mergeCell ref="B295:C295"/>
    <mergeCell ref="B282:H282"/>
    <mergeCell ref="B296:H296"/>
    <mergeCell ref="B297:C297"/>
    <mergeCell ref="B283:C283"/>
    <mergeCell ref="B284:C284"/>
    <mergeCell ref="B285:C285"/>
    <mergeCell ref="B288:C288"/>
    <mergeCell ref="B291:C291"/>
    <mergeCell ref="B292:C292"/>
    <mergeCell ref="B286:C286"/>
    <mergeCell ref="B287:C287"/>
    <mergeCell ref="B289:C289"/>
    <mergeCell ref="B290:C290"/>
    <mergeCell ref="B266:C266"/>
    <mergeCell ref="B267:C267"/>
    <mergeCell ref="B268:C268"/>
    <mergeCell ref="B269:C269"/>
    <mergeCell ref="B270:C270"/>
    <mergeCell ref="B280:C281"/>
    <mergeCell ref="B260:C260"/>
    <mergeCell ref="B261:C261"/>
    <mergeCell ref="B262:C262"/>
    <mergeCell ref="B263:H263"/>
    <mergeCell ref="B264:C264"/>
    <mergeCell ref="B265:C265"/>
    <mergeCell ref="B271:H271"/>
    <mergeCell ref="B272:C272"/>
    <mergeCell ref="B273:C273"/>
    <mergeCell ref="B274:C274"/>
    <mergeCell ref="B275:C275"/>
    <mergeCell ref="B276:C276"/>
    <mergeCell ref="B277:C277"/>
    <mergeCell ref="B278:C278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54:C254"/>
    <mergeCell ref="B181:C182"/>
    <mergeCell ref="B183:H183"/>
    <mergeCell ref="B231:C231"/>
    <mergeCell ref="B220:C220"/>
    <mergeCell ref="B221:C221"/>
    <mergeCell ref="B222:C222"/>
    <mergeCell ref="B223:C223"/>
    <mergeCell ref="B224:C224"/>
    <mergeCell ref="B225:C225"/>
    <mergeCell ref="B230:H230"/>
    <mergeCell ref="B194:C194"/>
    <mergeCell ref="B195:C195"/>
    <mergeCell ref="B196:C196"/>
    <mergeCell ref="B197:C197"/>
    <mergeCell ref="B198:C198"/>
    <mergeCell ref="B199:C199"/>
    <mergeCell ref="B188:C188"/>
    <mergeCell ref="B190:C190"/>
    <mergeCell ref="B191:C191"/>
    <mergeCell ref="B192:C192"/>
    <mergeCell ref="B193:C193"/>
    <mergeCell ref="B206:C206"/>
    <mergeCell ref="B208:C208"/>
    <mergeCell ref="B209:C209"/>
    <mergeCell ref="B154:H154"/>
    <mergeCell ref="B160:C160"/>
    <mergeCell ref="B233:C233"/>
    <mergeCell ref="B236:C236"/>
    <mergeCell ref="B237:C237"/>
    <mergeCell ref="B173:C173"/>
    <mergeCell ref="B174:C174"/>
    <mergeCell ref="B175:C175"/>
    <mergeCell ref="B176:C176"/>
    <mergeCell ref="B178:C178"/>
    <mergeCell ref="B234:C234"/>
    <mergeCell ref="B217:C217"/>
    <mergeCell ref="B218:C218"/>
    <mergeCell ref="B219:C219"/>
    <mergeCell ref="B226:C226"/>
    <mergeCell ref="B227:C227"/>
    <mergeCell ref="B228:C228"/>
    <mergeCell ref="B229:C229"/>
    <mergeCell ref="B200:C200"/>
    <mergeCell ref="B201:C201"/>
    <mergeCell ref="B202:C202"/>
    <mergeCell ref="B203:C203"/>
    <mergeCell ref="B204:C204"/>
    <mergeCell ref="B205:C205"/>
    <mergeCell ref="B135:C135"/>
    <mergeCell ref="B136:C136"/>
    <mergeCell ref="B137:C137"/>
    <mergeCell ref="B170:C170"/>
    <mergeCell ref="B171:C171"/>
    <mergeCell ref="B172:H172"/>
    <mergeCell ref="B177:C177"/>
    <mergeCell ref="B179:C179"/>
    <mergeCell ref="B138:C138"/>
    <mergeCell ref="B155:C155"/>
    <mergeCell ref="B156:C156"/>
    <mergeCell ref="B157:C157"/>
    <mergeCell ref="B158:C158"/>
    <mergeCell ref="B159:C159"/>
    <mergeCell ref="B161:H161"/>
    <mergeCell ref="B162:C162"/>
    <mergeCell ref="B163:C163"/>
    <mergeCell ref="B164:C164"/>
    <mergeCell ref="B166:C166"/>
    <mergeCell ref="B167:C167"/>
    <mergeCell ref="B168:C168"/>
    <mergeCell ref="B169:C169"/>
    <mergeCell ref="B152:C152"/>
    <mergeCell ref="B153:C153"/>
    <mergeCell ref="G93:G94"/>
    <mergeCell ref="H93:H94"/>
    <mergeCell ref="A93:A94"/>
    <mergeCell ref="B93:C94"/>
    <mergeCell ref="C316:H316"/>
    <mergeCell ref="A379:H379"/>
    <mergeCell ref="A92:H92"/>
    <mergeCell ref="D93:D94"/>
    <mergeCell ref="E93:E94"/>
    <mergeCell ref="F93:F94"/>
    <mergeCell ref="A279:H279"/>
    <mergeCell ref="A280:A281"/>
    <mergeCell ref="D280:D281"/>
    <mergeCell ref="E280:E281"/>
    <mergeCell ref="F280:F281"/>
    <mergeCell ref="G280:G281"/>
    <mergeCell ref="H280:H281"/>
    <mergeCell ref="B184:C184"/>
    <mergeCell ref="B185:C185"/>
    <mergeCell ref="B186:C186"/>
    <mergeCell ref="B187:C187"/>
    <mergeCell ref="A180:H180"/>
    <mergeCell ref="B95:C95"/>
    <mergeCell ref="B134:C134"/>
    <mergeCell ref="A181:A182"/>
    <mergeCell ref="D181:D182"/>
    <mergeCell ref="E181:E182"/>
    <mergeCell ref="F181:F182"/>
    <mergeCell ref="G181:G182"/>
    <mergeCell ref="H181:H182"/>
    <mergeCell ref="A139:H139"/>
    <mergeCell ref="D140:D141"/>
    <mergeCell ref="E140:E141"/>
    <mergeCell ref="F140:F141"/>
    <mergeCell ref="G140:G141"/>
    <mergeCell ref="H140:H141"/>
    <mergeCell ref="B140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65:C165"/>
    <mergeCell ref="H31:H32"/>
    <mergeCell ref="A37:H37"/>
    <mergeCell ref="C38:C39"/>
    <mergeCell ref="D38:D39"/>
    <mergeCell ref="E38:E39"/>
    <mergeCell ref="F38:F39"/>
    <mergeCell ref="G38:G39"/>
    <mergeCell ref="H38:H39"/>
    <mergeCell ref="A31:A32"/>
    <mergeCell ref="C31:C32"/>
    <mergeCell ref="D31:D32"/>
    <mergeCell ref="E31:E32"/>
    <mergeCell ref="F31:F32"/>
    <mergeCell ref="G31:G32"/>
    <mergeCell ref="B210:C210"/>
    <mergeCell ref="B242:C242"/>
    <mergeCell ref="B243:C243"/>
    <mergeCell ref="B244:C244"/>
    <mergeCell ref="B317:C317"/>
    <mergeCell ref="B318:C318"/>
    <mergeCell ref="B247:C247"/>
    <mergeCell ref="B213:C213"/>
    <mergeCell ref="B207:H207"/>
    <mergeCell ref="B214:C214"/>
    <mergeCell ref="B239:H239"/>
    <mergeCell ref="B240:C240"/>
    <mergeCell ref="B241:C241"/>
    <mergeCell ref="B211:C211"/>
    <mergeCell ref="B212:C212"/>
    <mergeCell ref="B245:C245"/>
    <mergeCell ref="B246:C246"/>
    <mergeCell ref="B215:H215"/>
    <mergeCell ref="B238:C238"/>
    <mergeCell ref="B235:C235"/>
    <mergeCell ref="B216:C216"/>
    <mergeCell ref="B232:C232"/>
    <mergeCell ref="B255:C255"/>
    <mergeCell ref="B256:C256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H337"/>
    <mergeCell ref="B338:C338"/>
    <mergeCell ref="B339:C339"/>
    <mergeCell ref="B340:C340"/>
    <mergeCell ref="B341:C341"/>
    <mergeCell ref="B344:H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H356"/>
    <mergeCell ref="B357:C357"/>
    <mergeCell ref="B358:C358"/>
    <mergeCell ref="B359:C359"/>
    <mergeCell ref="B360:C360"/>
    <mergeCell ref="B364:C364"/>
    <mergeCell ref="B361:C361"/>
    <mergeCell ref="B363:H36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B371:H371"/>
    <mergeCell ref="B372:C372"/>
    <mergeCell ref="B373:C373"/>
    <mergeCell ref="A54:A55"/>
    <mergeCell ref="C54:C55"/>
    <mergeCell ref="D54:D55"/>
    <mergeCell ref="E54:E55"/>
    <mergeCell ref="F54:F55"/>
    <mergeCell ref="G54:G55"/>
    <mergeCell ref="H54:H55"/>
    <mergeCell ref="A81:A82"/>
    <mergeCell ref="C81:C82"/>
    <mergeCell ref="D81:D82"/>
    <mergeCell ref="E81:E82"/>
    <mergeCell ref="F81:F82"/>
    <mergeCell ref="G81:G82"/>
    <mergeCell ref="H81:H82"/>
  </mergeCells>
  <dataValidations disablePrompts="1" count="4">
    <dataValidation type="list" allowBlank="1" showInputMessage="1" showErrorMessage="1" sqref="B155:B158 B142:B153" xr:uid="{2C964CED-0D1F-4610-BFA7-2D77702BBDF6}">
      <formula1>$M$143:$M$145</formula1>
    </dataValidation>
    <dataValidation type="list" allowBlank="1" showInputMessage="1" showErrorMessage="1" sqref="B162:C171 B173:C176" xr:uid="{F6E25B7A-27A6-469A-8711-D875D55DD71E}">
      <formula1>$M$143:$M$144</formula1>
    </dataValidation>
    <dataValidation type="list" allowBlank="1" showInputMessage="1" showErrorMessage="1" sqref="B283:C295 B297:C300" xr:uid="{9006BB10-5702-45B5-BBE3-2B78A432B19B}">
      <formula1>$J$283:$J$285</formula1>
    </dataValidation>
    <dataValidation type="list" allowBlank="1" showInputMessage="1" showErrorMessage="1" sqref="B303:C309 B311:C314" xr:uid="{D65CC684-03BA-4430-B5DA-807E35FFFC9B}">
      <formula1>$J$287:$J$289</formula1>
    </dataValidation>
  </dataValidations>
  <pageMargins left="0.7" right="0.7" top="0.75" bottom="0.75" header="0.3" footer="0.3"/>
  <pageSetup paperSize="9" scale="46" orientation="portrait" r:id="rId1"/>
  <rowBreaks count="2" manualBreakCount="2">
    <brk id="179" max="16383" man="1"/>
    <brk id="278" max="16383" man="1"/>
  </rowBreaks>
  <ignoredErrors>
    <ignoredError sqref="E80 E70 E89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00"/>
  <sheetViews>
    <sheetView showWhiteSpace="0" view="pageBreakPreview" topLeftCell="A59" zoomScaleNormal="70" zoomScaleSheetLayoutView="100" zoomScalePageLayoutView="50" workbookViewId="0">
      <selection activeCell="H14" sqref="H14"/>
    </sheetView>
  </sheetViews>
  <sheetFormatPr baseColWidth="10" defaultRowHeight="15" x14ac:dyDescent="0.25"/>
  <cols>
    <col min="1" max="1" width="56.85546875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  <col min="13" max="13" width="11.42578125" style="545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58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42799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E379</f>
        <v>0</v>
      </c>
      <c r="F12" s="28">
        <f>F379</f>
        <v>0</v>
      </c>
      <c r="G12" s="27"/>
      <c r="H12" s="28">
        <f>H379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E316+E343+E362+E377</f>
        <v>0</v>
      </c>
      <c r="F13" s="31">
        <f>F316+F343+F362+F377</f>
        <v>0</v>
      </c>
      <c r="G13" s="30"/>
      <c r="H13" s="31">
        <f>H316+H343+H362+H377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 ca="1">E279</f>
        <v>0</v>
      </c>
      <c r="F14" s="31">
        <f ca="1">F279</f>
        <v>0</v>
      </c>
      <c r="G14" s="30"/>
      <c r="H14" s="31">
        <f ca="1">H279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E400</f>
        <v>0</v>
      </c>
      <c r="F15" s="31">
        <f>F400</f>
        <v>0</v>
      </c>
      <c r="G15" s="30"/>
      <c r="H15" s="31">
        <f>H400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E386</f>
        <v>0</v>
      </c>
      <c r="F16" s="28">
        <f>F386</f>
        <v>0</v>
      </c>
      <c r="G16" s="27"/>
      <c r="H16" s="28">
        <f>H386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8</v>
      </c>
      <c r="F32" s="718"/>
      <c r="G32" s="720"/>
      <c r="H32" s="701">
        <f ca="1">SUM(H7:H30)+H31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(H32-H34)+FEVRIER!H35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857" t="s">
        <v>14</v>
      </c>
      <c r="F39" s="708" t="s">
        <v>15</v>
      </c>
      <c r="G39" s="86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856"/>
      <c r="E40" s="858"/>
      <c r="F40" s="859"/>
      <c r="G40" s="861"/>
      <c r="H40" s="862"/>
      <c r="W40" t="s">
        <v>105</v>
      </c>
    </row>
    <row r="41" spans="1:23" ht="18" x14ac:dyDescent="0.25">
      <c r="A41" s="48"/>
      <c r="B41" s="192"/>
      <c r="C41" s="477"/>
      <c r="D41" s="478"/>
      <c r="E41" s="479"/>
      <c r="F41" s="480"/>
      <c r="G41" s="481"/>
      <c r="H41" s="476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19" t="s">
        <v>20</v>
      </c>
      <c r="B55" s="634" t="s">
        <v>54</v>
      </c>
      <c r="C55" s="632" t="s">
        <v>136</v>
      </c>
      <c r="D55" s="634" t="s">
        <v>13</v>
      </c>
      <c r="E55" s="636" t="s">
        <v>14</v>
      </c>
      <c r="F55" s="638" t="s">
        <v>15</v>
      </c>
      <c r="G55" s="640" t="s">
        <v>16</v>
      </c>
      <c r="H55" s="642" t="s">
        <v>17</v>
      </c>
    </row>
    <row r="56" spans="1:8" ht="18" customHeight="1" thickBot="1" x14ac:dyDescent="0.3">
      <c r="A56" s="820"/>
      <c r="B56" s="635"/>
      <c r="C56" s="633"/>
      <c r="D56" s="635"/>
      <c r="E56" s="637"/>
      <c r="F56" s="639"/>
      <c r="G56" s="641"/>
      <c r="H56" s="643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136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808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815" t="s">
        <v>17</v>
      </c>
    </row>
    <row r="83" spans="1:8" ht="18" customHeight="1" thickBot="1" x14ac:dyDescent="0.3">
      <c r="A83" s="670"/>
      <c r="B83" s="810"/>
      <c r="C83" s="633"/>
      <c r="D83" s="811"/>
      <c r="E83" s="812"/>
      <c r="F83" s="813"/>
      <c r="G83" s="814"/>
      <c r="H83" s="816"/>
    </row>
    <row r="84" spans="1:8" ht="18" x14ac:dyDescent="0.25">
      <c r="A84" s="93"/>
      <c r="B84" s="93"/>
      <c r="C84" s="483"/>
      <c r="D84" s="94"/>
      <c r="E84" s="95"/>
      <c r="F84" s="96"/>
      <c r="G84" s="97"/>
      <c r="H84" s="53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484" t="s">
        <v>99</v>
      </c>
      <c r="B91" s="866" t="e">
        <f>AVERAGE(C84:C89,C73:C80,C57:C70,C41:C53)</f>
        <v>#DIV/0!</v>
      </c>
      <c r="C91" s="866"/>
      <c r="D91" s="485"/>
      <c r="E91" s="486"/>
      <c r="F91" s="487"/>
      <c r="G91" s="488"/>
      <c r="H91" s="489"/>
    </row>
    <row r="92" spans="1:8" ht="21" thickBot="1" x14ac:dyDescent="0.35">
      <c r="A92" s="361" t="s">
        <v>2</v>
      </c>
      <c r="B92" s="367"/>
      <c r="C92" s="490"/>
      <c r="D92" s="490"/>
      <c r="E92" s="491">
        <f ca="1">E81+E71+E54+E90</f>
        <v>0</v>
      </c>
      <c r="F92" s="491">
        <f ca="1">F81+F71+F54+F90</f>
        <v>0</v>
      </c>
      <c r="G92" s="491"/>
      <c r="H92" s="492">
        <f ca="1">H81+H71+H54+H90</f>
        <v>7.1999999999999993</v>
      </c>
    </row>
    <row r="93" spans="1:8" ht="24" thickBot="1" x14ac:dyDescent="0.4">
      <c r="A93" s="867" t="s">
        <v>55</v>
      </c>
      <c r="B93" s="868"/>
      <c r="C93" s="868"/>
      <c r="D93" s="869"/>
      <c r="E93" s="869"/>
      <c r="F93" s="869"/>
      <c r="G93" s="869"/>
      <c r="H93" s="870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17"/>
      <c r="B96" s="855"/>
      <c r="C96" s="855"/>
      <c r="D96" s="317"/>
      <c r="E96" s="318"/>
      <c r="F96" s="319"/>
      <c r="G96" s="320"/>
      <c r="H96" s="622">
        <f>SUM(F96*G96)</f>
        <v>0</v>
      </c>
    </row>
    <row r="97" spans="1:8" ht="20.25" x14ac:dyDescent="0.25">
      <c r="A97" s="317"/>
      <c r="B97" s="855"/>
      <c r="C97" s="855"/>
      <c r="D97" s="317"/>
      <c r="E97" s="318"/>
      <c r="F97" s="319"/>
      <c r="G97" s="320"/>
      <c r="H97" s="622">
        <f t="shared" ref="H97:H127" si="2">SUM(F97*G97)</f>
        <v>0</v>
      </c>
    </row>
    <row r="98" spans="1:8" ht="20.25" x14ac:dyDescent="0.25">
      <c r="A98" s="317"/>
      <c r="B98" s="855"/>
      <c r="C98" s="855"/>
      <c r="D98" s="317"/>
      <c r="E98" s="318"/>
      <c r="F98" s="319"/>
      <c r="G98" s="320"/>
      <c r="H98" s="622">
        <f t="shared" si="2"/>
        <v>0</v>
      </c>
    </row>
    <row r="99" spans="1:8" ht="20.25" x14ac:dyDescent="0.25">
      <c r="A99" s="317"/>
      <c r="B99" s="855"/>
      <c r="C99" s="855"/>
      <c r="D99" s="317"/>
      <c r="E99" s="318"/>
      <c r="F99" s="319"/>
      <c r="G99" s="320"/>
      <c r="H99" s="622">
        <f t="shared" si="2"/>
        <v>0</v>
      </c>
    </row>
    <row r="100" spans="1:8" ht="20.25" x14ac:dyDescent="0.25">
      <c r="A100" s="317"/>
      <c r="B100" s="855"/>
      <c r="C100" s="855"/>
      <c r="D100" s="317"/>
      <c r="E100" s="318"/>
      <c r="F100" s="319"/>
      <c r="G100" s="320"/>
      <c r="H100" s="622">
        <f t="shared" si="2"/>
        <v>0</v>
      </c>
    </row>
    <row r="101" spans="1:8" ht="20.25" x14ac:dyDescent="0.25">
      <c r="A101" s="317"/>
      <c r="B101" s="855"/>
      <c r="C101" s="855"/>
      <c r="D101" s="317"/>
      <c r="E101" s="318"/>
      <c r="F101" s="319"/>
      <c r="G101" s="320"/>
      <c r="H101" s="622">
        <f t="shared" si="2"/>
        <v>0</v>
      </c>
    </row>
    <row r="102" spans="1:8" ht="20.25" x14ac:dyDescent="0.25">
      <c r="A102" s="317"/>
      <c r="B102" s="855"/>
      <c r="C102" s="855"/>
      <c r="D102" s="317"/>
      <c r="E102" s="318"/>
      <c r="F102" s="319"/>
      <c r="G102" s="320"/>
      <c r="H102" s="622">
        <f t="shared" si="2"/>
        <v>0</v>
      </c>
    </row>
    <row r="103" spans="1:8" ht="20.25" x14ac:dyDescent="0.25">
      <c r="A103" s="317"/>
      <c r="B103" s="855"/>
      <c r="C103" s="855"/>
      <c r="D103" s="317"/>
      <c r="E103" s="318"/>
      <c r="F103" s="319"/>
      <c r="G103" s="320"/>
      <c r="H103" s="622">
        <f t="shared" si="2"/>
        <v>0</v>
      </c>
    </row>
    <row r="104" spans="1:8" ht="20.25" x14ac:dyDescent="0.25">
      <c r="A104" s="317"/>
      <c r="B104" s="855"/>
      <c r="C104" s="855"/>
      <c r="D104" s="317"/>
      <c r="E104" s="318"/>
      <c r="F104" s="319"/>
      <c r="G104" s="320"/>
      <c r="H104" s="622">
        <f t="shared" si="2"/>
        <v>0</v>
      </c>
    </row>
    <row r="105" spans="1:8" ht="20.25" x14ac:dyDescent="0.25">
      <c r="A105" s="317"/>
      <c r="B105" s="855"/>
      <c r="C105" s="855"/>
      <c r="D105" s="317"/>
      <c r="E105" s="318"/>
      <c r="F105" s="319"/>
      <c r="G105" s="320"/>
      <c r="H105" s="622">
        <f t="shared" si="2"/>
        <v>0</v>
      </c>
    </row>
    <row r="106" spans="1:8" ht="20.25" x14ac:dyDescent="0.25">
      <c r="A106" s="317"/>
      <c r="B106" s="855"/>
      <c r="C106" s="855"/>
      <c r="D106" s="317"/>
      <c r="E106" s="318"/>
      <c r="F106" s="319"/>
      <c r="G106" s="320"/>
      <c r="H106" s="622">
        <f t="shared" si="2"/>
        <v>0</v>
      </c>
    </row>
    <row r="107" spans="1:8" ht="20.25" x14ac:dyDescent="0.25">
      <c r="A107" s="317"/>
      <c r="B107" s="855"/>
      <c r="C107" s="855"/>
      <c r="D107" s="317"/>
      <c r="E107" s="318"/>
      <c r="F107" s="319"/>
      <c r="G107" s="320"/>
      <c r="H107" s="622">
        <f t="shared" si="2"/>
        <v>0</v>
      </c>
    </row>
    <row r="108" spans="1:8" ht="20.25" x14ac:dyDescent="0.25">
      <c r="A108" s="317"/>
      <c r="B108" s="855"/>
      <c r="C108" s="855"/>
      <c r="D108" s="317"/>
      <c r="E108" s="318"/>
      <c r="F108" s="319"/>
      <c r="G108" s="320"/>
      <c r="H108" s="622">
        <f t="shared" si="2"/>
        <v>0</v>
      </c>
    </row>
    <row r="109" spans="1:8" ht="20.25" x14ac:dyDescent="0.25">
      <c r="A109" s="317"/>
      <c r="B109" s="855"/>
      <c r="C109" s="855"/>
      <c r="D109" s="317"/>
      <c r="E109" s="318"/>
      <c r="F109" s="319"/>
      <c r="G109" s="320"/>
      <c r="H109" s="622">
        <f t="shared" si="2"/>
        <v>0</v>
      </c>
    </row>
    <row r="110" spans="1:8" ht="20.25" x14ac:dyDescent="0.25">
      <c r="A110" s="317"/>
      <c r="B110" s="855"/>
      <c r="C110" s="855"/>
      <c r="D110" s="317"/>
      <c r="E110" s="318"/>
      <c r="F110" s="319"/>
      <c r="G110" s="320"/>
      <c r="H110" s="622">
        <f t="shared" si="2"/>
        <v>0</v>
      </c>
    </row>
    <row r="111" spans="1:8" ht="20.25" x14ac:dyDescent="0.25">
      <c r="A111" s="317"/>
      <c r="B111" s="855"/>
      <c r="C111" s="855"/>
      <c r="D111" s="317"/>
      <c r="E111" s="318"/>
      <c r="F111" s="319"/>
      <c r="G111" s="320"/>
      <c r="H111" s="622">
        <f t="shared" si="2"/>
        <v>0</v>
      </c>
    </row>
    <row r="112" spans="1:8" ht="20.25" x14ac:dyDescent="0.25">
      <c r="A112" s="317"/>
      <c r="B112" s="855"/>
      <c r="C112" s="855"/>
      <c r="D112" s="317"/>
      <c r="E112" s="318"/>
      <c r="F112" s="319"/>
      <c r="G112" s="320"/>
      <c r="H112" s="622">
        <f t="shared" si="2"/>
        <v>0</v>
      </c>
    </row>
    <row r="113" spans="1:8" ht="20.25" x14ac:dyDescent="0.25">
      <c r="A113" s="317"/>
      <c r="B113" s="855"/>
      <c r="C113" s="855"/>
      <c r="D113" s="317"/>
      <c r="E113" s="318"/>
      <c r="F113" s="319"/>
      <c r="G113" s="320"/>
      <c r="H113" s="622">
        <f t="shared" si="2"/>
        <v>0</v>
      </c>
    </row>
    <row r="114" spans="1:8" ht="20.25" x14ac:dyDescent="0.25">
      <c r="A114" s="317"/>
      <c r="B114" s="855"/>
      <c r="C114" s="855"/>
      <c r="D114" s="317"/>
      <c r="E114" s="318"/>
      <c r="F114" s="319"/>
      <c r="G114" s="320"/>
      <c r="H114" s="622">
        <f t="shared" si="2"/>
        <v>0</v>
      </c>
    </row>
    <row r="115" spans="1:8" ht="20.25" x14ac:dyDescent="0.25">
      <c r="A115" s="317"/>
      <c r="B115" s="855"/>
      <c r="C115" s="855"/>
      <c r="D115" s="317"/>
      <c r="E115" s="318"/>
      <c r="F115" s="319"/>
      <c r="G115" s="320"/>
      <c r="H115" s="622">
        <f t="shared" si="2"/>
        <v>0</v>
      </c>
    </row>
    <row r="116" spans="1:8" ht="20.25" x14ac:dyDescent="0.25">
      <c r="A116" s="317"/>
      <c r="B116" s="855"/>
      <c r="C116" s="855"/>
      <c r="D116" s="317"/>
      <c r="E116" s="318"/>
      <c r="F116" s="319"/>
      <c r="G116" s="320"/>
      <c r="H116" s="622">
        <f t="shared" si="2"/>
        <v>0</v>
      </c>
    </row>
    <row r="117" spans="1:8" ht="20.25" x14ac:dyDescent="0.25">
      <c r="A117" s="317"/>
      <c r="B117" s="855"/>
      <c r="C117" s="855"/>
      <c r="D117" s="317"/>
      <c r="E117" s="318"/>
      <c r="F117" s="319"/>
      <c r="G117" s="320"/>
      <c r="H117" s="622">
        <f t="shared" si="2"/>
        <v>0</v>
      </c>
    </row>
    <row r="118" spans="1:8" ht="20.25" x14ac:dyDescent="0.25">
      <c r="A118" s="317"/>
      <c r="B118" s="855"/>
      <c r="C118" s="855"/>
      <c r="D118" s="317"/>
      <c r="E118" s="318"/>
      <c r="F118" s="319"/>
      <c r="G118" s="320"/>
      <c r="H118" s="622">
        <f t="shared" si="2"/>
        <v>0</v>
      </c>
    </row>
    <row r="119" spans="1:8" ht="20.25" x14ac:dyDescent="0.25">
      <c r="A119" s="317"/>
      <c r="B119" s="855"/>
      <c r="C119" s="855"/>
      <c r="D119" s="317"/>
      <c r="E119" s="318"/>
      <c r="F119" s="319"/>
      <c r="G119" s="320"/>
      <c r="H119" s="622">
        <f t="shared" si="2"/>
        <v>0</v>
      </c>
    </row>
    <row r="120" spans="1:8" ht="20.25" x14ac:dyDescent="0.25">
      <c r="A120" s="317"/>
      <c r="B120" s="855"/>
      <c r="C120" s="855"/>
      <c r="D120" s="317"/>
      <c r="E120" s="318"/>
      <c r="F120" s="319"/>
      <c r="G120" s="320"/>
      <c r="H120" s="622">
        <f t="shared" si="2"/>
        <v>0</v>
      </c>
    </row>
    <row r="121" spans="1:8" ht="20.25" x14ac:dyDescent="0.25">
      <c r="A121" s="317"/>
      <c r="B121" s="855"/>
      <c r="C121" s="855"/>
      <c r="D121" s="317"/>
      <c r="E121" s="318"/>
      <c r="F121" s="319"/>
      <c r="G121" s="320"/>
      <c r="H121" s="622">
        <f t="shared" si="2"/>
        <v>0</v>
      </c>
    </row>
    <row r="122" spans="1:8" ht="20.25" x14ac:dyDescent="0.25">
      <c r="A122" s="317"/>
      <c r="B122" s="855"/>
      <c r="C122" s="855"/>
      <c r="D122" s="317"/>
      <c r="E122" s="318"/>
      <c r="F122" s="319"/>
      <c r="G122" s="320"/>
      <c r="H122" s="622">
        <f t="shared" si="2"/>
        <v>0</v>
      </c>
    </row>
    <row r="123" spans="1:8" ht="20.25" x14ac:dyDescent="0.25">
      <c r="A123" s="317"/>
      <c r="B123" s="855"/>
      <c r="C123" s="855"/>
      <c r="D123" s="317"/>
      <c r="E123" s="318"/>
      <c r="F123" s="319"/>
      <c r="G123" s="320"/>
      <c r="H123" s="622">
        <f t="shared" si="2"/>
        <v>0</v>
      </c>
    </row>
    <row r="124" spans="1:8" ht="20.25" x14ac:dyDescent="0.25">
      <c r="A124" s="317"/>
      <c r="B124" s="855"/>
      <c r="C124" s="855"/>
      <c r="D124" s="317"/>
      <c r="E124" s="318"/>
      <c r="F124" s="319"/>
      <c r="G124" s="320"/>
      <c r="H124" s="622">
        <f t="shared" si="2"/>
        <v>0</v>
      </c>
    </row>
    <row r="125" spans="1:8" ht="20.25" x14ac:dyDescent="0.25">
      <c r="A125" s="317"/>
      <c r="B125" s="855"/>
      <c r="C125" s="855"/>
      <c r="D125" s="317"/>
      <c r="E125" s="318"/>
      <c r="F125" s="319"/>
      <c r="G125" s="320"/>
      <c r="H125" s="622">
        <f t="shared" si="2"/>
        <v>0</v>
      </c>
    </row>
    <row r="126" spans="1:8" ht="20.25" x14ac:dyDescent="0.25">
      <c r="A126" s="317"/>
      <c r="B126" s="855"/>
      <c r="C126" s="855"/>
      <c r="D126" s="317"/>
      <c r="E126" s="318"/>
      <c r="F126" s="319"/>
      <c r="G126" s="320"/>
      <c r="H126" s="622">
        <f t="shared" si="2"/>
        <v>0</v>
      </c>
    </row>
    <row r="127" spans="1:8" ht="20.25" x14ac:dyDescent="0.25">
      <c r="A127" s="317"/>
      <c r="B127" s="855"/>
      <c r="C127" s="855"/>
      <c r="D127" s="317"/>
      <c r="E127" s="318"/>
      <c r="F127" s="319"/>
      <c r="G127" s="320"/>
      <c r="H127" s="622">
        <f t="shared" si="2"/>
        <v>0</v>
      </c>
    </row>
    <row r="128" spans="1:8" ht="20.25" x14ac:dyDescent="0.25">
      <c r="A128" s="317"/>
      <c r="B128" s="855"/>
      <c r="C128" s="855"/>
      <c r="D128" s="317"/>
      <c r="E128" s="318"/>
      <c r="F128" s="319"/>
      <c r="G128" s="320"/>
      <c r="H128" s="622">
        <f t="shared" ref="H128:H131" si="3">SUM(F128*G128)</f>
        <v>0</v>
      </c>
    </row>
    <row r="129" spans="1:21" ht="20.25" x14ac:dyDescent="0.25">
      <c r="A129" s="317"/>
      <c r="B129" s="855"/>
      <c r="C129" s="855"/>
      <c r="D129" s="317"/>
      <c r="E129" s="318"/>
      <c r="F129" s="319"/>
      <c r="G129" s="320"/>
      <c r="H129" s="622">
        <f t="shared" si="3"/>
        <v>0</v>
      </c>
    </row>
    <row r="130" spans="1:21" ht="20.25" x14ac:dyDescent="0.25">
      <c r="A130" s="317"/>
      <c r="B130" s="855"/>
      <c r="C130" s="855"/>
      <c r="D130" s="317"/>
      <c r="E130" s="318"/>
      <c r="F130" s="319"/>
      <c r="G130" s="320"/>
      <c r="H130" s="622">
        <f t="shared" si="3"/>
        <v>0</v>
      </c>
    </row>
    <row r="131" spans="1:21" ht="20.25" x14ac:dyDescent="0.25">
      <c r="A131" s="317"/>
      <c r="B131" s="855"/>
      <c r="C131" s="855"/>
      <c r="D131" s="317"/>
      <c r="E131" s="318"/>
      <c r="F131" s="319"/>
      <c r="G131" s="320"/>
      <c r="H131" s="622">
        <f t="shared" si="3"/>
        <v>0</v>
      </c>
    </row>
    <row r="132" spans="1:21" ht="20.25" x14ac:dyDescent="0.25">
      <c r="A132" s="317"/>
      <c r="B132" s="855"/>
      <c r="C132" s="855"/>
      <c r="D132" s="317"/>
      <c r="E132" s="318"/>
      <c r="F132" s="319"/>
      <c r="G132" s="320"/>
      <c r="H132" s="622">
        <f>SUM(F132*G132)</f>
        <v>0</v>
      </c>
    </row>
    <row r="133" spans="1:21" ht="20.25" x14ac:dyDescent="0.25">
      <c r="A133" s="317"/>
      <c r="B133" s="855"/>
      <c r="C133" s="855"/>
      <c r="D133" s="317"/>
      <c r="E133" s="318"/>
      <c r="F133" s="319"/>
      <c r="G133" s="320"/>
      <c r="H133" s="622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346"/>
      <c r="B143" s="747"/>
      <c r="C143" s="748"/>
      <c r="D143" s="94"/>
      <c r="E143" s="95"/>
      <c r="F143" s="84"/>
      <c r="G143" s="97"/>
      <c r="H143" s="53">
        <f t="shared" ref="H143:H177" si="5">SUM(F143*G143)</f>
        <v>0</v>
      </c>
      <c r="L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93"/>
      <c r="B144" s="749"/>
      <c r="C144" s="750"/>
      <c r="D144" s="94"/>
      <c r="E144" s="95"/>
      <c r="F144" s="96"/>
      <c r="G144" s="58"/>
      <c r="H144" s="59">
        <f t="shared" si="5"/>
        <v>0</v>
      </c>
      <c r="L144" s="545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346"/>
      <c r="B145" s="749"/>
      <c r="C145" s="750"/>
      <c r="D145" s="94"/>
      <c r="E145" s="95"/>
      <c r="F145" s="84"/>
      <c r="G145" s="97"/>
      <c r="H145" s="59">
        <f t="shared" si="5"/>
        <v>0</v>
      </c>
      <c r="L145" s="545"/>
      <c r="M145" s="547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93"/>
      <c r="B146" s="749"/>
      <c r="C146" s="750"/>
      <c r="D146" s="94"/>
      <c r="E146" s="95"/>
      <c r="F146" s="96"/>
      <c r="G146" s="85"/>
      <c r="H146" s="59">
        <f t="shared" si="5"/>
        <v>0</v>
      </c>
      <c r="L146" s="545"/>
      <c r="M146" s="547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346"/>
      <c r="B147" s="749"/>
      <c r="C147" s="750"/>
      <c r="D147" s="94"/>
      <c r="E147" s="95"/>
      <c r="F147" s="84"/>
      <c r="G147" s="85"/>
      <c r="H147" s="59">
        <f t="shared" si="5"/>
        <v>0</v>
      </c>
      <c r="L147" s="545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346"/>
      <c r="B148" s="699"/>
      <c r="C148" s="700"/>
      <c r="D148" s="94"/>
      <c r="E148" s="95"/>
      <c r="F148" s="84"/>
      <c r="G148" s="58"/>
      <c r="H148" s="59">
        <f t="shared" si="5"/>
        <v>0</v>
      </c>
      <c r="L148" s="545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362"/>
      <c r="B149" s="734"/>
      <c r="C149" s="734"/>
      <c r="D149" s="363"/>
      <c r="E149" s="56"/>
      <c r="F149" s="57"/>
      <c r="G149" s="58"/>
      <c r="H149" s="59">
        <f t="shared" si="5"/>
        <v>0</v>
      </c>
      <c r="L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362"/>
      <c r="B150" s="734"/>
      <c r="C150" s="734"/>
      <c r="D150" s="363"/>
      <c r="E150" s="56"/>
      <c r="F150" s="57"/>
      <c r="G150" s="58"/>
      <c r="H150" s="59">
        <f t="shared" si="5"/>
        <v>0</v>
      </c>
      <c r="L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362"/>
      <c r="B151" s="734"/>
      <c r="C151" s="734"/>
      <c r="D151" s="363"/>
      <c r="E151" s="56"/>
      <c r="F151" s="57"/>
      <c r="G151" s="58"/>
      <c r="H151" s="59">
        <f t="shared" si="5"/>
        <v>0</v>
      </c>
      <c r="L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493"/>
      <c r="B152" s="734"/>
      <c r="C152" s="734"/>
      <c r="D152" s="363"/>
      <c r="E152" s="56"/>
      <c r="F152" s="57"/>
      <c r="G152" s="58"/>
      <c r="H152" s="59">
        <f t="shared" si="5"/>
        <v>0</v>
      </c>
      <c r="L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362"/>
      <c r="B153" s="734"/>
      <c r="C153" s="734"/>
      <c r="D153" s="363"/>
      <c r="E153" s="56"/>
      <c r="F153" s="57"/>
      <c r="G153" s="58"/>
      <c r="H153" s="59">
        <f t="shared" si="5"/>
        <v>0</v>
      </c>
      <c r="L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135"/>
      <c r="B154" s="751"/>
      <c r="C154" s="751"/>
      <c r="D154" s="427"/>
      <c r="E154" s="62"/>
      <c r="F154" s="63"/>
      <c r="G154" s="64"/>
      <c r="H154" s="99">
        <f t="shared" si="5"/>
        <v>0</v>
      </c>
      <c r="L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752"/>
      <c r="C155" s="753"/>
      <c r="D155" s="753"/>
      <c r="E155" s="753"/>
      <c r="F155" s="753"/>
      <c r="G155" s="753"/>
      <c r="H155" s="836"/>
      <c r="L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63"/>
      <c r="C156" s="763"/>
      <c r="D156" s="100"/>
      <c r="E156" s="101"/>
      <c r="F156" s="74"/>
      <c r="G156" s="75"/>
      <c r="H156" s="53">
        <f t="shared" si="5"/>
        <v>0</v>
      </c>
      <c r="L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103" t="s">
        <v>29</v>
      </c>
      <c r="B160" s="757"/>
      <c r="C160" s="853"/>
      <c r="D160" s="494"/>
      <c r="E160" s="495">
        <f>SUM(E143:E154)-SUM(E156:E159)</f>
        <v>0</v>
      </c>
      <c r="F160" s="495">
        <f>SUM(F143:F154)-SUM(F156:F159)</f>
        <v>0</v>
      </c>
      <c r="G160" s="495"/>
      <c r="H160" s="496">
        <f>SUM(H143:H154)-SUM(H156:H159)</f>
        <v>0</v>
      </c>
      <c r="L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435"/>
      <c r="B161" s="817"/>
      <c r="C161" s="818"/>
      <c r="D161" s="436"/>
      <c r="E161" s="107"/>
      <c r="F161" s="108"/>
      <c r="G161" s="109"/>
      <c r="H161" s="110"/>
      <c r="L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851"/>
      <c r="C162" s="852"/>
      <c r="D162" s="753"/>
      <c r="E162" s="753"/>
      <c r="F162" s="753"/>
      <c r="G162" s="753"/>
      <c r="H162" s="836"/>
      <c r="L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346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4"/>
      <c r="E180" s="105">
        <f>E178+E160</f>
        <v>0</v>
      </c>
      <c r="F180" s="105">
        <f>F178+F160</f>
        <v>0</v>
      </c>
      <c r="G180" s="113"/>
      <c r="H180" s="105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 ca="1">SUM(H185:H207)-SUM(H209:H215)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192"/>
      <c r="B241" s="841"/>
      <c r="C241" s="841"/>
      <c r="D241" s="532"/>
      <c r="E241" s="232"/>
      <c r="F241" s="170"/>
      <c r="G241" s="233"/>
      <c r="H241" s="116">
        <f>SUM(F241*G241)</f>
        <v>0</v>
      </c>
    </row>
    <row r="242" spans="1:8" ht="20.25" x14ac:dyDescent="0.3">
      <c r="A242" s="192"/>
      <c r="B242" s="838"/>
      <c r="C242" s="838"/>
      <c r="D242" s="346"/>
      <c r="E242" s="114"/>
      <c r="F242" s="122"/>
      <c r="G242" s="115"/>
      <c r="H242" s="120">
        <f t="shared" ref="H242:H263" si="11">SUM(F242*G242)</f>
        <v>0</v>
      </c>
    </row>
    <row r="243" spans="1:8" ht="20.25" x14ac:dyDescent="0.3">
      <c r="A243" s="255"/>
      <c r="B243" s="838"/>
      <c r="C243" s="838"/>
      <c r="D243" s="346"/>
      <c r="E243" s="114"/>
      <c r="F243" s="118"/>
      <c r="G243" s="115"/>
      <c r="H243" s="120">
        <f t="shared" si="11"/>
        <v>0</v>
      </c>
    </row>
    <row r="244" spans="1:8" ht="20.25" x14ac:dyDescent="0.3">
      <c r="A244" s="346"/>
      <c r="B244" s="838"/>
      <c r="C244" s="838"/>
      <c r="D244" s="346"/>
      <c r="E244" s="114"/>
      <c r="F244" s="122"/>
      <c r="G244" s="115"/>
      <c r="H244" s="120">
        <f t="shared" si="11"/>
        <v>0</v>
      </c>
    </row>
    <row r="245" spans="1:8" ht="20.25" x14ac:dyDescent="0.3">
      <c r="A245" s="192"/>
      <c r="B245" s="838"/>
      <c r="C245" s="838"/>
      <c r="D245" s="346"/>
      <c r="E245" s="114"/>
      <c r="F245" s="122"/>
      <c r="G245" s="115"/>
      <c r="H245" s="120">
        <f t="shared" si="11"/>
        <v>0</v>
      </c>
    </row>
    <row r="246" spans="1:8" ht="20.25" x14ac:dyDescent="0.3">
      <c r="A246" s="346"/>
      <c r="B246" s="838"/>
      <c r="C246" s="838"/>
      <c r="D246" s="346"/>
      <c r="E246" s="114"/>
      <c r="F246" s="122"/>
      <c r="G246" s="115"/>
      <c r="H246" s="120">
        <f t="shared" si="11"/>
        <v>0</v>
      </c>
    </row>
    <row r="247" spans="1:8" ht="20.25" x14ac:dyDescent="0.3">
      <c r="A247" s="192"/>
      <c r="B247" s="839"/>
      <c r="C247" s="840"/>
      <c r="D247" s="346"/>
      <c r="E247" s="114"/>
      <c r="F247" s="122"/>
      <c r="G247" s="115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837"/>
      <c r="H264" s="836"/>
    </row>
    <row r="265" spans="1:8" ht="18" x14ac:dyDescent="0.25">
      <c r="A265" s="229"/>
      <c r="B265" s="780"/>
      <c r="C265" s="781"/>
      <c r="D265" s="128"/>
      <c r="E265" s="129"/>
      <c r="F265" s="430"/>
      <c r="G265" s="433"/>
      <c r="H265" s="597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431"/>
      <c r="G266" s="134"/>
      <c r="H266" s="597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431"/>
      <c r="G267" s="134"/>
      <c r="H267" s="597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431"/>
      <c r="G268" s="134"/>
      <c r="H268" s="597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431"/>
      <c r="G269" s="134"/>
      <c r="H269" s="597">
        <f t="shared" si="12"/>
        <v>0</v>
      </c>
    </row>
    <row r="270" spans="1:8" ht="18.75" thickBot="1" x14ac:dyDescent="0.3">
      <c r="A270" s="135"/>
      <c r="B270" s="680"/>
      <c r="C270" s="681"/>
      <c r="D270" s="136"/>
      <c r="E270" s="588"/>
      <c r="F270" s="608"/>
      <c r="G270" s="434"/>
      <c r="H270" s="597">
        <f t="shared" si="12"/>
        <v>0</v>
      </c>
    </row>
    <row r="271" spans="1:8" ht="21" thickBot="1" x14ac:dyDescent="0.35">
      <c r="A271" s="237" t="s">
        <v>111</v>
      </c>
      <c r="B271" s="237"/>
      <c r="C271" s="141"/>
      <c r="D271" s="142"/>
      <c r="E271" s="140">
        <f>SUM(E241:E263)-SUM(E265:E270)</f>
        <v>0</v>
      </c>
      <c r="F271" s="140">
        <f>SUM(F241:F263)-SUM(F265:F270)</f>
        <v>0</v>
      </c>
      <c r="G271" s="432"/>
      <c r="H271" s="144">
        <f>SUM(H241:H263)-SUM(H265:H270)</f>
        <v>0</v>
      </c>
    </row>
    <row r="272" spans="1:8" ht="21" thickBot="1" x14ac:dyDescent="0.35">
      <c r="A272" s="219" t="s">
        <v>40</v>
      </c>
      <c r="B272" s="682"/>
      <c r="C272" s="683"/>
      <c r="D272" s="683"/>
      <c r="E272" s="683"/>
      <c r="F272" s="683"/>
      <c r="G272" s="683"/>
      <c r="H272" s="836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4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 ca="1">SUM(H278,H271,H239,H215)</f>
        <v>0</v>
      </c>
    </row>
    <row r="280" spans="1:10" ht="24" thickBot="1" x14ac:dyDescent="0.4">
      <c r="A280" s="739" t="s">
        <v>43</v>
      </c>
      <c r="B280" s="740"/>
      <c r="C280" s="740"/>
      <c r="D280" s="740"/>
      <c r="E280" s="740"/>
      <c r="F280" s="740"/>
      <c r="G280" s="740"/>
      <c r="H280" s="741"/>
    </row>
    <row r="281" spans="1:10" ht="15.75" thickBot="1" x14ac:dyDescent="0.3">
      <c r="A281" s="722" t="s">
        <v>11</v>
      </c>
      <c r="B281" s="771" t="s">
        <v>12</v>
      </c>
      <c r="C281" s="772"/>
      <c r="D281" s="722" t="s">
        <v>13</v>
      </c>
      <c r="E281" s="724" t="s">
        <v>14</v>
      </c>
      <c r="F281" s="724" t="s">
        <v>15</v>
      </c>
      <c r="G281" s="726" t="s">
        <v>16</v>
      </c>
      <c r="H281" s="724" t="s">
        <v>17</v>
      </c>
    </row>
    <row r="282" spans="1:10" ht="15.75" thickBot="1" x14ac:dyDescent="0.3">
      <c r="A282" s="835"/>
      <c r="B282" s="773"/>
      <c r="C282" s="774"/>
      <c r="D282" s="723"/>
      <c r="E282" s="725"/>
      <c r="F282" s="725"/>
      <c r="G282" s="727"/>
      <c r="H282" s="725"/>
    </row>
    <row r="283" spans="1:10" ht="21" thickBot="1" x14ac:dyDescent="0.3">
      <c r="A283" s="308" t="s">
        <v>115</v>
      </c>
      <c r="B283" s="775"/>
      <c r="C283" s="776"/>
      <c r="D283" s="776"/>
      <c r="E283" s="776"/>
      <c r="F283" s="776"/>
      <c r="G283" s="776"/>
      <c r="H283" s="834"/>
    </row>
    <row r="284" spans="1:10" ht="18" x14ac:dyDescent="0.25">
      <c r="A284" s="257"/>
      <c r="B284" s="794"/>
      <c r="C284" s="794"/>
      <c r="D284" s="158"/>
      <c r="E284" s="159"/>
      <c r="F284" s="159"/>
      <c r="G284" s="160"/>
      <c r="H284" s="599">
        <f>SUM(F284*G284)</f>
        <v>0</v>
      </c>
    </row>
    <row r="285" spans="1:10" ht="18" x14ac:dyDescent="0.25">
      <c r="A285" s="162"/>
      <c r="B285" s="794"/>
      <c r="C285" s="794"/>
      <c r="D285" s="162"/>
      <c r="E285" s="129"/>
      <c r="F285" s="129"/>
      <c r="G285" s="163"/>
      <c r="H285" s="587">
        <f t="shared" ref="H285:H296" si="13">SUM(F285*G285)</f>
        <v>0</v>
      </c>
      <c r="J285" s="429" t="s">
        <v>140</v>
      </c>
    </row>
    <row r="286" spans="1:10" ht="18" x14ac:dyDescent="0.25">
      <c r="A286" s="162"/>
      <c r="B286" s="794"/>
      <c r="C286" s="794"/>
      <c r="D286" s="162"/>
      <c r="E286" s="129"/>
      <c r="F286" s="129"/>
      <c r="G286" s="163"/>
      <c r="H286" s="587">
        <f t="shared" si="13"/>
        <v>0</v>
      </c>
      <c r="J286" s="429" t="s">
        <v>141</v>
      </c>
    </row>
    <row r="287" spans="1:10" ht="18" x14ac:dyDescent="0.25">
      <c r="A287" s="162"/>
      <c r="B287" s="794"/>
      <c r="C287" s="794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794"/>
      <c r="C288" s="794"/>
      <c r="D288" s="162"/>
      <c r="E288" s="129"/>
      <c r="F288" s="129"/>
      <c r="G288" s="163"/>
      <c r="H288" s="587">
        <f t="shared" si="13"/>
        <v>0</v>
      </c>
    </row>
    <row r="289" spans="1:10" ht="18" x14ac:dyDescent="0.25">
      <c r="A289" s="162"/>
      <c r="B289" s="794"/>
      <c r="C289" s="794"/>
      <c r="D289" s="162"/>
      <c r="E289" s="129"/>
      <c r="F289" s="129"/>
      <c r="G289" s="163"/>
      <c r="H289" s="587">
        <f t="shared" si="13"/>
        <v>0</v>
      </c>
      <c r="J289" s="429" t="s">
        <v>142</v>
      </c>
    </row>
    <row r="290" spans="1:10" ht="18" x14ac:dyDescent="0.25">
      <c r="A290" s="162"/>
      <c r="B290" s="794"/>
      <c r="C290" s="794"/>
      <c r="D290" s="162"/>
      <c r="E290" s="129"/>
      <c r="F290" s="129"/>
      <c r="G290" s="163"/>
      <c r="H290" s="587">
        <f t="shared" si="13"/>
        <v>0</v>
      </c>
      <c r="J290" s="429" t="s">
        <v>143</v>
      </c>
    </row>
    <row r="291" spans="1:10" ht="18" x14ac:dyDescent="0.25">
      <c r="A291" s="162"/>
      <c r="B291" s="794"/>
      <c r="C291" s="794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794"/>
      <c r="C292" s="794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794"/>
      <c r="C293" s="794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2"/>
      <c r="B294" s="794"/>
      <c r="C294" s="794"/>
      <c r="D294" s="162"/>
      <c r="E294" s="129"/>
      <c r="F294" s="129"/>
      <c r="G294" s="163"/>
      <c r="H294" s="587">
        <f t="shared" si="13"/>
        <v>0</v>
      </c>
    </row>
    <row r="295" spans="1:10" ht="18" x14ac:dyDescent="0.25">
      <c r="A295" s="165"/>
      <c r="B295" s="794"/>
      <c r="C295" s="794"/>
      <c r="D295" s="165"/>
      <c r="E295" s="133"/>
      <c r="F295" s="133"/>
      <c r="G295" s="166"/>
      <c r="H295" s="587">
        <f t="shared" si="13"/>
        <v>0</v>
      </c>
    </row>
    <row r="296" spans="1:10" ht="18.75" thickBot="1" x14ac:dyDescent="0.3">
      <c r="A296" s="167"/>
      <c r="B296" s="794"/>
      <c r="C296" s="794"/>
      <c r="D296" s="167"/>
      <c r="E296" s="137"/>
      <c r="F296" s="137"/>
      <c r="G296" s="168"/>
      <c r="H296" s="419">
        <f t="shared" si="13"/>
        <v>0</v>
      </c>
    </row>
    <row r="297" spans="1:10" ht="21" thickBot="1" x14ac:dyDescent="0.3">
      <c r="A297" s="368" t="s">
        <v>116</v>
      </c>
      <c r="B297" s="828"/>
      <c r="C297" s="829"/>
      <c r="D297" s="829"/>
      <c r="E297" s="829"/>
      <c r="F297" s="829"/>
      <c r="G297" s="829"/>
      <c r="H297" s="833"/>
    </row>
    <row r="298" spans="1:10" ht="18" x14ac:dyDescent="0.25">
      <c r="A298" s="169"/>
      <c r="B298" s="794"/>
      <c r="C298" s="794"/>
      <c r="D298" s="169"/>
      <c r="E298" s="170"/>
      <c r="F298" s="170"/>
      <c r="G298" s="377"/>
      <c r="H298" s="599">
        <f t="shared" ref="H298:H301" si="14">SUM(F298*G298)</f>
        <v>0</v>
      </c>
    </row>
    <row r="299" spans="1:10" ht="18" x14ac:dyDescent="0.25">
      <c r="A299" s="121"/>
      <c r="B299" s="794"/>
      <c r="C299" s="794"/>
      <c r="D299" s="121"/>
      <c r="E299" s="122"/>
      <c r="F299" s="122"/>
      <c r="G299" s="378"/>
      <c r="H299" s="587">
        <f t="shared" si="14"/>
        <v>0</v>
      </c>
    </row>
    <row r="300" spans="1:10" ht="18" x14ac:dyDescent="0.25">
      <c r="A300" s="121"/>
      <c r="B300" s="794"/>
      <c r="C300" s="794"/>
      <c r="D300" s="121"/>
      <c r="E300" s="122"/>
      <c r="F300" s="122"/>
      <c r="G300" s="378"/>
      <c r="H300" s="587">
        <f t="shared" si="14"/>
        <v>0</v>
      </c>
    </row>
    <row r="301" spans="1:10" ht="18.75" thickBot="1" x14ac:dyDescent="0.3">
      <c r="A301" s="172"/>
      <c r="B301" s="794"/>
      <c r="C301" s="794"/>
      <c r="D301" s="172"/>
      <c r="E301" s="583"/>
      <c r="F301" s="583"/>
      <c r="G301" s="379"/>
      <c r="H301" s="587">
        <f t="shared" si="14"/>
        <v>0</v>
      </c>
    </row>
    <row r="302" spans="1:10" ht="21" thickBot="1" x14ac:dyDescent="0.3">
      <c r="A302" s="340" t="s">
        <v>44</v>
      </c>
      <c r="B302" s="650"/>
      <c r="C302" s="651"/>
      <c r="D302" s="174"/>
      <c r="E302" s="175">
        <f>SUM(E284:E296)-SUM(E298:E301)</f>
        <v>0</v>
      </c>
      <c r="F302" s="175">
        <f>SUM(F284:F296)-SUM(F298:F301)</f>
        <v>0</v>
      </c>
      <c r="G302" s="437"/>
      <c r="H302" s="438">
        <f>SUM(H284:H296)-SUM(H298:H301)</f>
        <v>0</v>
      </c>
    </row>
    <row r="303" spans="1:10" ht="20.25" x14ac:dyDescent="0.25">
      <c r="A303" s="391" t="s">
        <v>126</v>
      </c>
      <c r="B303" s="439"/>
      <c r="C303" s="439"/>
      <c r="D303" s="440"/>
      <c r="E303" s="441"/>
      <c r="F303" s="441"/>
      <c r="G303" s="442"/>
      <c r="H303" s="443">
        <f>SUM(F302*G302)</f>
        <v>0</v>
      </c>
    </row>
    <row r="304" spans="1:10" ht="20.25" x14ac:dyDescent="0.25">
      <c r="A304" s="445"/>
      <c r="B304" s="804"/>
      <c r="C304" s="805"/>
      <c r="D304" s="255"/>
      <c r="E304" s="446"/>
      <c r="F304" s="446"/>
      <c r="G304" s="447"/>
      <c r="H304" s="443">
        <f t="shared" ref="H304:H315" si="15">SUM(F303*G303)</f>
        <v>0</v>
      </c>
    </row>
    <row r="305" spans="1:8" ht="20.25" x14ac:dyDescent="0.25">
      <c r="A305" s="444"/>
      <c r="B305" s="804"/>
      <c r="C305" s="805"/>
      <c r="D305" s="450"/>
      <c r="E305" s="451"/>
      <c r="F305" s="451"/>
      <c r="G305" s="452"/>
      <c r="H305" s="443">
        <f t="shared" si="15"/>
        <v>0</v>
      </c>
    </row>
    <row r="306" spans="1:8" ht="20.25" x14ac:dyDescent="0.25">
      <c r="A306" s="444"/>
      <c r="B306" s="804"/>
      <c r="C306" s="805"/>
      <c r="D306" s="450"/>
      <c r="E306" s="451"/>
      <c r="F306" s="451"/>
      <c r="G306" s="452"/>
      <c r="H306" s="443">
        <f t="shared" si="15"/>
        <v>0</v>
      </c>
    </row>
    <row r="307" spans="1:8" ht="20.25" x14ac:dyDescent="0.25">
      <c r="A307" s="444"/>
      <c r="B307" s="804"/>
      <c r="C307" s="805"/>
      <c r="D307" s="450"/>
      <c r="E307" s="451"/>
      <c r="F307" s="451"/>
      <c r="G307" s="452"/>
      <c r="H307" s="443">
        <f t="shared" si="15"/>
        <v>0</v>
      </c>
    </row>
    <row r="308" spans="1:8" ht="20.25" x14ac:dyDescent="0.25">
      <c r="A308" s="444"/>
      <c r="B308" s="804"/>
      <c r="C308" s="805"/>
      <c r="D308" s="450"/>
      <c r="E308" s="451"/>
      <c r="F308" s="451"/>
      <c r="G308" s="452"/>
      <c r="H308" s="443">
        <f t="shared" si="15"/>
        <v>0</v>
      </c>
    </row>
    <row r="309" spans="1:8" ht="20.25" x14ac:dyDescent="0.25">
      <c r="A309" s="444"/>
      <c r="B309" s="804"/>
      <c r="C309" s="805"/>
      <c r="D309" s="458"/>
      <c r="E309" s="459"/>
      <c r="F309" s="459"/>
      <c r="G309" s="460"/>
      <c r="H309" s="443">
        <f t="shared" si="15"/>
        <v>0</v>
      </c>
    </row>
    <row r="310" spans="1:8" ht="21" thickBot="1" x14ac:dyDescent="0.3">
      <c r="A310" s="474"/>
      <c r="B310" s="804"/>
      <c r="C310" s="805"/>
      <c r="D310" s="255"/>
      <c r="E310" s="446"/>
      <c r="F310" s="446"/>
      <c r="G310" s="447"/>
      <c r="H310" s="443">
        <f t="shared" si="15"/>
        <v>0</v>
      </c>
    </row>
    <row r="311" spans="1:8" ht="18.75" thickBot="1" x14ac:dyDescent="0.3">
      <c r="A311" s="407" t="s">
        <v>133</v>
      </c>
      <c r="B311" s="453"/>
      <c r="C311" s="454"/>
      <c r="D311" s="454"/>
      <c r="E311" s="455"/>
      <c r="F311" s="455"/>
      <c r="G311" s="456"/>
      <c r="H311" s="596"/>
    </row>
    <row r="312" spans="1:8" ht="20.25" x14ac:dyDescent="0.25">
      <c r="A312" s="475"/>
      <c r="B312" s="804"/>
      <c r="C312" s="805"/>
      <c r="D312" s="191"/>
      <c r="E312" s="232"/>
      <c r="F312" s="232"/>
      <c r="G312" s="461"/>
      <c r="H312" s="443">
        <f t="shared" si="15"/>
        <v>0</v>
      </c>
    </row>
    <row r="313" spans="1:8" ht="20.25" x14ac:dyDescent="0.25">
      <c r="A313" s="457"/>
      <c r="B313" s="804"/>
      <c r="C313" s="805"/>
      <c r="D313" s="192"/>
      <c r="E313" s="114"/>
      <c r="F313" s="114"/>
      <c r="G313" s="448"/>
      <c r="H313" s="443">
        <f t="shared" si="15"/>
        <v>0</v>
      </c>
    </row>
    <row r="314" spans="1:8" ht="20.25" x14ac:dyDescent="0.25">
      <c r="A314" s="457"/>
      <c r="B314" s="804"/>
      <c r="C314" s="805"/>
      <c r="D314" s="192"/>
      <c r="E314" s="114"/>
      <c r="F314" s="114"/>
      <c r="G314" s="448"/>
      <c r="H314" s="443">
        <f t="shared" si="15"/>
        <v>0</v>
      </c>
    </row>
    <row r="315" spans="1:8" ht="20.25" x14ac:dyDescent="0.25">
      <c r="A315" s="457"/>
      <c r="B315" s="804"/>
      <c r="C315" s="805"/>
      <c r="D315" s="192"/>
      <c r="E315" s="594"/>
      <c r="F315" s="594"/>
      <c r="G315" s="448"/>
      <c r="H315" s="443">
        <f t="shared" si="15"/>
        <v>0</v>
      </c>
    </row>
    <row r="316" spans="1:8" ht="18.75" thickBot="1" x14ac:dyDescent="0.3">
      <c r="A316" s="473" t="s">
        <v>134</v>
      </c>
      <c r="B316" s="463"/>
      <c r="C316" s="375"/>
      <c r="D316" s="375"/>
      <c r="E316" s="376">
        <f>SUM(E304:E310)-SUM(E312:E315)</f>
        <v>0</v>
      </c>
      <c r="F316" s="376">
        <f>SUM(F304:F310)-SUM(F312:F315)</f>
        <v>0</v>
      </c>
      <c r="G316" s="464"/>
      <c r="H316" s="465">
        <f>SUM(H303:H310)-SUM(H312:H315)</f>
        <v>0</v>
      </c>
    </row>
    <row r="317" spans="1:8" ht="21" thickBot="1" x14ac:dyDescent="0.3">
      <c r="A317" s="360" t="s">
        <v>45</v>
      </c>
      <c r="B317" s="822"/>
      <c r="C317" s="776"/>
      <c r="D317" s="776"/>
      <c r="E317" s="776"/>
      <c r="F317" s="776"/>
      <c r="G317" s="776"/>
      <c r="H317" s="777"/>
    </row>
    <row r="318" spans="1:8" ht="18" x14ac:dyDescent="0.25">
      <c r="A318" s="462"/>
      <c r="B318" s="806"/>
      <c r="C318" s="807"/>
      <c r="D318" s="169"/>
      <c r="E318" s="170"/>
      <c r="F318" s="170"/>
      <c r="G318" s="171"/>
      <c r="H318" s="116">
        <f>SUM(F318*G318)</f>
        <v>0</v>
      </c>
    </row>
    <row r="319" spans="1:8" ht="20.25" x14ac:dyDescent="0.25">
      <c r="A319" s="466"/>
      <c r="B319" s="794"/>
      <c r="C319" s="794"/>
      <c r="D319" s="121"/>
      <c r="E319" s="122"/>
      <c r="F319" s="122"/>
      <c r="G319" s="123"/>
      <c r="H319" s="120">
        <f t="shared" ref="H319:H321" si="16">SUM(F319*G319)</f>
        <v>0</v>
      </c>
    </row>
    <row r="320" spans="1:8" ht="18.75" x14ac:dyDescent="0.25">
      <c r="A320" s="467"/>
      <c r="B320" s="794"/>
      <c r="C320" s="794"/>
      <c r="D320" s="121"/>
      <c r="E320" s="122"/>
      <c r="F320" s="122"/>
      <c r="G320" s="123"/>
      <c r="H320" s="120">
        <f>SUM(H289:H301)-SUM(H311:H319)</f>
        <v>0</v>
      </c>
    </row>
    <row r="321" spans="1:8" ht="18" x14ac:dyDescent="0.25">
      <c r="A321" s="468"/>
      <c r="B321" s="794"/>
      <c r="C321" s="794"/>
      <c r="D321" s="192"/>
      <c r="E321" s="114"/>
      <c r="F321" s="114"/>
      <c r="G321" s="448"/>
      <c r="H321" s="449">
        <f t="shared" si="16"/>
        <v>0</v>
      </c>
    </row>
    <row r="322" spans="1:8" ht="18" x14ac:dyDescent="0.25">
      <c r="A322" s="403"/>
      <c r="B322" s="794"/>
      <c r="C322" s="794"/>
      <c r="D322" s="121"/>
      <c r="E322" s="122"/>
      <c r="F322" s="122"/>
      <c r="G322" s="123"/>
      <c r="H322" s="120">
        <f>SUM(F322*G322)</f>
        <v>0</v>
      </c>
    </row>
    <row r="323" spans="1:8" ht="18" x14ac:dyDescent="0.25">
      <c r="A323" s="403"/>
      <c r="B323" s="794"/>
      <c r="C323" s="794"/>
      <c r="D323" s="121"/>
      <c r="E323" s="122"/>
      <c r="F323" s="122"/>
      <c r="G323" s="123"/>
      <c r="H323" s="120">
        <f t="shared" ref="H323:H334" si="17">SUM(F323*G323)</f>
        <v>0</v>
      </c>
    </row>
    <row r="324" spans="1:8" ht="18" x14ac:dyDescent="0.25">
      <c r="A324" s="403"/>
      <c r="B324" s="794"/>
      <c r="C324" s="794"/>
      <c r="D324" s="121"/>
      <c r="E324" s="122"/>
      <c r="F324" s="122"/>
      <c r="G324" s="123"/>
      <c r="H324" s="120">
        <f t="shared" si="17"/>
        <v>0</v>
      </c>
    </row>
    <row r="325" spans="1:8" ht="18" x14ac:dyDescent="0.25">
      <c r="A325" s="403"/>
      <c r="B325" s="794"/>
      <c r="C325" s="794"/>
      <c r="D325" s="121"/>
      <c r="E325" s="122"/>
      <c r="F325" s="122"/>
      <c r="G325" s="123"/>
      <c r="H325" s="120">
        <f t="shared" si="17"/>
        <v>0</v>
      </c>
    </row>
    <row r="326" spans="1:8" ht="18" x14ac:dyDescent="0.25">
      <c r="A326" s="403"/>
      <c r="B326" s="794"/>
      <c r="C326" s="794"/>
      <c r="D326" s="121"/>
      <c r="E326" s="122"/>
      <c r="F326" s="122"/>
      <c r="G326" s="123"/>
      <c r="H326" s="120">
        <f t="shared" si="17"/>
        <v>0</v>
      </c>
    </row>
    <row r="327" spans="1:8" ht="18" x14ac:dyDescent="0.25">
      <c r="A327" s="403"/>
      <c r="B327" s="794"/>
      <c r="C327" s="794"/>
      <c r="D327" s="121"/>
      <c r="E327" s="122"/>
      <c r="F327" s="122"/>
      <c r="G327" s="123"/>
      <c r="H327" s="120">
        <f t="shared" si="17"/>
        <v>0</v>
      </c>
    </row>
    <row r="328" spans="1:8" ht="18" x14ac:dyDescent="0.25">
      <c r="A328" s="403"/>
      <c r="B328" s="794"/>
      <c r="C328" s="794"/>
      <c r="D328" s="121"/>
      <c r="E328" s="122"/>
      <c r="F328" s="122"/>
      <c r="G328" s="123"/>
      <c r="H328" s="120">
        <f t="shared" si="17"/>
        <v>0</v>
      </c>
    </row>
    <row r="329" spans="1:8" ht="18" x14ac:dyDescent="0.25">
      <c r="A329" s="403"/>
      <c r="B329" s="794"/>
      <c r="C329" s="794"/>
      <c r="D329" s="121"/>
      <c r="E329" s="122"/>
      <c r="F329" s="122"/>
      <c r="G329" s="123"/>
      <c r="H329" s="120">
        <f t="shared" si="17"/>
        <v>0</v>
      </c>
    </row>
    <row r="330" spans="1:8" ht="18" x14ac:dyDescent="0.25">
      <c r="A330" s="403"/>
      <c r="B330" s="794"/>
      <c r="C330" s="794"/>
      <c r="D330" s="121"/>
      <c r="E330" s="122"/>
      <c r="F330" s="122"/>
      <c r="G330" s="123"/>
      <c r="H330" s="120">
        <f t="shared" si="17"/>
        <v>0</v>
      </c>
    </row>
    <row r="331" spans="1:8" ht="18" x14ac:dyDescent="0.25">
      <c r="A331" s="400"/>
      <c r="B331" s="794"/>
      <c r="C331" s="794"/>
      <c r="D331" s="121"/>
      <c r="E331" s="122"/>
      <c r="F331" s="122"/>
      <c r="G331" s="123"/>
      <c r="H331" s="120">
        <f t="shared" si="17"/>
        <v>0</v>
      </c>
    </row>
    <row r="332" spans="1:8" ht="18" x14ac:dyDescent="0.25">
      <c r="A332" s="400"/>
      <c r="B332" s="794"/>
      <c r="C332" s="794"/>
      <c r="D332" s="121"/>
      <c r="E332" s="122"/>
      <c r="F332" s="122"/>
      <c r="G332" s="123"/>
      <c r="H332" s="120">
        <f t="shared" si="17"/>
        <v>0</v>
      </c>
    </row>
    <row r="333" spans="1:8" ht="18" x14ac:dyDescent="0.25">
      <c r="A333" s="400"/>
      <c r="B333" s="794"/>
      <c r="C333" s="794"/>
      <c r="D333" s="121"/>
      <c r="E333" s="122"/>
      <c r="F333" s="122"/>
      <c r="G333" s="123"/>
      <c r="H333" s="120">
        <f t="shared" si="17"/>
        <v>0</v>
      </c>
    </row>
    <row r="334" spans="1:8" ht="18" x14ac:dyDescent="0.25">
      <c r="A334" s="400"/>
      <c r="B334" s="794"/>
      <c r="C334" s="794"/>
      <c r="D334" s="121"/>
      <c r="E334" s="122"/>
      <c r="F334" s="122"/>
      <c r="G334" s="123"/>
      <c r="H334" s="120">
        <f t="shared" si="17"/>
        <v>0</v>
      </c>
    </row>
    <row r="335" spans="1:8" ht="18" x14ac:dyDescent="0.25">
      <c r="A335" s="400"/>
      <c r="B335" s="794"/>
      <c r="C335" s="794"/>
      <c r="D335" s="121"/>
      <c r="E335" s="122"/>
      <c r="F335" s="122"/>
      <c r="G335" s="123"/>
      <c r="H335" s="120">
        <f t="shared" ref="H335:H337" si="18">SUM(F335*G335)</f>
        <v>0</v>
      </c>
    </row>
    <row r="336" spans="1:8" ht="18" x14ac:dyDescent="0.25">
      <c r="A336" s="400"/>
      <c r="B336" s="794"/>
      <c r="C336" s="794"/>
      <c r="D336" s="121"/>
      <c r="E336" s="122"/>
      <c r="F336" s="122"/>
      <c r="G336" s="123"/>
      <c r="H336" s="120">
        <f t="shared" si="18"/>
        <v>0</v>
      </c>
    </row>
    <row r="337" spans="1:8" ht="18.75" thickBot="1" x14ac:dyDescent="0.3">
      <c r="A337" s="402"/>
      <c r="B337" s="797"/>
      <c r="C337" s="797"/>
      <c r="D337" s="172"/>
      <c r="E337" s="125"/>
      <c r="F337" s="125"/>
      <c r="G337" s="173"/>
      <c r="H337" s="126">
        <f t="shared" si="18"/>
        <v>0</v>
      </c>
    </row>
    <row r="338" spans="1:8" ht="21" thickBot="1" x14ac:dyDescent="0.3">
      <c r="A338" s="179" t="s">
        <v>46</v>
      </c>
      <c r="B338" s="823"/>
      <c r="C338" s="824"/>
      <c r="D338" s="824"/>
      <c r="E338" s="824"/>
      <c r="F338" s="824"/>
      <c r="G338" s="824"/>
      <c r="H338" s="825"/>
    </row>
    <row r="339" spans="1:8" ht="18" x14ac:dyDescent="0.25">
      <c r="A339" s="169"/>
      <c r="B339" s="826"/>
      <c r="C339" s="827"/>
      <c r="D339" s="169"/>
      <c r="E339" s="170"/>
      <c r="F339" s="170"/>
      <c r="G339" s="171"/>
      <c r="H339" s="586">
        <f t="shared" ref="H339:H376" si="19">SUM(F339*G339)</f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9"/>
        <v>0</v>
      </c>
    </row>
    <row r="341" spans="1:8" ht="18" x14ac:dyDescent="0.25">
      <c r="A341" s="121"/>
      <c r="B341" s="654"/>
      <c r="C341" s="655"/>
      <c r="D341" s="121"/>
      <c r="E341" s="122"/>
      <c r="F341" s="122"/>
      <c r="G341" s="123"/>
      <c r="H341" s="587">
        <f t="shared" si="19"/>
        <v>0</v>
      </c>
    </row>
    <row r="342" spans="1:8" ht="18.75" thickBot="1" x14ac:dyDescent="0.3">
      <c r="A342" s="172"/>
      <c r="B342" s="656"/>
      <c r="C342" s="657"/>
      <c r="D342" s="172"/>
      <c r="E342" s="125"/>
      <c r="F342" s="125"/>
      <c r="G342" s="173"/>
      <c r="H342" s="587">
        <f t="shared" si="19"/>
        <v>0</v>
      </c>
    </row>
    <row r="343" spans="1:8" ht="21" thickBot="1" x14ac:dyDescent="0.3">
      <c r="A343" s="184" t="s">
        <v>47</v>
      </c>
      <c r="B343" s="184"/>
      <c r="C343" s="174"/>
      <c r="D343" s="174"/>
      <c r="E343" s="175">
        <f>SUM(E318:E337)-SUM(E339:E342)</f>
        <v>0</v>
      </c>
      <c r="F343" s="175">
        <f>SUM(F318:F337)-SUM(F339:F342)</f>
        <v>0</v>
      </c>
      <c r="G343" s="175"/>
      <c r="H343" s="185">
        <f>SUM(H318:H337)-SUM(H339:H342)</f>
        <v>0</v>
      </c>
    </row>
    <row r="344" spans="1:8" ht="18.75" thickBot="1" x14ac:dyDescent="0.3">
      <c r="B344" s="186"/>
      <c r="C344" s="187"/>
      <c r="D344" s="187"/>
      <c r="E344" s="188"/>
      <c r="F344" s="188"/>
      <c r="G344" s="189"/>
      <c r="H344" s="190"/>
    </row>
    <row r="345" spans="1:8" ht="21" thickBot="1" x14ac:dyDescent="0.3">
      <c r="A345" s="472" t="s">
        <v>96</v>
      </c>
      <c r="B345" s="828"/>
      <c r="C345" s="829"/>
      <c r="D345" s="829"/>
      <c r="E345" s="829"/>
      <c r="F345" s="829"/>
      <c r="G345" s="829"/>
      <c r="H345" s="830"/>
    </row>
    <row r="346" spans="1:8" ht="18" x14ac:dyDescent="0.25">
      <c r="A346" s="191"/>
      <c r="B346" s="831"/>
      <c r="C346" s="832"/>
      <c r="D346" s="169"/>
      <c r="E346" s="170"/>
      <c r="F346" s="170"/>
      <c r="G346" s="171"/>
      <c r="H346" s="586">
        <f t="shared" ref="H346:H356" si="20">SUM(F346*G346)</f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7">
        <f t="shared" si="20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6">
        <f t="shared" si="20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7">
        <f t="shared" si="20"/>
        <v>0</v>
      </c>
    </row>
    <row r="350" spans="1:8" ht="18" x14ac:dyDescent="0.25">
      <c r="A350" s="192"/>
      <c r="B350" s="652"/>
      <c r="C350" s="653"/>
      <c r="D350" s="121"/>
      <c r="E350" s="122"/>
      <c r="F350" s="122"/>
      <c r="G350" s="123"/>
      <c r="H350" s="586">
        <f t="shared" si="20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7">
        <f t="shared" si="20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6">
        <f t="shared" si="20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7">
        <f t="shared" si="20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6">
        <f t="shared" si="20"/>
        <v>0</v>
      </c>
    </row>
    <row r="355" spans="1:8" ht="18" x14ac:dyDescent="0.25">
      <c r="A355" s="121"/>
      <c r="B355" s="654"/>
      <c r="C355" s="655"/>
      <c r="D355" s="121"/>
      <c r="E355" s="122"/>
      <c r="F355" s="122"/>
      <c r="G355" s="123"/>
      <c r="H355" s="587">
        <f t="shared" si="20"/>
        <v>0</v>
      </c>
    </row>
    <row r="356" spans="1:8" ht="18.75" thickBot="1" x14ac:dyDescent="0.3">
      <c r="A356" s="172"/>
      <c r="B356" s="656"/>
      <c r="C356" s="657"/>
      <c r="D356" s="172"/>
      <c r="E356" s="125"/>
      <c r="F356" s="125"/>
      <c r="G356" s="173"/>
      <c r="H356" s="131">
        <f t="shared" si="20"/>
        <v>0</v>
      </c>
    </row>
    <row r="357" spans="1:8" ht="21" thickBot="1" x14ac:dyDescent="0.3">
      <c r="A357" s="193" t="s">
        <v>97</v>
      </c>
      <c r="B357" s="658"/>
      <c r="C357" s="659"/>
      <c r="D357" s="659"/>
      <c r="E357" s="659"/>
      <c r="F357" s="659"/>
      <c r="G357" s="659"/>
      <c r="H357" s="821"/>
    </row>
    <row r="358" spans="1:8" ht="18" x14ac:dyDescent="0.25">
      <c r="A358" s="169"/>
      <c r="B358" s="661"/>
      <c r="C358" s="662"/>
      <c r="D358" s="169"/>
      <c r="E358" s="170"/>
      <c r="F358" s="170"/>
      <c r="G358" s="171"/>
      <c r="H358" s="586">
        <f t="shared" si="19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9"/>
        <v>0</v>
      </c>
    </row>
    <row r="360" spans="1:8" ht="18" x14ac:dyDescent="0.25">
      <c r="A360" s="121"/>
      <c r="B360" s="654"/>
      <c r="C360" s="655"/>
      <c r="D360" s="121"/>
      <c r="E360" s="122"/>
      <c r="F360" s="122"/>
      <c r="G360" s="123"/>
      <c r="H360" s="587">
        <f t="shared" si="19"/>
        <v>0</v>
      </c>
    </row>
    <row r="361" spans="1:8" ht="18.75" thickBot="1" x14ac:dyDescent="0.3">
      <c r="A361" s="172"/>
      <c r="B361" s="656"/>
      <c r="C361" s="657"/>
      <c r="D361" s="172"/>
      <c r="E361" s="125"/>
      <c r="F361" s="125"/>
      <c r="G361" s="173"/>
      <c r="H361" s="588">
        <f t="shared" si="19"/>
        <v>0</v>
      </c>
    </row>
    <row r="362" spans="1:8" ht="20.25" x14ac:dyDescent="0.25">
      <c r="A362" s="194" t="s">
        <v>98</v>
      </c>
      <c r="B362" s="665"/>
      <c r="C362" s="666"/>
      <c r="D362" s="195"/>
      <c r="E362" s="196">
        <f>SUM(E346:E356)-SUM(E358:E361)</f>
        <v>0</v>
      </c>
      <c r="F362" s="196">
        <f>SUM(F346:F356)-SUM(F358:F361)</f>
        <v>0</v>
      </c>
      <c r="G362" s="196"/>
      <c r="H362" s="196">
        <f>SUM(H346:H356)-SUM(H358:H361)</f>
        <v>0</v>
      </c>
    </row>
    <row r="363" spans="1:8" ht="18.75" thickBot="1" x14ac:dyDescent="0.3">
      <c r="A363" s="197"/>
      <c r="B363" s="197"/>
      <c r="C363" s="198"/>
      <c r="D363" s="198"/>
      <c r="E363" s="199"/>
      <c r="F363" s="199"/>
      <c r="G363" s="200"/>
      <c r="H363" s="201"/>
    </row>
    <row r="364" spans="1:8" ht="21" thickBot="1" x14ac:dyDescent="0.3">
      <c r="A364" s="179" t="s">
        <v>48</v>
      </c>
      <c r="B364" s="658"/>
      <c r="C364" s="659"/>
      <c r="D364" s="659"/>
      <c r="E364" s="659"/>
      <c r="F364" s="659"/>
      <c r="G364" s="659"/>
      <c r="H364" s="821"/>
    </row>
    <row r="365" spans="1:8" ht="18" x14ac:dyDescent="0.25">
      <c r="A365" s="191"/>
      <c r="B365" s="663"/>
      <c r="C365" s="664"/>
      <c r="D365" s="169"/>
      <c r="E365" s="170"/>
      <c r="F365" s="170"/>
      <c r="G365" s="171"/>
      <c r="H365" s="582">
        <f t="shared" si="19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9"/>
        <v>0</v>
      </c>
    </row>
    <row r="367" spans="1:8" ht="18" x14ac:dyDescent="0.25">
      <c r="A367" s="192"/>
      <c r="B367" s="652"/>
      <c r="C367" s="653"/>
      <c r="D367" s="121"/>
      <c r="E367" s="122"/>
      <c r="F367" s="122"/>
      <c r="G367" s="123"/>
      <c r="H367" s="209">
        <f t="shared" si="19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9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9"/>
        <v>0</v>
      </c>
    </row>
    <row r="370" spans="1:8" ht="18" x14ac:dyDescent="0.25">
      <c r="A370" s="121"/>
      <c r="B370" s="654"/>
      <c r="C370" s="655"/>
      <c r="D370" s="121"/>
      <c r="E370" s="122"/>
      <c r="F370" s="122"/>
      <c r="G370" s="123"/>
      <c r="H370" s="209">
        <f t="shared" si="19"/>
        <v>0</v>
      </c>
    </row>
    <row r="371" spans="1:8" ht="18.75" thickBot="1" x14ac:dyDescent="0.3">
      <c r="A371" s="172"/>
      <c r="B371" s="656"/>
      <c r="C371" s="657"/>
      <c r="D371" s="172"/>
      <c r="E371" s="125"/>
      <c r="F371" s="125"/>
      <c r="G371" s="173"/>
      <c r="H371" s="126">
        <f t="shared" si="19"/>
        <v>0</v>
      </c>
    </row>
    <row r="372" spans="1:8" ht="21" thickBot="1" x14ac:dyDescent="0.3">
      <c r="A372" s="193" t="s">
        <v>49</v>
      </c>
      <c r="B372" s="658"/>
      <c r="C372" s="659"/>
      <c r="D372" s="659"/>
      <c r="E372" s="659"/>
      <c r="F372" s="659"/>
      <c r="G372" s="659"/>
      <c r="H372" s="821"/>
    </row>
    <row r="373" spans="1:8" ht="18" x14ac:dyDescent="0.25">
      <c r="A373" s="169"/>
      <c r="B373" s="661"/>
      <c r="C373" s="662"/>
      <c r="D373" s="169"/>
      <c r="E373" s="170"/>
      <c r="F373" s="170"/>
      <c r="G373" s="171"/>
      <c r="H373" s="582">
        <f t="shared" si="19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9"/>
        <v>0</v>
      </c>
    </row>
    <row r="375" spans="1:8" ht="18" x14ac:dyDescent="0.25">
      <c r="A375" s="121"/>
      <c r="B375" s="654"/>
      <c r="C375" s="655"/>
      <c r="D375" s="121"/>
      <c r="E375" s="122"/>
      <c r="F375" s="122"/>
      <c r="G375" s="123"/>
      <c r="H375" s="209">
        <f t="shared" si="19"/>
        <v>0</v>
      </c>
    </row>
    <row r="376" spans="1:8" ht="18.75" thickBot="1" x14ac:dyDescent="0.3">
      <c r="A376" s="172"/>
      <c r="B376" s="656"/>
      <c r="C376" s="657"/>
      <c r="D376" s="172"/>
      <c r="E376" s="125"/>
      <c r="F376" s="125"/>
      <c r="G376" s="173"/>
      <c r="H376" s="583">
        <f t="shared" si="19"/>
        <v>0</v>
      </c>
    </row>
    <row r="377" spans="1:8" ht="21" thickBot="1" x14ac:dyDescent="0.3">
      <c r="A377" s="184" t="s">
        <v>50</v>
      </c>
      <c r="B377" s="650"/>
      <c r="C377" s="651"/>
      <c r="D377" s="174"/>
      <c r="E377" s="175">
        <f>SUM(E365:E371)-SUM(E373:E376)</f>
        <v>0</v>
      </c>
      <c r="F377" s="175">
        <f>SUM(F365:F371)-SUM(F373:F376)</f>
        <v>0</v>
      </c>
      <c r="G377" s="175"/>
      <c r="H377" s="175">
        <f>SUM(H365:H371)-SUM(H373:H376)</f>
        <v>0</v>
      </c>
    </row>
    <row r="378" spans="1:8" ht="18" x14ac:dyDescent="0.25">
      <c r="A378" s="72"/>
      <c r="B378" s="72"/>
      <c r="C378" s="203"/>
      <c r="D378" s="203"/>
      <c r="E378" s="204"/>
      <c r="F378" s="204"/>
      <c r="G378" s="85"/>
      <c r="H378" s="584"/>
    </row>
    <row r="379" spans="1:8" ht="24" thickBot="1" x14ac:dyDescent="0.4">
      <c r="A379" s="205" t="s">
        <v>42</v>
      </c>
      <c r="B379" s="205"/>
      <c r="C379" s="206"/>
      <c r="D379" s="206"/>
      <c r="E379" s="207">
        <f>E377+E362+E343+E302</f>
        <v>0</v>
      </c>
      <c r="F379" s="207">
        <f>F377+F362+F343+F302</f>
        <v>0</v>
      </c>
      <c r="G379" s="207"/>
      <c r="H379" s="208">
        <f>H377+H362+H343+H302</f>
        <v>0</v>
      </c>
    </row>
    <row r="380" spans="1:8" ht="24" thickBot="1" x14ac:dyDescent="0.4">
      <c r="A380" s="703" t="s">
        <v>51</v>
      </c>
      <c r="B380" s="704"/>
      <c r="C380" s="704"/>
      <c r="D380" s="704"/>
      <c r="E380" s="704"/>
      <c r="F380" s="704"/>
      <c r="G380" s="704"/>
      <c r="H380" s="705"/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21"/>
      <c r="B383" s="121"/>
      <c r="C383" s="121"/>
      <c r="D383" s="121"/>
      <c r="E383" s="122"/>
      <c r="F383" s="122"/>
      <c r="G383" s="123"/>
      <c r="H383" s="209">
        <f>SUM(F383*G383)</f>
        <v>0</v>
      </c>
    </row>
    <row r="384" spans="1:8" ht="18" x14ac:dyDescent="0.25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18.75" thickBot="1" x14ac:dyDescent="0.3">
      <c r="A385" s="172"/>
      <c r="B385" s="172"/>
      <c r="C385" s="172"/>
      <c r="D385" s="172"/>
      <c r="E385" s="125"/>
      <c r="F385" s="125"/>
      <c r="G385" s="173"/>
      <c r="H385" s="209">
        <f>SUM(F385*G385)</f>
        <v>0</v>
      </c>
    </row>
    <row r="386" spans="1:8" ht="21" thickBot="1" x14ac:dyDescent="0.3">
      <c r="A386" s="184" t="s">
        <v>4</v>
      </c>
      <c r="B386" s="184"/>
      <c r="C386" s="174"/>
      <c r="D386" s="174"/>
      <c r="E386" s="175">
        <f>SUM(E381:E385)</f>
        <v>0</v>
      </c>
      <c r="F386" s="175">
        <f>SUM(F381:F385)</f>
        <v>0</v>
      </c>
      <c r="G386" s="175"/>
      <c r="H386" s="175">
        <f>SUM(H381:H385)</f>
        <v>0</v>
      </c>
    </row>
    <row r="387" spans="1:8" ht="21" thickBot="1" x14ac:dyDescent="0.3">
      <c r="A387" s="210" t="s">
        <v>53</v>
      </c>
      <c r="B387" s="210"/>
      <c r="C387" s="180"/>
      <c r="D387" s="181"/>
      <c r="E387" s="182"/>
      <c r="F387" s="182"/>
      <c r="G387" s="183"/>
      <c r="H387" s="202"/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16">
        <f t="shared" ref="H388:H399" si="21">SUM(F388*G388)</f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1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1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1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1"/>
        <v>0</v>
      </c>
    </row>
    <row r="393" spans="1:8" ht="18" x14ac:dyDescent="0.25">
      <c r="A393" s="191"/>
      <c r="B393" s="191"/>
      <c r="C393" s="169"/>
      <c r="D393" s="169"/>
      <c r="E393" s="170"/>
      <c r="F393" s="170"/>
      <c r="G393" s="171"/>
      <c r="H393" s="120">
        <f t="shared" si="21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1"/>
        <v>0</v>
      </c>
    </row>
    <row r="395" spans="1:8" ht="18" x14ac:dyDescent="0.25">
      <c r="A395" s="192"/>
      <c r="B395" s="192"/>
      <c r="C395" s="121"/>
      <c r="D395" s="121"/>
      <c r="E395" s="122"/>
      <c r="F395" s="122"/>
      <c r="G395" s="123"/>
      <c r="H395" s="120">
        <f t="shared" si="21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1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1"/>
        <v>0</v>
      </c>
    </row>
    <row r="398" spans="1:8" ht="18" x14ac:dyDescent="0.25">
      <c r="A398" s="121"/>
      <c r="B398" s="121"/>
      <c r="C398" s="121"/>
      <c r="D398" s="121"/>
      <c r="E398" s="122"/>
      <c r="F398" s="122"/>
      <c r="G398" s="123"/>
      <c r="H398" s="120">
        <f t="shared" si="21"/>
        <v>0</v>
      </c>
    </row>
    <row r="399" spans="1:8" ht="18.75" thickBot="1" x14ac:dyDescent="0.3">
      <c r="A399" s="121"/>
      <c r="B399" s="121"/>
      <c r="C399" s="121"/>
      <c r="D399" s="121"/>
      <c r="E399" s="122"/>
      <c r="F399" s="122"/>
      <c r="G399" s="123"/>
      <c r="H399" s="120">
        <f t="shared" si="21"/>
        <v>0</v>
      </c>
    </row>
    <row r="400" spans="1:8" ht="21" thickBot="1" x14ac:dyDescent="0.3">
      <c r="A400" s="184" t="s">
        <v>52</v>
      </c>
      <c r="B400" s="184"/>
      <c r="C400" s="174"/>
      <c r="D400" s="174"/>
      <c r="E400" s="175"/>
      <c r="F400" s="175"/>
      <c r="G400" s="175"/>
      <c r="H400" s="175">
        <f>SUM(H388:H399)</f>
        <v>0</v>
      </c>
    </row>
  </sheetData>
  <sheetProtection selectLockedCells="1" selectUnlockedCells="1"/>
  <mergeCells count="327">
    <mergeCell ref="B91:C91"/>
    <mergeCell ref="B97:C97"/>
    <mergeCell ref="B98:C98"/>
    <mergeCell ref="B110:C110"/>
    <mergeCell ref="B111:C111"/>
    <mergeCell ref="B112:C112"/>
    <mergeCell ref="B113:C113"/>
    <mergeCell ref="B114:C114"/>
    <mergeCell ref="B115:C115"/>
    <mergeCell ref="A93:H93"/>
    <mergeCell ref="A94:A95"/>
    <mergeCell ref="B94:C95"/>
    <mergeCell ref="D94:D95"/>
    <mergeCell ref="E94:E95"/>
    <mergeCell ref="F94:F95"/>
    <mergeCell ref="G94:G95"/>
    <mergeCell ref="H94:H95"/>
    <mergeCell ref="B105:C105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35:C135"/>
    <mergeCell ref="B136:C136"/>
    <mergeCell ref="B137:C137"/>
    <mergeCell ref="B116:C116"/>
    <mergeCell ref="B117:C117"/>
    <mergeCell ref="B118:C118"/>
    <mergeCell ref="B119:C119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3:C143"/>
    <mergeCell ref="B144:C144"/>
    <mergeCell ref="B130:C130"/>
    <mergeCell ref="B131:C131"/>
    <mergeCell ref="B106:C106"/>
    <mergeCell ref="B107:C107"/>
    <mergeCell ref="B108:C108"/>
    <mergeCell ref="B109:C109"/>
    <mergeCell ref="B125:C125"/>
    <mergeCell ref="B126:C126"/>
    <mergeCell ref="B127:C127"/>
    <mergeCell ref="B120:C120"/>
    <mergeCell ref="B121:C121"/>
    <mergeCell ref="B122:C122"/>
    <mergeCell ref="B123:C123"/>
    <mergeCell ref="B124:C124"/>
    <mergeCell ref="F141:F142"/>
    <mergeCell ref="G141:G142"/>
    <mergeCell ref="H141:H142"/>
    <mergeCell ref="B138:C138"/>
    <mergeCell ref="B99:C99"/>
    <mergeCell ref="B100:C100"/>
    <mergeCell ref="B101:C101"/>
    <mergeCell ref="B102:C102"/>
    <mergeCell ref="B103:C103"/>
    <mergeCell ref="B104:C104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72:H272"/>
    <mergeCell ref="B273:C273"/>
    <mergeCell ref="B274:C27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A281:A282"/>
    <mergeCell ref="B281:C282"/>
    <mergeCell ref="D281:D282"/>
    <mergeCell ref="E281:E282"/>
    <mergeCell ref="F281:F282"/>
    <mergeCell ref="G281:G282"/>
    <mergeCell ref="B275:C275"/>
    <mergeCell ref="B276:C276"/>
    <mergeCell ref="B277:C277"/>
    <mergeCell ref="B278:C278"/>
    <mergeCell ref="B279:C279"/>
    <mergeCell ref="A280:H280"/>
    <mergeCell ref="B294:C294"/>
    <mergeCell ref="B295:C295"/>
    <mergeCell ref="B296:C296"/>
    <mergeCell ref="B297:H297"/>
    <mergeCell ref="H281:H282"/>
    <mergeCell ref="B283:H283"/>
    <mergeCell ref="B284:C284"/>
    <mergeCell ref="B285:C285"/>
    <mergeCell ref="B286:C286"/>
    <mergeCell ref="B289:C289"/>
    <mergeCell ref="B338:H338"/>
    <mergeCell ref="B339:C339"/>
    <mergeCell ref="B340:C340"/>
    <mergeCell ref="B341:C341"/>
    <mergeCell ref="B353:C353"/>
    <mergeCell ref="B354:C354"/>
    <mergeCell ref="B355:C355"/>
    <mergeCell ref="B342:C342"/>
    <mergeCell ref="B345:H345"/>
    <mergeCell ref="B346:C346"/>
    <mergeCell ref="B347:C347"/>
    <mergeCell ref="B348:C348"/>
    <mergeCell ref="B349:C349"/>
    <mergeCell ref="B376:C376"/>
    <mergeCell ref="B377:C377"/>
    <mergeCell ref="A380:H380"/>
    <mergeCell ref="B369:C369"/>
    <mergeCell ref="B370:C370"/>
    <mergeCell ref="B371:C371"/>
    <mergeCell ref="B372:H372"/>
    <mergeCell ref="B373:C373"/>
    <mergeCell ref="B374:C374"/>
    <mergeCell ref="A55:A56"/>
    <mergeCell ref="B55:B56"/>
    <mergeCell ref="C55:C56"/>
    <mergeCell ref="D55:D56"/>
    <mergeCell ref="E55:E56"/>
    <mergeCell ref="F55:F56"/>
    <mergeCell ref="G55:G56"/>
    <mergeCell ref="H55:H56"/>
    <mergeCell ref="B375:C375"/>
    <mergeCell ref="B362:C362"/>
    <mergeCell ref="B364:H364"/>
    <mergeCell ref="B365:C365"/>
    <mergeCell ref="B366:C366"/>
    <mergeCell ref="B367:C367"/>
    <mergeCell ref="B368:C368"/>
    <mergeCell ref="B356:C356"/>
    <mergeCell ref="B357:H357"/>
    <mergeCell ref="B358:C358"/>
    <mergeCell ref="B359:C359"/>
    <mergeCell ref="B360:C360"/>
    <mergeCell ref="B361:C361"/>
    <mergeCell ref="B350:C350"/>
    <mergeCell ref="B351:C351"/>
    <mergeCell ref="B352:C352"/>
    <mergeCell ref="A82:A83"/>
    <mergeCell ref="B82:B83"/>
    <mergeCell ref="C82:C83"/>
    <mergeCell ref="D82:D83"/>
    <mergeCell ref="E82:E83"/>
    <mergeCell ref="F82:F83"/>
    <mergeCell ref="G82:G83"/>
    <mergeCell ref="H82:H83"/>
    <mergeCell ref="B161:C161"/>
    <mergeCell ref="B149:C149"/>
    <mergeCell ref="B150:C150"/>
    <mergeCell ref="B151:C151"/>
    <mergeCell ref="B152:C152"/>
    <mergeCell ref="B153:C153"/>
    <mergeCell ref="B154:C154"/>
    <mergeCell ref="B145:C145"/>
    <mergeCell ref="B146:C146"/>
    <mergeCell ref="B147:C147"/>
    <mergeCell ref="B148:C148"/>
    <mergeCell ref="B139:C139"/>
    <mergeCell ref="A140:H140"/>
    <mergeCell ref="B141:C142"/>
    <mergeCell ref="D141:D142"/>
    <mergeCell ref="E141:E142"/>
    <mergeCell ref="B287:C287"/>
    <mergeCell ref="B288:C288"/>
    <mergeCell ref="B290:C290"/>
    <mergeCell ref="B291:C291"/>
    <mergeCell ref="B318:C318"/>
    <mergeCell ref="B319:C319"/>
    <mergeCell ref="B320:C320"/>
    <mergeCell ref="B304:C304"/>
    <mergeCell ref="B305:C305"/>
    <mergeCell ref="B306:C306"/>
    <mergeCell ref="B307:C307"/>
    <mergeCell ref="B308:C308"/>
    <mergeCell ref="B309:C309"/>
    <mergeCell ref="B310:C310"/>
    <mergeCell ref="B312:C312"/>
    <mergeCell ref="B313:C313"/>
    <mergeCell ref="B317:H317"/>
    <mergeCell ref="B298:C298"/>
    <mergeCell ref="B299:C299"/>
    <mergeCell ref="B300:C300"/>
    <mergeCell ref="B301:C301"/>
    <mergeCell ref="B302:C302"/>
    <mergeCell ref="B292:C292"/>
    <mergeCell ref="B293:C293"/>
    <mergeCell ref="B331:C331"/>
    <mergeCell ref="B332:C332"/>
    <mergeCell ref="B333:C333"/>
    <mergeCell ref="B334:C334"/>
    <mergeCell ref="B335:C335"/>
    <mergeCell ref="B336:C336"/>
    <mergeCell ref="B337:C337"/>
    <mergeCell ref="B314:C314"/>
    <mergeCell ref="B315:C315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</mergeCells>
  <dataValidations count="5">
    <dataValidation type="list" allowBlank="1" showInputMessage="1" showErrorMessage="1" sqref="B156:B159 B143:B154" xr:uid="{342F721D-5F3F-4D71-9D5A-869A6129A882}">
      <formula1>$M$144:$M$146</formula1>
    </dataValidation>
    <dataValidation type="list" allowBlank="1" showInputMessage="1" showErrorMessage="1" sqref="B163:C172 B174:C177" xr:uid="{1D2BD41E-8A64-4BC9-8DD3-444E7E8C168D}">
      <formula1>$M$144:$M$145</formula1>
    </dataValidation>
    <dataValidation type="list" allowBlank="1" showInputMessage="1" showErrorMessage="1" sqref="B299:C301" xr:uid="{EDCE2020-881C-45FB-96ED-8F704343D5B8}">
      <formula1>$J$283:$J$285</formula1>
    </dataValidation>
    <dataValidation type="list" allowBlank="1" showInputMessage="1" showErrorMessage="1" sqref="B284:C296 B298:C298" xr:uid="{C1370211-2D5D-4459-AB7D-5A0DA91821AA}">
      <formula1>$J$284:$J$286</formula1>
    </dataValidation>
    <dataValidation type="list" allowBlank="1" showInputMessage="1" showErrorMessage="1" sqref="B304:C310 B312:C315" xr:uid="{F1AC61B0-DC68-4B7D-B6AB-95456F696DA2}">
      <formula1>$J$288:$J$290</formula1>
    </dataValidation>
  </dataValidations>
  <pageMargins left="0.7" right="0.7" top="0.75" bottom="0.75" header="0.3" footer="0.3"/>
  <pageSetup paperSize="9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00"/>
  <sheetViews>
    <sheetView view="pageBreakPreview" topLeftCell="A35" zoomScaleNormal="70" zoomScaleSheetLayoutView="100" workbookViewId="0">
      <selection activeCell="H13" sqref="H13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  <col min="13" max="13" width="11.42578125" style="545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59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42830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E379</f>
        <v>0</v>
      </c>
      <c r="F12" s="28">
        <f>F379</f>
        <v>0</v>
      </c>
      <c r="G12" s="27"/>
      <c r="H12" s="28">
        <f>H379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E316+E343+E362+E377</f>
        <v>0</v>
      </c>
      <c r="F13" s="31">
        <f>F316+F343+F362+F377</f>
        <v>0</v>
      </c>
      <c r="G13" s="30"/>
      <c r="H13" s="31">
        <f>H316+H343+H362+H377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E279</f>
        <v>0</v>
      </c>
      <c r="F14" s="31">
        <f>F279</f>
        <v>0</v>
      </c>
      <c r="G14" s="30"/>
      <c r="H14" s="31">
        <f>H279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E400</f>
        <v>0</v>
      </c>
      <c r="F15" s="31">
        <f>F400</f>
        <v>0</v>
      </c>
      <c r="G15" s="30"/>
      <c r="H15" s="31">
        <f>H400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E386</f>
        <v>0</v>
      </c>
      <c r="F16" s="28">
        <f>F386</f>
        <v>0</v>
      </c>
      <c r="G16" s="27"/>
      <c r="H16" s="28">
        <f>H386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31" t="s">
        <v>90</v>
      </c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(H32-H34)+MARS!H36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857" t="s">
        <v>14</v>
      </c>
      <c r="F39" s="708" t="s">
        <v>15</v>
      </c>
      <c r="G39" s="86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856"/>
      <c r="E40" s="858"/>
      <c r="F40" s="859"/>
      <c r="G40" s="861"/>
      <c r="H40" s="862"/>
      <c r="W40" t="s">
        <v>105</v>
      </c>
    </row>
    <row r="41" spans="1:23" ht="18" x14ac:dyDescent="0.25">
      <c r="A41" s="48"/>
      <c r="B41" s="192"/>
      <c r="C41" s="482"/>
      <c r="D41" s="478"/>
      <c r="E41" s="479"/>
      <c r="F41" s="480"/>
      <c r="G41" s="481"/>
      <c r="H41" s="476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19" t="s">
        <v>20</v>
      </c>
      <c r="B55" s="634" t="s">
        <v>54</v>
      </c>
      <c r="C55" s="632" t="s">
        <v>136</v>
      </c>
      <c r="D55" s="634" t="s">
        <v>13</v>
      </c>
      <c r="E55" s="636" t="s">
        <v>14</v>
      </c>
      <c r="F55" s="638" t="s">
        <v>15</v>
      </c>
      <c r="G55" s="640" t="s">
        <v>16</v>
      </c>
      <c r="H55" s="642" t="s">
        <v>17</v>
      </c>
    </row>
    <row r="56" spans="1:8" ht="18" customHeight="1" thickBot="1" x14ac:dyDescent="0.3">
      <c r="A56" s="820"/>
      <c r="B56" s="635"/>
      <c r="C56" s="633"/>
      <c r="D56" s="635"/>
      <c r="E56" s="637"/>
      <c r="F56" s="639"/>
      <c r="G56" s="641"/>
      <c r="H56" s="643"/>
    </row>
    <row r="57" spans="1:8" ht="18" x14ac:dyDescent="0.25">
      <c r="A57" s="54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808" t="s">
        <v>24</v>
      </c>
      <c r="B82" s="809" t="s">
        <v>54</v>
      </c>
      <c r="C82" s="648" t="s">
        <v>137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815" t="s">
        <v>17</v>
      </c>
    </row>
    <row r="83" spans="1:8" ht="18" customHeight="1" thickBot="1" x14ac:dyDescent="0.3">
      <c r="A83" s="670"/>
      <c r="B83" s="810"/>
      <c r="C83" s="814"/>
      <c r="D83" s="811"/>
      <c r="E83" s="812"/>
      <c r="F83" s="813"/>
      <c r="G83" s="814"/>
      <c r="H83" s="816"/>
    </row>
    <row r="84" spans="1:8" ht="18" x14ac:dyDescent="0.25">
      <c r="A84" s="93"/>
      <c r="B84" s="191"/>
      <c r="C84" s="483"/>
      <c r="D84" s="94"/>
      <c r="E84" s="95"/>
      <c r="F84" s="96"/>
      <c r="G84" s="97"/>
      <c r="H84" s="53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484" t="s">
        <v>99</v>
      </c>
      <c r="B91" s="866" t="e">
        <f>AVERAGE(C84:C89,C73:C80,C57:C70,C41:C53)</f>
        <v>#DIV/0!</v>
      </c>
      <c r="C91" s="866"/>
      <c r="D91" s="485"/>
      <c r="E91" s="486"/>
      <c r="F91" s="487"/>
      <c r="G91" s="488"/>
      <c r="H91" s="489"/>
    </row>
    <row r="92" spans="1:8" ht="21" thickBot="1" x14ac:dyDescent="0.35">
      <c r="A92" s="361" t="s">
        <v>2</v>
      </c>
      <c r="B92" s="367"/>
      <c r="C92" s="490"/>
      <c r="D92" s="490"/>
      <c r="E92" s="491">
        <f ca="1">E81+E71+E54+E90</f>
        <v>0</v>
      </c>
      <c r="F92" s="491">
        <f ca="1">F81+F71+F54+F90</f>
        <v>0</v>
      </c>
      <c r="G92" s="491"/>
      <c r="H92" s="492">
        <f ca="1">H81+H71+H54+H90</f>
        <v>0</v>
      </c>
    </row>
    <row r="93" spans="1:8" ht="24" thickBot="1" x14ac:dyDescent="0.4">
      <c r="A93" s="867" t="s">
        <v>55</v>
      </c>
      <c r="B93" s="868"/>
      <c r="C93" s="868"/>
      <c r="D93" s="869"/>
      <c r="E93" s="869"/>
      <c r="F93" s="869"/>
      <c r="G93" s="869"/>
      <c r="H93" s="870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547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547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362"/>
      <c r="B149" s="734"/>
      <c r="C149" s="734"/>
      <c r="D149" s="363"/>
      <c r="E149" s="56"/>
      <c r="F149" s="57"/>
      <c r="G149" s="58"/>
      <c r="H149" s="59">
        <f t="shared" si="5"/>
        <v>0</v>
      </c>
      <c r="L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362"/>
      <c r="B150" s="734"/>
      <c r="C150" s="734"/>
      <c r="D150" s="363"/>
      <c r="E150" s="56"/>
      <c r="F150" s="57"/>
      <c r="G150" s="58"/>
      <c r="H150" s="59">
        <f t="shared" si="5"/>
        <v>0</v>
      </c>
      <c r="L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362"/>
      <c r="B151" s="734"/>
      <c r="C151" s="734"/>
      <c r="D151" s="363"/>
      <c r="E151" s="56"/>
      <c r="F151" s="57"/>
      <c r="G151" s="58"/>
      <c r="H151" s="59">
        <f t="shared" si="5"/>
        <v>0</v>
      </c>
      <c r="L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493"/>
      <c r="B152" s="734"/>
      <c r="C152" s="734"/>
      <c r="D152" s="363"/>
      <c r="E152" s="56"/>
      <c r="F152" s="57"/>
      <c r="G152" s="58"/>
      <c r="H152" s="59">
        <f t="shared" si="5"/>
        <v>0</v>
      </c>
      <c r="L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362"/>
      <c r="B153" s="734"/>
      <c r="C153" s="734"/>
      <c r="D153" s="363"/>
      <c r="E153" s="56"/>
      <c r="F153" s="57"/>
      <c r="G153" s="58"/>
      <c r="H153" s="59">
        <f t="shared" si="5"/>
        <v>0</v>
      </c>
      <c r="L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135"/>
      <c r="B154" s="751"/>
      <c r="C154" s="751"/>
      <c r="D154" s="427"/>
      <c r="E154" s="62"/>
      <c r="F154" s="63"/>
      <c r="G154" s="64"/>
      <c r="H154" s="99">
        <f t="shared" si="5"/>
        <v>0</v>
      </c>
      <c r="L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752"/>
      <c r="C155" s="753"/>
      <c r="D155" s="753"/>
      <c r="E155" s="753"/>
      <c r="F155" s="753"/>
      <c r="G155" s="753"/>
      <c r="H155" s="836"/>
      <c r="L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63"/>
      <c r="C156" s="763"/>
      <c r="D156" s="100"/>
      <c r="E156" s="101"/>
      <c r="F156" s="74"/>
      <c r="G156" s="75"/>
      <c r="H156" s="53">
        <f t="shared" si="5"/>
        <v>0</v>
      </c>
      <c r="L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103" t="s">
        <v>29</v>
      </c>
      <c r="B160" s="757"/>
      <c r="C160" s="853"/>
      <c r="D160" s="494"/>
      <c r="E160" s="495">
        <f>SUM(E143:E154)-SUM(E156:E159)</f>
        <v>0</v>
      </c>
      <c r="F160" s="495">
        <f>SUM(F143:F154)-SUM(F156:F159)</f>
        <v>0</v>
      </c>
      <c r="G160" s="495"/>
      <c r="H160" s="496">
        <f>SUM(H143:H154)-SUM(H156:H159)</f>
        <v>0</v>
      </c>
      <c r="L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106"/>
      <c r="B161" s="766"/>
      <c r="C161" s="767"/>
      <c r="D161" s="106"/>
      <c r="E161" s="107"/>
      <c r="F161" s="108"/>
      <c r="G161" s="109"/>
      <c r="H161" s="110"/>
      <c r="L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4"/>
      <c r="E180" s="105">
        <f>E178+E160</f>
        <v>0</v>
      </c>
      <c r="F180" s="105">
        <f>F178+F160</f>
        <v>0</v>
      </c>
      <c r="G180" s="113"/>
      <c r="H180" s="105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 ca="1">SUM(H185:H207)-SUM(H209:H215)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680"/>
      <c r="C270" s="681"/>
      <c r="D270" s="136"/>
      <c r="E270" s="588"/>
      <c r="F270" s="588"/>
      <c r="G270" s="138"/>
      <c r="H270" s="586">
        <f t="shared" si="12"/>
        <v>0</v>
      </c>
    </row>
    <row r="271" spans="1:8" ht="21" thickBot="1" x14ac:dyDescent="0.35">
      <c r="A271" s="237" t="s">
        <v>111</v>
      </c>
      <c r="B271" s="237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236"/>
      <c r="B272" s="236"/>
      <c r="C272" s="242"/>
      <c r="D272" s="243"/>
      <c r="E272" s="243"/>
      <c r="F272" s="243"/>
      <c r="G272" s="243"/>
      <c r="H272" s="607"/>
    </row>
    <row r="273" spans="1:10" ht="21" thickBot="1" x14ac:dyDescent="0.35">
      <c r="A273" s="47" t="s">
        <v>40</v>
      </c>
      <c r="B273" s="682"/>
      <c r="C273" s="683"/>
      <c r="D273" s="683"/>
      <c r="E273" s="683"/>
      <c r="F273" s="683"/>
      <c r="G273" s="683"/>
      <c r="H273" s="836"/>
    </row>
    <row r="274" spans="1:10" ht="18.75" thickBot="1" x14ac:dyDescent="0.3">
      <c r="A274" s="239"/>
      <c r="B274" s="885"/>
      <c r="C274" s="785"/>
      <c r="D274" s="146"/>
      <c r="E274" s="147"/>
      <c r="F274" s="147"/>
      <c r="G274" s="52"/>
      <c r="H274" s="603">
        <f>SUM(F274*G274)</f>
        <v>0</v>
      </c>
    </row>
    <row r="275" spans="1:10" ht="18.75" thickBot="1" x14ac:dyDescent="0.3">
      <c r="A275" s="240"/>
      <c r="B275" s="883"/>
      <c r="C275" s="787"/>
      <c r="D275" s="146"/>
      <c r="E275" s="147"/>
      <c r="F275" s="147"/>
      <c r="G275" s="52"/>
      <c r="H275" s="603">
        <f>SUM(F275*G275)</f>
        <v>0</v>
      </c>
    </row>
    <row r="276" spans="1:10" ht="18.75" thickBot="1" x14ac:dyDescent="0.3">
      <c r="A276" s="240"/>
      <c r="B276" s="883"/>
      <c r="C276" s="787"/>
      <c r="D276" s="146"/>
      <c r="E276" s="147"/>
      <c r="F276" s="147"/>
      <c r="G276" s="52"/>
      <c r="H276" s="603">
        <f>SUM(F276*G276)</f>
        <v>0</v>
      </c>
    </row>
    <row r="277" spans="1:10" ht="18.75" thickBot="1" x14ac:dyDescent="0.3">
      <c r="A277" s="240"/>
      <c r="B277" s="883"/>
      <c r="C277" s="787"/>
      <c r="D277" s="148"/>
      <c r="E277" s="584"/>
      <c r="F277" s="584"/>
      <c r="G277" s="150"/>
      <c r="H277" s="603">
        <f>SUM(F277*G277)</f>
        <v>0</v>
      </c>
    </row>
    <row r="278" spans="1:10" ht="18.75" thickBot="1" x14ac:dyDescent="0.3">
      <c r="A278" s="241"/>
      <c r="B278" s="884"/>
      <c r="C278" s="789"/>
      <c r="D278" s="148"/>
      <c r="E278" s="584"/>
      <c r="F278" s="584"/>
      <c r="G278" s="150"/>
      <c r="H278" s="603">
        <f>SUM(F278*G278)</f>
        <v>0</v>
      </c>
    </row>
    <row r="279" spans="1:10" ht="21" thickBot="1" x14ac:dyDescent="0.35">
      <c r="A279" s="237" t="s">
        <v>41</v>
      </c>
      <c r="B279" s="790"/>
      <c r="C279" s="791"/>
      <c r="D279" s="151"/>
      <c r="E279" s="152">
        <f>SUM(E274:E278)</f>
        <v>0</v>
      </c>
      <c r="F279" s="152">
        <f>SUM(F274:F278)</f>
        <v>0</v>
      </c>
      <c r="G279" s="153"/>
      <c r="H279" s="152">
        <f>SUM(H274:H278)</f>
        <v>0</v>
      </c>
    </row>
    <row r="280" spans="1:10" ht="24" thickBot="1" x14ac:dyDescent="0.4">
      <c r="A280" s="154" t="s">
        <v>42</v>
      </c>
      <c r="B280" s="792"/>
      <c r="C280" s="793"/>
      <c r="D280" s="155"/>
      <c r="E280" s="156">
        <f ca="1">SUM(E279,E271,E239,E215)</f>
        <v>0</v>
      </c>
      <c r="F280" s="156">
        <f ca="1">SUM(F279,F271,F239,F215)</f>
        <v>0</v>
      </c>
      <c r="G280" s="156"/>
      <c r="H280" s="157">
        <f ca="1">SUM(H279,H271,H239,H215)</f>
        <v>0</v>
      </c>
    </row>
    <row r="281" spans="1:10" ht="15.75" thickBot="1" x14ac:dyDescent="0.3">
      <c r="A281" s="722" t="s">
        <v>11</v>
      </c>
      <c r="B281" s="771" t="s">
        <v>12</v>
      </c>
      <c r="C281" s="772"/>
      <c r="D281" s="722" t="s">
        <v>13</v>
      </c>
      <c r="E281" s="724" t="s">
        <v>14</v>
      </c>
      <c r="F281" s="724" t="s">
        <v>15</v>
      </c>
      <c r="G281" s="726" t="s">
        <v>16</v>
      </c>
      <c r="H281" s="724" t="s">
        <v>17</v>
      </c>
    </row>
    <row r="282" spans="1:10" ht="15.75" customHeight="1" thickBot="1" x14ac:dyDescent="0.3">
      <c r="A282" s="835"/>
      <c r="B282" s="773"/>
      <c r="C282" s="774"/>
      <c r="D282" s="723"/>
      <c r="E282" s="725"/>
      <c r="F282" s="725"/>
      <c r="G282" s="727"/>
      <c r="H282" s="725"/>
    </row>
    <row r="283" spans="1:10" ht="15.75" customHeight="1" thickBot="1" x14ac:dyDescent="0.3">
      <c r="A283" s="308" t="s">
        <v>115</v>
      </c>
      <c r="B283" s="775"/>
      <c r="C283" s="776"/>
      <c r="D283" s="776"/>
      <c r="E283" s="776"/>
      <c r="F283" s="776"/>
      <c r="G283" s="776"/>
      <c r="H283" s="834"/>
    </row>
    <row r="284" spans="1:10" ht="18" x14ac:dyDescent="0.25">
      <c r="A284" s="257"/>
      <c r="B284" s="794"/>
      <c r="C284" s="794"/>
      <c r="D284" s="158"/>
      <c r="E284" s="159"/>
      <c r="F284" s="159"/>
      <c r="G284" s="160"/>
      <c r="H284" s="599">
        <f>SUM(F284*G284)</f>
        <v>0</v>
      </c>
      <c r="J284" s="429" t="s">
        <v>140</v>
      </c>
    </row>
    <row r="285" spans="1:10" ht="18" x14ac:dyDescent="0.25">
      <c r="A285" s="162"/>
      <c r="B285" s="794"/>
      <c r="C285" s="794"/>
      <c r="D285" s="162"/>
      <c r="E285" s="129"/>
      <c r="F285" s="129"/>
      <c r="G285" s="163"/>
      <c r="H285" s="587">
        <f t="shared" ref="H285:H296" si="13">SUM(F285*G285)</f>
        <v>0</v>
      </c>
      <c r="J285" s="429" t="s">
        <v>141</v>
      </c>
    </row>
    <row r="286" spans="1:10" ht="18" x14ac:dyDescent="0.25">
      <c r="A286" s="162"/>
      <c r="B286" s="794"/>
      <c r="C286" s="794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794"/>
      <c r="C287" s="794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794"/>
      <c r="C288" s="794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794"/>
      <c r="C289" s="794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794"/>
      <c r="C290" s="794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794"/>
      <c r="C291" s="794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794"/>
      <c r="C292" s="794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794"/>
      <c r="C293" s="794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2"/>
      <c r="B294" s="794"/>
      <c r="C294" s="794"/>
      <c r="D294" s="162"/>
      <c r="E294" s="129"/>
      <c r="F294" s="129"/>
      <c r="G294" s="163"/>
      <c r="H294" s="587">
        <f t="shared" si="13"/>
        <v>0</v>
      </c>
    </row>
    <row r="295" spans="1:10" ht="18" x14ac:dyDescent="0.25">
      <c r="A295" s="165"/>
      <c r="B295" s="794"/>
      <c r="C295" s="794"/>
      <c r="D295" s="165"/>
      <c r="E295" s="133"/>
      <c r="F295" s="133"/>
      <c r="G295" s="166"/>
      <c r="H295" s="587">
        <f t="shared" si="13"/>
        <v>0</v>
      </c>
    </row>
    <row r="296" spans="1:10" ht="18.75" thickBot="1" x14ac:dyDescent="0.3">
      <c r="A296" s="167"/>
      <c r="B296" s="794"/>
      <c r="C296" s="794"/>
      <c r="D296" s="167"/>
      <c r="E296" s="137"/>
      <c r="F296" s="137"/>
      <c r="G296" s="168"/>
      <c r="H296" s="419">
        <f t="shared" si="13"/>
        <v>0</v>
      </c>
    </row>
    <row r="297" spans="1:10" ht="21" thickBot="1" x14ac:dyDescent="0.3">
      <c r="A297" s="368" t="s">
        <v>116</v>
      </c>
      <c r="B297" s="828"/>
      <c r="C297" s="829"/>
      <c r="D297" s="829"/>
      <c r="E297" s="829"/>
      <c r="F297" s="829"/>
      <c r="G297" s="829"/>
      <c r="H297" s="833"/>
    </row>
    <row r="298" spans="1:10" ht="18" x14ac:dyDescent="0.25">
      <c r="A298" s="169"/>
      <c r="B298" s="794"/>
      <c r="C298" s="794"/>
      <c r="D298" s="169"/>
      <c r="E298" s="170"/>
      <c r="F298" s="170"/>
      <c r="G298" s="377"/>
      <c r="H298" s="599">
        <f t="shared" ref="H298:H301" si="14">SUM(F298*G298)</f>
        <v>0</v>
      </c>
    </row>
    <row r="299" spans="1:10" ht="18" x14ac:dyDescent="0.25">
      <c r="A299" s="121"/>
      <c r="B299" s="794"/>
      <c r="C299" s="794"/>
      <c r="D299" s="121"/>
      <c r="E299" s="122"/>
      <c r="F299" s="122"/>
      <c r="G299" s="378"/>
      <c r="H299" s="587">
        <f t="shared" si="14"/>
        <v>0</v>
      </c>
    </row>
    <row r="300" spans="1:10" ht="18" x14ac:dyDescent="0.25">
      <c r="A300" s="121"/>
      <c r="B300" s="794"/>
      <c r="C300" s="794"/>
      <c r="D300" s="121"/>
      <c r="E300" s="122"/>
      <c r="F300" s="122"/>
      <c r="G300" s="378"/>
      <c r="H300" s="587">
        <f t="shared" si="14"/>
        <v>0</v>
      </c>
    </row>
    <row r="301" spans="1:10" ht="18.75" thickBot="1" x14ac:dyDescent="0.3">
      <c r="A301" s="172"/>
      <c r="B301" s="794"/>
      <c r="C301" s="794"/>
      <c r="D301" s="172"/>
      <c r="E301" s="583"/>
      <c r="F301" s="583"/>
      <c r="G301" s="379"/>
      <c r="H301" s="587">
        <f t="shared" si="14"/>
        <v>0</v>
      </c>
    </row>
    <row r="302" spans="1:10" ht="21" thickBot="1" x14ac:dyDescent="0.3">
      <c r="A302" s="359" t="s">
        <v>44</v>
      </c>
      <c r="B302" s="650"/>
      <c r="C302" s="651"/>
      <c r="D302" s="174"/>
      <c r="E302" s="175">
        <f>SUM(E284:E296)-SUM(E298:E301)</f>
        <v>0</v>
      </c>
      <c r="F302" s="175">
        <f>SUM(F284:F296)-SUM(F298:F301)</f>
        <v>0</v>
      </c>
      <c r="G302" s="437"/>
      <c r="H302" s="438">
        <f>SUM(H284:H296)-SUM(H298:H301)</f>
        <v>0</v>
      </c>
    </row>
    <row r="303" spans="1:10" ht="20.25" x14ac:dyDescent="0.25">
      <c r="A303" s="391" t="s">
        <v>126</v>
      </c>
      <c r="B303" s="439"/>
      <c r="C303" s="439"/>
      <c r="D303" s="440"/>
      <c r="E303" s="441"/>
      <c r="F303" s="441"/>
      <c r="G303" s="442"/>
      <c r="H303" s="443">
        <f>SUM(F302*G302)</f>
        <v>0</v>
      </c>
    </row>
    <row r="304" spans="1:10" ht="20.25" x14ac:dyDescent="0.25">
      <c r="A304" s="445"/>
      <c r="B304" s="804"/>
      <c r="C304" s="805"/>
      <c r="D304" s="255"/>
      <c r="E304" s="446"/>
      <c r="F304" s="446"/>
      <c r="G304" s="447"/>
      <c r="H304" s="443">
        <f t="shared" ref="H304:H315" si="15">SUM(F303*G303)</f>
        <v>0</v>
      </c>
    </row>
    <row r="305" spans="1:8" ht="20.25" x14ac:dyDescent="0.25">
      <c r="A305" s="444"/>
      <c r="B305" s="804"/>
      <c r="C305" s="805"/>
      <c r="D305" s="450"/>
      <c r="E305" s="451"/>
      <c r="F305" s="451"/>
      <c r="G305" s="452"/>
      <c r="H305" s="443">
        <f t="shared" si="15"/>
        <v>0</v>
      </c>
    </row>
    <row r="306" spans="1:8" ht="20.25" x14ac:dyDescent="0.25">
      <c r="A306" s="444"/>
      <c r="B306" s="804"/>
      <c r="C306" s="805"/>
      <c r="D306" s="450"/>
      <c r="E306" s="451"/>
      <c r="F306" s="451"/>
      <c r="G306" s="452"/>
      <c r="H306" s="443">
        <f t="shared" si="15"/>
        <v>0</v>
      </c>
    </row>
    <row r="307" spans="1:8" ht="20.25" x14ac:dyDescent="0.25">
      <c r="A307" s="444"/>
      <c r="B307" s="804"/>
      <c r="C307" s="805"/>
      <c r="D307" s="450"/>
      <c r="E307" s="451"/>
      <c r="F307" s="451"/>
      <c r="G307" s="452"/>
      <c r="H307" s="443">
        <f t="shared" si="15"/>
        <v>0</v>
      </c>
    </row>
    <row r="308" spans="1:8" ht="20.25" x14ac:dyDescent="0.25">
      <c r="A308" s="444"/>
      <c r="B308" s="804"/>
      <c r="C308" s="805"/>
      <c r="D308" s="450"/>
      <c r="E308" s="451"/>
      <c r="F308" s="451"/>
      <c r="G308" s="452"/>
      <c r="H308" s="443">
        <f t="shared" si="15"/>
        <v>0</v>
      </c>
    </row>
    <row r="309" spans="1:8" ht="20.25" x14ac:dyDescent="0.25">
      <c r="A309" s="444"/>
      <c r="B309" s="804"/>
      <c r="C309" s="805"/>
      <c r="D309" s="458"/>
      <c r="E309" s="459"/>
      <c r="F309" s="459"/>
      <c r="G309" s="460"/>
      <c r="H309" s="443">
        <f t="shared" si="15"/>
        <v>0</v>
      </c>
    </row>
    <row r="310" spans="1:8" ht="21" thickBot="1" x14ac:dyDescent="0.3">
      <c r="A310" s="474"/>
      <c r="B310" s="879"/>
      <c r="C310" s="880"/>
      <c r="D310" s="561"/>
      <c r="E310" s="562"/>
      <c r="F310" s="562"/>
      <c r="G310" s="563"/>
      <c r="H310" s="443">
        <f t="shared" si="15"/>
        <v>0</v>
      </c>
    </row>
    <row r="311" spans="1:8" ht="18.75" thickBot="1" x14ac:dyDescent="0.3">
      <c r="A311" s="407" t="s">
        <v>133</v>
      </c>
      <c r="B311" s="408"/>
      <c r="C311" s="409"/>
      <c r="D311" s="409"/>
      <c r="E311" s="564"/>
      <c r="F311" s="564"/>
      <c r="G311" s="410"/>
      <c r="H311" s="591"/>
    </row>
    <row r="312" spans="1:8" ht="20.25" x14ac:dyDescent="0.25">
      <c r="A312" s="475"/>
      <c r="B312" s="881"/>
      <c r="C312" s="882"/>
      <c r="D312" s="191"/>
      <c r="E312" s="232"/>
      <c r="F312" s="232"/>
      <c r="G312" s="461"/>
      <c r="H312" s="443">
        <f t="shared" si="15"/>
        <v>0</v>
      </c>
    </row>
    <row r="313" spans="1:8" ht="20.25" x14ac:dyDescent="0.25">
      <c r="A313" s="457"/>
      <c r="B313" s="804"/>
      <c r="C313" s="805"/>
      <c r="D313" s="192"/>
      <c r="E313" s="114"/>
      <c r="F313" s="114"/>
      <c r="G313" s="448"/>
      <c r="H313" s="443">
        <f t="shared" si="15"/>
        <v>0</v>
      </c>
    </row>
    <row r="314" spans="1:8" ht="20.25" x14ac:dyDescent="0.25">
      <c r="A314" s="457"/>
      <c r="B314" s="804"/>
      <c r="C314" s="805"/>
      <c r="D314" s="192"/>
      <c r="E314" s="114"/>
      <c r="F314" s="114"/>
      <c r="G314" s="448"/>
      <c r="H314" s="443">
        <f t="shared" si="15"/>
        <v>0</v>
      </c>
    </row>
    <row r="315" spans="1:8" ht="20.25" x14ac:dyDescent="0.25">
      <c r="A315" s="457"/>
      <c r="B315" s="804"/>
      <c r="C315" s="805"/>
      <c r="D315" s="192"/>
      <c r="E315" s="594"/>
      <c r="F315" s="594"/>
      <c r="G315" s="448"/>
      <c r="H315" s="443">
        <f t="shared" si="15"/>
        <v>0</v>
      </c>
    </row>
    <row r="316" spans="1:8" ht="18.75" thickBot="1" x14ac:dyDescent="0.3">
      <c r="A316" s="473" t="s">
        <v>134</v>
      </c>
      <c r="B316" s="463"/>
      <c r="C316" s="375"/>
      <c r="D316" s="375"/>
      <c r="E316" s="376">
        <f>SUM(E304:E310)-SUM(E312:E315)</f>
        <v>0</v>
      </c>
      <c r="F316" s="376">
        <f>SUM(F304:F310)-SUM(F312:F315)</f>
        <v>0</v>
      </c>
      <c r="G316" s="464"/>
      <c r="H316" s="465">
        <f>SUM(H303:H310)-SUM(H312:H315)</f>
        <v>0</v>
      </c>
    </row>
    <row r="317" spans="1:8" ht="21" thickBot="1" x14ac:dyDescent="0.3">
      <c r="A317" s="360" t="s">
        <v>45</v>
      </c>
      <c r="B317" s="775"/>
      <c r="C317" s="776"/>
      <c r="D317" s="776"/>
      <c r="E317" s="776"/>
      <c r="F317" s="776"/>
      <c r="G317" s="776"/>
      <c r="H317" s="777"/>
    </row>
    <row r="318" spans="1:8" ht="18" x14ac:dyDescent="0.25">
      <c r="A318" s="462"/>
      <c r="B318" s="878"/>
      <c r="C318" s="878"/>
      <c r="D318" s="169"/>
      <c r="E318" s="170"/>
      <c r="F318" s="170"/>
      <c r="G318" s="171"/>
      <c r="H318" s="116">
        <f>SUM(F318*G318)</f>
        <v>0</v>
      </c>
    </row>
    <row r="319" spans="1:8" ht="20.25" x14ac:dyDescent="0.25">
      <c r="A319" s="466"/>
      <c r="B319" s="794"/>
      <c r="C319" s="794"/>
      <c r="D319" s="121"/>
      <c r="E319" s="122"/>
      <c r="F319" s="122"/>
      <c r="G319" s="123"/>
      <c r="H319" s="120">
        <f t="shared" ref="H319:H321" si="16">SUM(F319*G319)</f>
        <v>0</v>
      </c>
    </row>
    <row r="320" spans="1:8" ht="18.75" x14ac:dyDescent="0.25">
      <c r="A320" s="467"/>
      <c r="B320" s="794"/>
      <c r="C320" s="794"/>
      <c r="D320" s="121"/>
      <c r="E320" s="122"/>
      <c r="F320" s="122"/>
      <c r="G320" s="123"/>
      <c r="H320" s="120">
        <f>SUM(H289:H301)-SUM(H311:H319)</f>
        <v>0</v>
      </c>
    </row>
    <row r="321" spans="1:8" ht="18" x14ac:dyDescent="0.25">
      <c r="A321" s="468"/>
      <c r="B321" s="794"/>
      <c r="C321" s="794"/>
      <c r="D321" s="192"/>
      <c r="E321" s="114"/>
      <c r="F321" s="114"/>
      <c r="G321" s="448"/>
      <c r="H321" s="449">
        <f t="shared" si="16"/>
        <v>0</v>
      </c>
    </row>
    <row r="322" spans="1:8" ht="18" x14ac:dyDescent="0.25">
      <c r="A322" s="403"/>
      <c r="B322" s="794"/>
      <c r="C322" s="794"/>
      <c r="D322" s="121"/>
      <c r="E322" s="122"/>
      <c r="F322" s="122"/>
      <c r="G322" s="123"/>
      <c r="H322" s="120">
        <f>SUM(F322*G322)</f>
        <v>0</v>
      </c>
    </row>
    <row r="323" spans="1:8" ht="18" x14ac:dyDescent="0.25">
      <c r="A323" s="403"/>
      <c r="B323" s="794"/>
      <c r="C323" s="794"/>
      <c r="D323" s="121"/>
      <c r="E323" s="122"/>
      <c r="F323" s="122"/>
      <c r="G323" s="123"/>
      <c r="H323" s="120">
        <f t="shared" ref="H323:H334" si="17">SUM(F323*G323)</f>
        <v>0</v>
      </c>
    </row>
    <row r="324" spans="1:8" ht="18" x14ac:dyDescent="0.25">
      <c r="A324" s="403"/>
      <c r="B324" s="794"/>
      <c r="C324" s="794"/>
      <c r="D324" s="121"/>
      <c r="E324" s="122"/>
      <c r="F324" s="122"/>
      <c r="G324" s="123"/>
      <c r="H324" s="120">
        <f t="shared" si="17"/>
        <v>0</v>
      </c>
    </row>
    <row r="325" spans="1:8" ht="18" x14ac:dyDescent="0.25">
      <c r="A325" s="403"/>
      <c r="B325" s="794"/>
      <c r="C325" s="794"/>
      <c r="D325" s="121"/>
      <c r="E325" s="122"/>
      <c r="F325" s="122"/>
      <c r="G325" s="123"/>
      <c r="H325" s="120">
        <f t="shared" si="17"/>
        <v>0</v>
      </c>
    </row>
    <row r="326" spans="1:8" ht="18" x14ac:dyDescent="0.25">
      <c r="A326" s="403"/>
      <c r="B326" s="794"/>
      <c r="C326" s="794"/>
      <c r="D326" s="121"/>
      <c r="E326" s="122"/>
      <c r="F326" s="122"/>
      <c r="G326" s="123"/>
      <c r="H326" s="120">
        <f t="shared" si="17"/>
        <v>0</v>
      </c>
    </row>
    <row r="327" spans="1:8" ht="18" x14ac:dyDescent="0.25">
      <c r="A327" s="403"/>
      <c r="B327" s="794"/>
      <c r="C327" s="794"/>
      <c r="D327" s="121"/>
      <c r="E327" s="122"/>
      <c r="F327" s="122"/>
      <c r="G327" s="123"/>
      <c r="H327" s="120">
        <f t="shared" si="17"/>
        <v>0</v>
      </c>
    </row>
    <row r="328" spans="1:8" ht="18" x14ac:dyDescent="0.25">
      <c r="A328" s="403"/>
      <c r="B328" s="794"/>
      <c r="C328" s="794"/>
      <c r="D328" s="121"/>
      <c r="E328" s="122"/>
      <c r="F328" s="122"/>
      <c r="G328" s="123"/>
      <c r="H328" s="120">
        <f t="shared" si="17"/>
        <v>0</v>
      </c>
    </row>
    <row r="329" spans="1:8" ht="18" x14ac:dyDescent="0.25">
      <c r="A329" s="403"/>
      <c r="B329" s="794"/>
      <c r="C329" s="794"/>
      <c r="D329" s="121"/>
      <c r="E329" s="122"/>
      <c r="F329" s="122"/>
      <c r="G329" s="123"/>
      <c r="H329" s="120">
        <f t="shared" si="17"/>
        <v>0</v>
      </c>
    </row>
    <row r="330" spans="1:8" ht="18" x14ac:dyDescent="0.25">
      <c r="A330" s="403"/>
      <c r="B330" s="794"/>
      <c r="C330" s="794"/>
      <c r="D330" s="121"/>
      <c r="E330" s="122"/>
      <c r="F330" s="122"/>
      <c r="G330" s="123"/>
      <c r="H330" s="120">
        <f t="shared" si="17"/>
        <v>0</v>
      </c>
    </row>
    <row r="331" spans="1:8" ht="18" x14ac:dyDescent="0.25">
      <c r="A331" s="400"/>
      <c r="B331" s="794"/>
      <c r="C331" s="794"/>
      <c r="D331" s="121"/>
      <c r="E331" s="122"/>
      <c r="F331" s="122"/>
      <c r="G331" s="123"/>
      <c r="H331" s="120">
        <f t="shared" si="17"/>
        <v>0</v>
      </c>
    </row>
    <row r="332" spans="1:8" ht="18" x14ac:dyDescent="0.25">
      <c r="A332" s="400"/>
      <c r="B332" s="794"/>
      <c r="C332" s="794"/>
      <c r="D332" s="121"/>
      <c r="E332" s="122"/>
      <c r="F332" s="122"/>
      <c r="G332" s="123"/>
      <c r="H332" s="120">
        <f t="shared" si="17"/>
        <v>0</v>
      </c>
    </row>
    <row r="333" spans="1:8" ht="18" x14ac:dyDescent="0.25">
      <c r="A333" s="400"/>
      <c r="B333" s="794"/>
      <c r="C333" s="794"/>
      <c r="D333" s="121"/>
      <c r="E333" s="122"/>
      <c r="F333" s="122"/>
      <c r="G333" s="123"/>
      <c r="H333" s="120">
        <f t="shared" si="17"/>
        <v>0</v>
      </c>
    </row>
    <row r="334" spans="1:8" ht="18" x14ac:dyDescent="0.25">
      <c r="A334" s="400"/>
      <c r="B334" s="794"/>
      <c r="C334" s="794"/>
      <c r="D334" s="121"/>
      <c r="E334" s="122"/>
      <c r="F334" s="122"/>
      <c r="G334" s="123"/>
      <c r="H334" s="120">
        <f t="shared" si="17"/>
        <v>0</v>
      </c>
    </row>
    <row r="335" spans="1:8" ht="18" x14ac:dyDescent="0.25">
      <c r="A335" s="400"/>
      <c r="B335" s="794"/>
      <c r="C335" s="794"/>
      <c r="D335" s="121"/>
      <c r="E335" s="122"/>
      <c r="F335" s="122"/>
      <c r="G335" s="123"/>
      <c r="H335" s="120">
        <f t="shared" ref="H335:H337" si="18">SUM(F335*G335)</f>
        <v>0</v>
      </c>
    </row>
    <row r="336" spans="1:8" ht="18" x14ac:dyDescent="0.25">
      <c r="A336" s="400"/>
      <c r="B336" s="794"/>
      <c r="C336" s="794"/>
      <c r="D336" s="121"/>
      <c r="E336" s="122"/>
      <c r="F336" s="122"/>
      <c r="G336" s="123"/>
      <c r="H336" s="120">
        <f t="shared" si="18"/>
        <v>0</v>
      </c>
    </row>
    <row r="337" spans="1:8" ht="18.75" thickBot="1" x14ac:dyDescent="0.3">
      <c r="A337" s="402"/>
      <c r="B337" s="797"/>
      <c r="C337" s="797"/>
      <c r="D337" s="172"/>
      <c r="E337" s="125"/>
      <c r="F337" s="125"/>
      <c r="G337" s="173"/>
      <c r="H337" s="126">
        <f t="shared" si="18"/>
        <v>0</v>
      </c>
    </row>
    <row r="338" spans="1:8" ht="21" thickBot="1" x14ac:dyDescent="0.3">
      <c r="A338" s="366" t="s">
        <v>46</v>
      </c>
      <c r="B338" s="658"/>
      <c r="C338" s="659"/>
      <c r="D338" s="659"/>
      <c r="E338" s="659"/>
      <c r="F338" s="659"/>
      <c r="G338" s="659"/>
      <c r="H338" s="821"/>
    </row>
    <row r="339" spans="1:8" ht="18" x14ac:dyDescent="0.25">
      <c r="A339" s="169"/>
      <c r="B339" s="661"/>
      <c r="C339" s="662"/>
      <c r="D339" s="169"/>
      <c r="E339" s="170"/>
      <c r="F339" s="170"/>
      <c r="G339" s="171"/>
      <c r="H339" s="586">
        <f t="shared" ref="H339:H376" si="19">SUM(F339*G339)</f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9"/>
        <v>0</v>
      </c>
    </row>
    <row r="341" spans="1:8" ht="18" x14ac:dyDescent="0.25">
      <c r="A341" s="121"/>
      <c r="B341" s="654"/>
      <c r="C341" s="655"/>
      <c r="D341" s="121"/>
      <c r="E341" s="122"/>
      <c r="F341" s="122"/>
      <c r="G341" s="123"/>
      <c r="H341" s="587">
        <f t="shared" si="19"/>
        <v>0</v>
      </c>
    </row>
    <row r="342" spans="1:8" ht="18.75" thickBot="1" x14ac:dyDescent="0.3">
      <c r="A342" s="172"/>
      <c r="B342" s="656"/>
      <c r="C342" s="657"/>
      <c r="D342" s="172"/>
      <c r="E342" s="125"/>
      <c r="F342" s="125"/>
      <c r="G342" s="173"/>
      <c r="H342" s="587">
        <f t="shared" si="19"/>
        <v>0</v>
      </c>
    </row>
    <row r="343" spans="1:8" ht="21" thickBot="1" x14ac:dyDescent="0.3">
      <c r="A343" s="184" t="s">
        <v>47</v>
      </c>
      <c r="B343" s="184"/>
      <c r="C343" s="174"/>
      <c r="D343" s="174"/>
      <c r="E343" s="175">
        <f>SUM(E318:E337)-SUM(E339:E342)</f>
        <v>0</v>
      </c>
      <c r="F343" s="175">
        <f>SUM(F318:F337)-SUM(F339:F342)</f>
        <v>0</v>
      </c>
      <c r="G343" s="175"/>
      <c r="H343" s="185">
        <f>SUM(H318:H337)-SUM(H339:H342)</f>
        <v>0</v>
      </c>
    </row>
    <row r="344" spans="1:8" ht="18.75" thickBot="1" x14ac:dyDescent="0.3">
      <c r="B344" s="186"/>
      <c r="C344" s="187"/>
      <c r="D344" s="187"/>
      <c r="E344" s="188"/>
      <c r="F344" s="188"/>
      <c r="G344" s="189"/>
      <c r="H344" s="190"/>
    </row>
    <row r="345" spans="1:8" ht="21" thickBot="1" x14ac:dyDescent="0.3">
      <c r="A345" s="472" t="s">
        <v>96</v>
      </c>
      <c r="B345" s="828"/>
      <c r="C345" s="829"/>
      <c r="D345" s="829"/>
      <c r="E345" s="829"/>
      <c r="F345" s="829"/>
      <c r="G345" s="829"/>
      <c r="H345" s="830"/>
    </row>
    <row r="346" spans="1:8" ht="18" x14ac:dyDescent="0.25">
      <c r="A346" s="191"/>
      <c r="B346" s="831"/>
      <c r="C346" s="832"/>
      <c r="D346" s="169"/>
      <c r="E346" s="170"/>
      <c r="F346" s="170"/>
      <c r="G346" s="171"/>
      <c r="H346" s="586">
        <f t="shared" ref="H346:H356" si="20">SUM(F346*G346)</f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7">
        <f t="shared" si="20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6">
        <f t="shared" si="20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7">
        <f t="shared" si="20"/>
        <v>0</v>
      </c>
    </row>
    <row r="350" spans="1:8" ht="18" x14ac:dyDescent="0.25">
      <c r="A350" s="192"/>
      <c r="B350" s="652"/>
      <c r="C350" s="653"/>
      <c r="D350" s="121"/>
      <c r="E350" s="122"/>
      <c r="F350" s="122"/>
      <c r="G350" s="123"/>
      <c r="H350" s="586">
        <f t="shared" si="20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7">
        <f t="shared" si="20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6">
        <f t="shared" si="20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7">
        <f t="shared" si="20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6">
        <f t="shared" si="20"/>
        <v>0</v>
      </c>
    </row>
    <row r="355" spans="1:8" ht="18" x14ac:dyDescent="0.25">
      <c r="A355" s="121"/>
      <c r="B355" s="654"/>
      <c r="C355" s="655"/>
      <c r="D355" s="121"/>
      <c r="E355" s="122"/>
      <c r="F355" s="122"/>
      <c r="G355" s="123"/>
      <c r="H355" s="587">
        <f t="shared" si="20"/>
        <v>0</v>
      </c>
    </row>
    <row r="356" spans="1:8" ht="18.75" thickBot="1" x14ac:dyDescent="0.3">
      <c r="A356" s="172"/>
      <c r="B356" s="656"/>
      <c r="C356" s="657"/>
      <c r="D356" s="172"/>
      <c r="E356" s="125"/>
      <c r="F356" s="125"/>
      <c r="G356" s="173"/>
      <c r="H356" s="131">
        <f t="shared" si="20"/>
        <v>0</v>
      </c>
    </row>
    <row r="357" spans="1:8" ht="21" thickBot="1" x14ac:dyDescent="0.3">
      <c r="A357" s="193" t="s">
        <v>97</v>
      </c>
      <c r="B357" s="658"/>
      <c r="C357" s="659"/>
      <c r="D357" s="659"/>
      <c r="E357" s="659"/>
      <c r="F357" s="659"/>
      <c r="G357" s="659"/>
      <c r="H357" s="821"/>
    </row>
    <row r="358" spans="1:8" ht="18" x14ac:dyDescent="0.25">
      <c r="A358" s="169"/>
      <c r="B358" s="661"/>
      <c r="C358" s="662"/>
      <c r="D358" s="169"/>
      <c r="E358" s="170"/>
      <c r="F358" s="170"/>
      <c r="G358" s="171"/>
      <c r="H358" s="586">
        <f t="shared" si="19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9"/>
        <v>0</v>
      </c>
    </row>
    <row r="360" spans="1:8" ht="18" x14ac:dyDescent="0.25">
      <c r="A360" s="121"/>
      <c r="B360" s="654"/>
      <c r="C360" s="655"/>
      <c r="D360" s="121"/>
      <c r="E360" s="122"/>
      <c r="F360" s="122"/>
      <c r="G360" s="123"/>
      <c r="H360" s="587">
        <f t="shared" si="19"/>
        <v>0</v>
      </c>
    </row>
    <row r="361" spans="1:8" ht="18.75" thickBot="1" x14ac:dyDescent="0.3">
      <c r="A361" s="172"/>
      <c r="B361" s="656"/>
      <c r="C361" s="657"/>
      <c r="D361" s="172"/>
      <c r="E361" s="125"/>
      <c r="F361" s="125"/>
      <c r="G361" s="173"/>
      <c r="H361" s="588">
        <f t="shared" si="19"/>
        <v>0</v>
      </c>
    </row>
    <row r="362" spans="1:8" ht="20.25" x14ac:dyDescent="0.25">
      <c r="A362" s="385" t="s">
        <v>98</v>
      </c>
      <c r="B362" s="665"/>
      <c r="C362" s="666"/>
      <c r="D362" s="195"/>
      <c r="E362" s="196">
        <f>SUM(E346:E356)-SUM(E358:E361)</f>
        <v>0</v>
      </c>
      <c r="F362" s="196">
        <f>SUM(F346:F356)-SUM(F358:F361)</f>
        <v>0</v>
      </c>
      <c r="G362" s="196"/>
      <c r="H362" s="196">
        <f>SUM(H346:H356)-SUM(H358:H361)</f>
        <v>0</v>
      </c>
    </row>
    <row r="363" spans="1:8" ht="18.75" thickBot="1" x14ac:dyDescent="0.3">
      <c r="A363" s="197"/>
      <c r="B363" s="197"/>
      <c r="C363" s="198"/>
      <c r="D363" s="198"/>
      <c r="E363" s="199"/>
      <c r="F363" s="199"/>
      <c r="G363" s="200"/>
      <c r="H363" s="201"/>
    </row>
    <row r="364" spans="1:8" ht="21" thickBot="1" x14ac:dyDescent="0.3">
      <c r="A364" s="366" t="s">
        <v>48</v>
      </c>
      <c r="B364" s="658"/>
      <c r="C364" s="659"/>
      <c r="D364" s="659"/>
      <c r="E364" s="659"/>
      <c r="F364" s="659"/>
      <c r="G364" s="659"/>
      <c r="H364" s="821"/>
    </row>
    <row r="365" spans="1:8" ht="18" x14ac:dyDescent="0.25">
      <c r="A365" s="191"/>
      <c r="B365" s="663"/>
      <c r="C365" s="664"/>
      <c r="D365" s="169"/>
      <c r="E365" s="170"/>
      <c r="F365" s="170"/>
      <c r="G365" s="171"/>
      <c r="H365" s="582">
        <f t="shared" si="19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9"/>
        <v>0</v>
      </c>
    </row>
    <row r="367" spans="1:8" ht="18" x14ac:dyDescent="0.25">
      <c r="A367" s="192"/>
      <c r="B367" s="652"/>
      <c r="C367" s="653"/>
      <c r="D367" s="121"/>
      <c r="E367" s="122"/>
      <c r="F367" s="122"/>
      <c r="G367" s="123"/>
      <c r="H367" s="209">
        <f t="shared" si="19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9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9"/>
        <v>0</v>
      </c>
    </row>
    <row r="370" spans="1:8" ht="18" x14ac:dyDescent="0.25">
      <c r="A370" s="121"/>
      <c r="B370" s="654"/>
      <c r="C370" s="655"/>
      <c r="D370" s="121"/>
      <c r="E370" s="122"/>
      <c r="F370" s="122"/>
      <c r="G370" s="123"/>
      <c r="H370" s="209">
        <f t="shared" si="19"/>
        <v>0</v>
      </c>
    </row>
    <row r="371" spans="1:8" ht="18.75" thickBot="1" x14ac:dyDescent="0.3">
      <c r="A371" s="172"/>
      <c r="B371" s="656"/>
      <c r="C371" s="657"/>
      <c r="D371" s="172"/>
      <c r="E371" s="125"/>
      <c r="F371" s="125"/>
      <c r="G371" s="173"/>
      <c r="H371" s="126">
        <f t="shared" si="19"/>
        <v>0</v>
      </c>
    </row>
    <row r="372" spans="1:8" ht="21" thickBot="1" x14ac:dyDescent="0.3">
      <c r="A372" s="193" t="s">
        <v>49</v>
      </c>
      <c r="B372" s="658"/>
      <c r="C372" s="659"/>
      <c r="D372" s="659"/>
      <c r="E372" s="659"/>
      <c r="F372" s="659"/>
      <c r="G372" s="659"/>
      <c r="H372" s="821"/>
    </row>
    <row r="373" spans="1:8" ht="18" x14ac:dyDescent="0.25">
      <c r="A373" s="169"/>
      <c r="B373" s="661"/>
      <c r="C373" s="662"/>
      <c r="D373" s="169"/>
      <c r="E373" s="170"/>
      <c r="F373" s="170"/>
      <c r="G373" s="171"/>
      <c r="H373" s="582">
        <f t="shared" si="19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9"/>
        <v>0</v>
      </c>
    </row>
    <row r="375" spans="1:8" ht="18" x14ac:dyDescent="0.25">
      <c r="A375" s="121"/>
      <c r="B375" s="654"/>
      <c r="C375" s="655"/>
      <c r="D375" s="121"/>
      <c r="E375" s="122"/>
      <c r="F375" s="122"/>
      <c r="G375" s="123"/>
      <c r="H375" s="209">
        <f t="shared" si="19"/>
        <v>0</v>
      </c>
    </row>
    <row r="376" spans="1:8" ht="18.75" thickBot="1" x14ac:dyDescent="0.3">
      <c r="A376" s="172"/>
      <c r="B376" s="656"/>
      <c r="C376" s="657"/>
      <c r="D376" s="172"/>
      <c r="E376" s="125"/>
      <c r="F376" s="125"/>
      <c r="G376" s="173"/>
      <c r="H376" s="583">
        <f t="shared" si="19"/>
        <v>0</v>
      </c>
    </row>
    <row r="377" spans="1:8" ht="21" thickBot="1" x14ac:dyDescent="0.3">
      <c r="A377" s="184" t="s">
        <v>50</v>
      </c>
      <c r="B377" s="650"/>
      <c r="C377" s="651"/>
      <c r="D377" s="174"/>
      <c r="E377" s="175">
        <f>SUM(E365:E371)-SUM(E373:E376)</f>
        <v>0</v>
      </c>
      <c r="F377" s="175">
        <f>SUM(F365:F371)-SUM(F373:F376)</f>
        <v>0</v>
      </c>
      <c r="G377" s="175"/>
      <c r="H377" s="175">
        <f>SUM(H365:H371)-SUM(H373:H376)</f>
        <v>0</v>
      </c>
    </row>
    <row r="378" spans="1:8" ht="18" x14ac:dyDescent="0.25">
      <c r="A378" s="72"/>
      <c r="B378" s="72"/>
      <c r="C378" s="203"/>
      <c r="D378" s="203"/>
      <c r="E378" s="204"/>
      <c r="F378" s="204"/>
      <c r="G378" s="85"/>
      <c r="H378" s="584"/>
    </row>
    <row r="379" spans="1:8" ht="24" thickBot="1" x14ac:dyDescent="0.4">
      <c r="A379" s="205" t="s">
        <v>42</v>
      </c>
      <c r="B379" s="205"/>
      <c r="C379" s="206"/>
      <c r="D379" s="206"/>
      <c r="E379" s="207">
        <f>E377+E362+E343+E302</f>
        <v>0</v>
      </c>
      <c r="F379" s="207">
        <f>F377+F362+F343+F302</f>
        <v>0</v>
      </c>
      <c r="G379" s="207"/>
      <c r="H379" s="208">
        <f>H377+H362+H343+H302</f>
        <v>0</v>
      </c>
    </row>
    <row r="380" spans="1:8" ht="24" thickBot="1" x14ac:dyDescent="0.4">
      <c r="A380" s="703" t="s">
        <v>51</v>
      </c>
      <c r="B380" s="704"/>
      <c r="C380" s="704"/>
      <c r="D380" s="704"/>
      <c r="E380" s="704"/>
      <c r="F380" s="704"/>
      <c r="G380" s="704"/>
      <c r="H380" s="705"/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21"/>
      <c r="B383" s="121"/>
      <c r="C383" s="121"/>
      <c r="D383" s="121"/>
      <c r="E383" s="122"/>
      <c r="F383" s="122"/>
      <c r="G383" s="123"/>
      <c r="H383" s="209">
        <f>SUM(F383*G383)</f>
        <v>0</v>
      </c>
    </row>
    <row r="384" spans="1:8" ht="18" x14ac:dyDescent="0.25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18.75" thickBot="1" x14ac:dyDescent="0.3">
      <c r="A385" s="172"/>
      <c r="B385" s="172"/>
      <c r="C385" s="172"/>
      <c r="D385" s="172"/>
      <c r="E385" s="125"/>
      <c r="F385" s="125"/>
      <c r="G385" s="173"/>
      <c r="H385" s="209">
        <f>SUM(F385*G385)</f>
        <v>0</v>
      </c>
    </row>
    <row r="386" spans="1:8" ht="21" thickBot="1" x14ac:dyDescent="0.3">
      <c r="A386" s="184" t="s">
        <v>4</v>
      </c>
      <c r="B386" s="184"/>
      <c r="C386" s="174"/>
      <c r="D386" s="174"/>
      <c r="E386" s="175">
        <f>SUM(E381:E385)</f>
        <v>0</v>
      </c>
      <c r="F386" s="175">
        <f>SUM(F381:F385)</f>
        <v>0</v>
      </c>
      <c r="G386" s="175"/>
      <c r="H386" s="175">
        <f>SUM(H381:H385)</f>
        <v>0</v>
      </c>
    </row>
    <row r="387" spans="1:8" ht="21" thickBot="1" x14ac:dyDescent="0.3">
      <c r="A387" s="210" t="s">
        <v>53</v>
      </c>
      <c r="B387" s="210"/>
      <c r="C387" s="180"/>
      <c r="D387" s="181"/>
      <c r="E387" s="182"/>
      <c r="F387" s="182"/>
      <c r="G387" s="183"/>
      <c r="H387" s="202"/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16">
        <f t="shared" ref="H388:H399" si="21">SUM(F388*G388)</f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1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1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1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1"/>
        <v>0</v>
      </c>
    </row>
    <row r="393" spans="1:8" ht="18" x14ac:dyDescent="0.25">
      <c r="A393" s="191"/>
      <c r="B393" s="191"/>
      <c r="C393" s="169"/>
      <c r="D393" s="169"/>
      <c r="E393" s="170"/>
      <c r="F393" s="170"/>
      <c r="G393" s="171"/>
      <c r="H393" s="120">
        <f t="shared" si="21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1"/>
        <v>0</v>
      </c>
    </row>
    <row r="395" spans="1:8" ht="18" x14ac:dyDescent="0.25">
      <c r="A395" s="192"/>
      <c r="B395" s="192"/>
      <c r="C395" s="121"/>
      <c r="D395" s="121"/>
      <c r="E395" s="122"/>
      <c r="F395" s="122"/>
      <c r="G395" s="123"/>
      <c r="H395" s="120">
        <f t="shared" si="21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1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1"/>
        <v>0</v>
      </c>
    </row>
    <row r="398" spans="1:8" ht="18" x14ac:dyDescent="0.25">
      <c r="A398" s="121"/>
      <c r="B398" s="121"/>
      <c r="C398" s="121"/>
      <c r="D398" s="121"/>
      <c r="E398" s="122"/>
      <c r="F398" s="122"/>
      <c r="G398" s="123"/>
      <c r="H398" s="120">
        <f t="shared" si="21"/>
        <v>0</v>
      </c>
    </row>
    <row r="399" spans="1:8" ht="18.75" thickBot="1" x14ac:dyDescent="0.3">
      <c r="A399" s="121"/>
      <c r="B399" s="121"/>
      <c r="C399" s="121"/>
      <c r="D399" s="121"/>
      <c r="E399" s="122"/>
      <c r="F399" s="122"/>
      <c r="G399" s="123"/>
      <c r="H399" s="120">
        <f t="shared" si="21"/>
        <v>0</v>
      </c>
    </row>
    <row r="400" spans="1:8" ht="21" thickBot="1" x14ac:dyDescent="0.3">
      <c r="A400" s="184" t="s">
        <v>52</v>
      </c>
      <c r="B400" s="184"/>
      <c r="C400" s="174"/>
      <c r="D400" s="174"/>
      <c r="E400" s="175"/>
      <c r="F400" s="175"/>
      <c r="G400" s="175"/>
      <c r="H400" s="175">
        <f>SUM(H388:H399)</f>
        <v>0</v>
      </c>
    </row>
  </sheetData>
  <sheetProtection selectLockedCells="1" selectUnlockedCells="1"/>
  <mergeCells count="326"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A93:H93"/>
    <mergeCell ref="A94:A95"/>
    <mergeCell ref="B94:C95"/>
    <mergeCell ref="D94:D95"/>
    <mergeCell ref="E94:E95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35:C135"/>
    <mergeCell ref="B136:C136"/>
    <mergeCell ref="B138:C138"/>
    <mergeCell ref="B99:C99"/>
    <mergeCell ref="B100:C100"/>
    <mergeCell ref="B101:C101"/>
    <mergeCell ref="B234:C234"/>
    <mergeCell ref="B237:C237"/>
    <mergeCell ref="B107:C107"/>
    <mergeCell ref="B108:C108"/>
    <mergeCell ref="B109:C109"/>
    <mergeCell ref="B145:C145"/>
    <mergeCell ref="B137:C137"/>
    <mergeCell ref="B130:C130"/>
    <mergeCell ref="B143:C143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G94:G95"/>
    <mergeCell ref="H94:H95"/>
    <mergeCell ref="B105:C105"/>
    <mergeCell ref="B146:C146"/>
    <mergeCell ref="B147:C147"/>
    <mergeCell ref="F94:F95"/>
    <mergeCell ref="B149:C149"/>
    <mergeCell ref="B150:C150"/>
    <mergeCell ref="B151:C151"/>
    <mergeCell ref="B152:C152"/>
    <mergeCell ref="B153:C153"/>
    <mergeCell ref="B102:C102"/>
    <mergeCell ref="B103:C103"/>
    <mergeCell ref="B104:C104"/>
    <mergeCell ref="B131:C131"/>
    <mergeCell ref="B106:C106"/>
    <mergeCell ref="B154:C154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6:C276"/>
    <mergeCell ref="B277:C277"/>
    <mergeCell ref="B278:C278"/>
    <mergeCell ref="B279:C279"/>
    <mergeCell ref="B280:C280"/>
    <mergeCell ref="B273:H273"/>
    <mergeCell ref="B274:C274"/>
    <mergeCell ref="B275:C275"/>
    <mergeCell ref="A281:A282"/>
    <mergeCell ref="B281:C282"/>
    <mergeCell ref="D281:D282"/>
    <mergeCell ref="E281:E282"/>
    <mergeCell ref="F281:F282"/>
    <mergeCell ref="G281:G282"/>
    <mergeCell ref="H281:H282"/>
    <mergeCell ref="B285:C285"/>
    <mergeCell ref="B286:C286"/>
    <mergeCell ref="B283:H283"/>
    <mergeCell ref="B284:C284"/>
    <mergeCell ref="B289:C289"/>
    <mergeCell ref="B299:C299"/>
    <mergeCell ref="B300:C300"/>
    <mergeCell ref="B301:C301"/>
    <mergeCell ref="B302:C302"/>
    <mergeCell ref="B293:C293"/>
    <mergeCell ref="B294:C294"/>
    <mergeCell ref="B295:C295"/>
    <mergeCell ref="B296:C296"/>
    <mergeCell ref="B292:C292"/>
    <mergeCell ref="B297:H297"/>
    <mergeCell ref="B298:C298"/>
    <mergeCell ref="B287:C287"/>
    <mergeCell ref="B288:C288"/>
    <mergeCell ref="B290:C290"/>
    <mergeCell ref="B291:C291"/>
    <mergeCell ref="B362:C362"/>
    <mergeCell ref="B364:H364"/>
    <mergeCell ref="B365:C365"/>
    <mergeCell ref="B317:H317"/>
    <mergeCell ref="B339:C339"/>
    <mergeCell ref="B340:C340"/>
    <mergeCell ref="B341:C341"/>
    <mergeCell ref="B342:C342"/>
    <mergeCell ref="B349:C349"/>
    <mergeCell ref="B350:C350"/>
    <mergeCell ref="B338:H338"/>
    <mergeCell ref="B346:C346"/>
    <mergeCell ref="B347:C347"/>
    <mergeCell ref="B348:C348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76:C376"/>
    <mergeCell ref="B377:C377"/>
    <mergeCell ref="A380:H380"/>
    <mergeCell ref="B369:C369"/>
    <mergeCell ref="B370:C370"/>
    <mergeCell ref="B371:C371"/>
    <mergeCell ref="B372:H372"/>
    <mergeCell ref="B373:C373"/>
    <mergeCell ref="B374:C374"/>
    <mergeCell ref="A82:A83"/>
    <mergeCell ref="B82:B83"/>
    <mergeCell ref="C82:C83"/>
    <mergeCell ref="D82:D83"/>
    <mergeCell ref="E82:E83"/>
    <mergeCell ref="F82:F83"/>
    <mergeCell ref="G82:G83"/>
    <mergeCell ref="H82:H83"/>
    <mergeCell ref="B375:C375"/>
    <mergeCell ref="B366:C366"/>
    <mergeCell ref="B367:C367"/>
    <mergeCell ref="B368:C368"/>
    <mergeCell ref="B356:C356"/>
    <mergeCell ref="B357:H357"/>
    <mergeCell ref="B358:C358"/>
    <mergeCell ref="B359:C359"/>
    <mergeCell ref="B360:C360"/>
    <mergeCell ref="B361:C361"/>
    <mergeCell ref="B351:C351"/>
    <mergeCell ref="B352:C352"/>
    <mergeCell ref="B353:C353"/>
    <mergeCell ref="B354:C354"/>
    <mergeCell ref="B355:C355"/>
    <mergeCell ref="B345:H345"/>
    <mergeCell ref="C39:C40"/>
    <mergeCell ref="A55:A56"/>
    <mergeCell ref="B55:B56"/>
    <mergeCell ref="C55:C56"/>
    <mergeCell ref="D55:D56"/>
    <mergeCell ref="E55:E56"/>
    <mergeCell ref="F55:F56"/>
    <mergeCell ref="G55:G56"/>
    <mergeCell ref="H55:H56"/>
    <mergeCell ref="B304:C304"/>
    <mergeCell ref="B305:C305"/>
    <mergeCell ref="B306:C306"/>
    <mergeCell ref="B307:C307"/>
    <mergeCell ref="B308:C308"/>
    <mergeCell ref="B309:C309"/>
    <mergeCell ref="B310:C310"/>
    <mergeCell ref="B312:C312"/>
    <mergeCell ref="B313:C313"/>
    <mergeCell ref="B335:C335"/>
    <mergeCell ref="B336:C336"/>
    <mergeCell ref="B337:C337"/>
    <mergeCell ref="B314:C314"/>
    <mergeCell ref="B315:C315"/>
    <mergeCell ref="B318:C318"/>
    <mergeCell ref="B319:C319"/>
    <mergeCell ref="B320:C320"/>
    <mergeCell ref="B321:C321"/>
    <mergeCell ref="B322:C322"/>
    <mergeCell ref="B323:C323"/>
    <mergeCell ref="B324:C324"/>
  </mergeCells>
  <dataValidations count="4">
    <dataValidation type="list" allowBlank="1" showInputMessage="1" showErrorMessage="1" sqref="B156:B159 B143:B154" xr:uid="{8C7214BE-6BF7-44D3-BB17-C9221BAC834E}">
      <formula1>$M$144:$M$146</formula1>
    </dataValidation>
    <dataValidation type="list" allowBlank="1" showInputMessage="1" showErrorMessage="1" sqref="B163:C172 B174:C177" xr:uid="{D281371E-5F45-4AC2-AA12-950114100191}">
      <formula1>$M$144:$M$145</formula1>
    </dataValidation>
    <dataValidation type="list" allowBlank="1" showInputMessage="1" showErrorMessage="1" sqref="B284:C296 B298:C301" xr:uid="{77E31BF1-9F1C-4DA9-B7D2-A7D87D09B31E}">
      <formula1>$J$283:$J$285</formula1>
    </dataValidation>
    <dataValidation type="list" allowBlank="1" showInputMessage="1" showErrorMessage="1" sqref="B304:C310 B312:C315" xr:uid="{9514681B-A3E2-49CF-A441-FAA81B675194}">
      <formula1>$J$287:$J$289</formula1>
    </dataValidation>
  </dataValidations>
  <pageMargins left="0.7" right="0.7" top="0.75" bottom="0.75" header="0.3" footer="0.3"/>
  <pageSetup paperSize="9" scale="46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99"/>
  <sheetViews>
    <sheetView view="pageBreakPreview" topLeftCell="A34" zoomScaleNormal="70" zoomScaleSheetLayoutView="100" workbookViewId="0">
      <selection activeCell="H14" sqref="H1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60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42860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(H32-H34)+AVRIL!H36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48"/>
      <c r="B44" s="192"/>
      <c r="C44" s="272"/>
      <c r="D44" s="49"/>
      <c r="E44" s="50"/>
      <c r="F44" s="51"/>
      <c r="G44" s="52"/>
      <c r="H44" s="59">
        <f t="shared" si="0"/>
        <v>0</v>
      </c>
    </row>
    <row r="45" spans="1:23" ht="18" x14ac:dyDescent="0.25">
      <c r="A45" s="258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4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0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 ca="1">E81+E71+E54+E90</f>
        <v>0</v>
      </c>
      <c r="F92" s="92">
        <f ca="1">F81+F71+F54+F90</f>
        <v>0</v>
      </c>
      <c r="G92" s="92"/>
      <c r="H92" s="92">
        <f ca="1"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 ca="1">SUM(H185:H207)-SUM(H209:H215)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7"/>
      <c r="C271" s="142"/>
      <c r="D271" s="142"/>
      <c r="E271" s="508">
        <f>SUM(E241:E263)-SUM(E265:E270)</f>
        <v>0</v>
      </c>
      <c r="F271" s="140">
        <f>SUM(F241:F263)-SUM(F265:F270)</f>
        <v>0</v>
      </c>
      <c r="G271" s="140"/>
      <c r="H271" s="140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 ca="1"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28"/>
      <c r="C282" s="904"/>
      <c r="D282" s="776"/>
      <c r="E282" s="776"/>
      <c r="F282" s="776"/>
      <c r="G282" s="776"/>
      <c r="H282" s="729"/>
    </row>
    <row r="283" spans="1:10" ht="18" x14ac:dyDescent="0.25">
      <c r="A283" s="567"/>
      <c r="B283" s="654"/>
      <c r="C283" s="655"/>
      <c r="D283" s="544"/>
      <c r="E283" s="159"/>
      <c r="F283" s="159"/>
      <c r="G283" s="160"/>
      <c r="H283" s="599">
        <f>SUM(F283*G283)</f>
        <v>0</v>
      </c>
    </row>
    <row r="284" spans="1:10" ht="18" x14ac:dyDescent="0.25">
      <c r="A284" s="557"/>
      <c r="B284" s="654"/>
      <c r="C284" s="655"/>
      <c r="D284" s="559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557"/>
      <c r="B285" s="654"/>
      <c r="C285" s="655"/>
      <c r="D285" s="559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557"/>
      <c r="B286" s="654"/>
      <c r="C286" s="655"/>
      <c r="D286" s="559"/>
      <c r="E286" s="129"/>
      <c r="F286" s="129"/>
      <c r="G286" s="163"/>
      <c r="H286" s="587">
        <f t="shared" si="13"/>
        <v>0</v>
      </c>
    </row>
    <row r="287" spans="1:10" ht="18" x14ac:dyDescent="0.25">
      <c r="A287" s="557"/>
      <c r="B287" s="654"/>
      <c r="C287" s="655"/>
      <c r="D287" s="559"/>
      <c r="E287" s="129"/>
      <c r="F287" s="129"/>
      <c r="G287" s="163"/>
      <c r="H287" s="587">
        <f t="shared" si="13"/>
        <v>0</v>
      </c>
    </row>
    <row r="288" spans="1:10" ht="18" x14ac:dyDescent="0.25">
      <c r="A288" s="557"/>
      <c r="B288" s="654"/>
      <c r="C288" s="655"/>
      <c r="D288" s="559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557"/>
      <c r="B289" s="654"/>
      <c r="C289" s="655"/>
      <c r="D289" s="559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557"/>
      <c r="B290" s="654"/>
      <c r="C290" s="655"/>
      <c r="D290" s="559"/>
      <c r="E290" s="129"/>
      <c r="F290" s="129"/>
      <c r="G290" s="163"/>
      <c r="H290" s="587">
        <f t="shared" si="13"/>
        <v>0</v>
      </c>
    </row>
    <row r="291" spans="1:10" ht="18" x14ac:dyDescent="0.25">
      <c r="A291" s="557"/>
      <c r="B291" s="654"/>
      <c r="C291" s="655"/>
      <c r="D291" s="559"/>
      <c r="E291" s="129"/>
      <c r="F291" s="129"/>
      <c r="G291" s="163"/>
      <c r="H291" s="587">
        <f t="shared" si="13"/>
        <v>0</v>
      </c>
    </row>
    <row r="292" spans="1:10" ht="18" x14ac:dyDescent="0.25">
      <c r="A292" s="557"/>
      <c r="B292" s="654"/>
      <c r="C292" s="655"/>
      <c r="D292" s="559"/>
      <c r="E292" s="129"/>
      <c r="F292" s="129"/>
      <c r="G292" s="163"/>
      <c r="H292" s="587">
        <f t="shared" si="13"/>
        <v>0</v>
      </c>
    </row>
    <row r="293" spans="1:10" ht="18" x14ac:dyDescent="0.25">
      <c r="A293" s="557"/>
      <c r="B293" s="654"/>
      <c r="C293" s="655"/>
      <c r="D293" s="559"/>
      <c r="E293" s="129"/>
      <c r="F293" s="129"/>
      <c r="G293" s="163"/>
      <c r="H293" s="587">
        <f t="shared" si="13"/>
        <v>0</v>
      </c>
    </row>
    <row r="294" spans="1:10" ht="18" x14ac:dyDescent="0.25">
      <c r="A294" s="542"/>
      <c r="B294" s="654"/>
      <c r="C294" s="655"/>
      <c r="D294" s="543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558"/>
      <c r="B295" s="654"/>
      <c r="C295" s="655"/>
      <c r="D295" s="560"/>
      <c r="E295" s="137"/>
      <c r="F295" s="137"/>
      <c r="G295" s="168"/>
      <c r="H295" s="588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05"/>
    </row>
    <row r="297" spans="1:10" ht="18" x14ac:dyDescent="0.25">
      <c r="A297" s="565"/>
      <c r="B297" s="878"/>
      <c r="C297" s="878"/>
      <c r="D297" s="566"/>
      <c r="E297" s="170"/>
      <c r="F297" s="170"/>
      <c r="G297" s="377"/>
      <c r="H297" s="586">
        <f t="shared" ref="H297:H300" si="14">SUM(F297*G297)</f>
        <v>0</v>
      </c>
    </row>
    <row r="298" spans="1:10" ht="18" x14ac:dyDescent="0.25">
      <c r="A298" s="538"/>
      <c r="B298" s="878"/>
      <c r="C298" s="878"/>
      <c r="D298" s="539"/>
      <c r="E298" s="122"/>
      <c r="F298" s="122"/>
      <c r="G298" s="378"/>
      <c r="H298" s="587">
        <f t="shared" si="14"/>
        <v>0</v>
      </c>
    </row>
    <row r="299" spans="1:10" ht="18" x14ac:dyDescent="0.25">
      <c r="A299" s="538"/>
      <c r="B299" s="878"/>
      <c r="C299" s="878"/>
      <c r="D299" s="539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540"/>
      <c r="B300" s="878"/>
      <c r="C300" s="878"/>
      <c r="D300" s="541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420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439"/>
      <c r="C302" s="439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22"/>
      <c r="C316" s="776"/>
      <c r="D316" s="776"/>
      <c r="E316" s="776"/>
      <c r="F316" s="776"/>
      <c r="G316" s="776"/>
      <c r="H316" s="777"/>
    </row>
    <row r="317" spans="1:8" ht="18" x14ac:dyDescent="0.25">
      <c r="A317" s="462"/>
      <c r="B317" s="469"/>
      <c r="C317" s="469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470"/>
      <c r="C318" s="470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18.75" x14ac:dyDescent="0.25">
      <c r="A319" s="467"/>
      <c r="B319" s="470"/>
      <c r="C319" s="470"/>
      <c r="D319" s="121"/>
      <c r="E319" s="122"/>
      <c r="F319" s="122"/>
      <c r="G319" s="123"/>
      <c r="H319" s="120">
        <f>SUM(H288:H300)-SUM(H310:H318)</f>
        <v>0</v>
      </c>
    </row>
    <row r="320" spans="1:8" ht="18" x14ac:dyDescent="0.25">
      <c r="A320" s="468"/>
      <c r="B320" s="471"/>
      <c r="C320" s="471"/>
      <c r="D320" s="192"/>
      <c r="E320" s="114"/>
      <c r="F320" s="114"/>
      <c r="G320" s="448"/>
      <c r="H320" s="449">
        <f t="shared" si="15"/>
        <v>0</v>
      </c>
    </row>
    <row r="321" spans="1:8" ht="18" x14ac:dyDescent="0.25">
      <c r="A321" s="403"/>
      <c r="B321" s="121"/>
      <c r="C321" s="121"/>
      <c r="D321" s="121"/>
      <c r="E321" s="122"/>
      <c r="F321" s="122"/>
      <c r="G321" s="123"/>
      <c r="H321" s="120">
        <f>SUM(F321*G321)</f>
        <v>0</v>
      </c>
    </row>
    <row r="322" spans="1:8" ht="18" x14ac:dyDescent="0.25">
      <c r="A322" s="403"/>
      <c r="B322" s="121"/>
      <c r="C322" s="121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18" x14ac:dyDescent="0.25">
      <c r="A323" s="403"/>
      <c r="B323" s="121"/>
      <c r="C323" s="121"/>
      <c r="D323" s="121"/>
      <c r="E323" s="122"/>
      <c r="F323" s="122"/>
      <c r="G323" s="123"/>
      <c r="H323" s="120">
        <f t="shared" si="16"/>
        <v>0</v>
      </c>
    </row>
    <row r="324" spans="1:8" ht="18" x14ac:dyDescent="0.25">
      <c r="A324" s="403"/>
      <c r="B324" s="121"/>
      <c r="C324" s="121"/>
      <c r="D324" s="121"/>
      <c r="E324" s="122"/>
      <c r="F324" s="122"/>
      <c r="G324" s="123"/>
      <c r="H324" s="120">
        <f t="shared" si="16"/>
        <v>0</v>
      </c>
    </row>
    <row r="325" spans="1:8" ht="18" x14ac:dyDescent="0.25">
      <c r="A325" s="403"/>
      <c r="B325" s="121"/>
      <c r="C325" s="121"/>
      <c r="D325" s="121"/>
      <c r="E325" s="122"/>
      <c r="F325" s="122"/>
      <c r="G325" s="123"/>
      <c r="H325" s="120">
        <f t="shared" si="16"/>
        <v>0</v>
      </c>
    </row>
    <row r="326" spans="1:8" ht="18" x14ac:dyDescent="0.25">
      <c r="A326" s="403"/>
      <c r="B326" s="121"/>
      <c r="C326" s="121"/>
      <c r="D326" s="121"/>
      <c r="E326" s="122"/>
      <c r="F326" s="122"/>
      <c r="G326" s="123"/>
      <c r="H326" s="120">
        <f t="shared" si="16"/>
        <v>0</v>
      </c>
    </row>
    <row r="327" spans="1:8" ht="18" x14ac:dyDescent="0.25">
      <c r="A327" s="403"/>
      <c r="B327" s="121"/>
      <c r="C327" s="121"/>
      <c r="D327" s="121"/>
      <c r="E327" s="122"/>
      <c r="F327" s="122"/>
      <c r="G327" s="123"/>
      <c r="H327" s="120">
        <f t="shared" si="16"/>
        <v>0</v>
      </c>
    </row>
    <row r="328" spans="1:8" ht="18" x14ac:dyDescent="0.25">
      <c r="A328" s="403"/>
      <c r="B328" s="121"/>
      <c r="C328" s="121"/>
      <c r="D328" s="121"/>
      <c r="E328" s="122"/>
      <c r="F328" s="122"/>
      <c r="G328" s="123"/>
      <c r="H328" s="120">
        <f t="shared" si="16"/>
        <v>0</v>
      </c>
    </row>
    <row r="329" spans="1:8" ht="18" x14ac:dyDescent="0.25">
      <c r="A329" s="403"/>
      <c r="B329" s="121"/>
      <c r="C329" s="121"/>
      <c r="D329" s="121"/>
      <c r="E329" s="122"/>
      <c r="F329" s="122"/>
      <c r="G329" s="123"/>
      <c r="H329" s="120">
        <f t="shared" si="16"/>
        <v>0</v>
      </c>
    </row>
    <row r="330" spans="1:8" ht="18" x14ac:dyDescent="0.25">
      <c r="A330" s="400"/>
      <c r="B330" s="121"/>
      <c r="C330" s="121"/>
      <c r="D330" s="121"/>
      <c r="E330" s="122"/>
      <c r="F330" s="122"/>
      <c r="G330" s="123"/>
      <c r="H330" s="120">
        <f t="shared" si="16"/>
        <v>0</v>
      </c>
    </row>
    <row r="331" spans="1:8" ht="18" x14ac:dyDescent="0.25">
      <c r="A331" s="400"/>
      <c r="B331" s="121"/>
      <c r="C331" s="121"/>
      <c r="D331" s="121"/>
      <c r="E331" s="122"/>
      <c r="F331" s="122"/>
      <c r="G331" s="123"/>
      <c r="H331" s="120">
        <f t="shared" si="16"/>
        <v>0</v>
      </c>
    </row>
    <row r="332" spans="1:8" ht="18" x14ac:dyDescent="0.25">
      <c r="A332" s="400"/>
      <c r="B332" s="121"/>
      <c r="C332" s="121"/>
      <c r="D332" s="121"/>
      <c r="E332" s="122"/>
      <c r="F332" s="122"/>
      <c r="G332" s="123"/>
      <c r="H332" s="120">
        <f t="shared" si="16"/>
        <v>0</v>
      </c>
    </row>
    <row r="333" spans="1:8" ht="18" x14ac:dyDescent="0.25">
      <c r="A333" s="400"/>
      <c r="B333" s="121"/>
      <c r="C333" s="121"/>
      <c r="D333" s="121"/>
      <c r="E333" s="122"/>
      <c r="F333" s="122"/>
      <c r="G333" s="123"/>
      <c r="H333" s="120">
        <f t="shared" si="16"/>
        <v>0</v>
      </c>
    </row>
    <row r="334" spans="1:8" ht="18" x14ac:dyDescent="0.25">
      <c r="A334" s="400"/>
      <c r="B334" s="121"/>
      <c r="C334" s="121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18" x14ac:dyDescent="0.25">
      <c r="A335" s="400"/>
      <c r="B335" s="121"/>
      <c r="C335" s="121"/>
      <c r="D335" s="121"/>
      <c r="E335" s="122"/>
      <c r="F335" s="122"/>
      <c r="G335" s="123"/>
      <c r="H335" s="120">
        <f t="shared" si="17"/>
        <v>0</v>
      </c>
    </row>
    <row r="336" spans="1:8" ht="18.75" thickBot="1" x14ac:dyDescent="0.3">
      <c r="A336" s="402"/>
      <c r="B336" s="172"/>
      <c r="C336" s="172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05">
    <mergeCell ref="B316:H316"/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286:C286"/>
    <mergeCell ref="B287:C287"/>
    <mergeCell ref="B289:C289"/>
    <mergeCell ref="B290:C290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13:C313"/>
    <mergeCell ref="B314:C314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</mergeCells>
  <dataValidations count="4">
    <dataValidation type="list" allowBlank="1" showInputMessage="1" showErrorMessage="1" sqref="B156:B159 B143:B154" xr:uid="{7200260C-8758-4C1C-8FBC-410E334EBCA4}">
      <formula1>$M$144:$M$146</formula1>
    </dataValidation>
    <dataValidation type="list" allowBlank="1" showInputMessage="1" showErrorMessage="1" sqref="B163:C172 B174:C177" xr:uid="{506B622C-1491-4DEF-BF64-088839EFEDDB}">
      <formula1>$M$144:$M$145</formula1>
    </dataValidation>
    <dataValidation type="list" allowBlank="1" showInputMessage="1" showErrorMessage="1" sqref="B283:B295 B297:C300" xr:uid="{4D0386BF-91EE-4E4C-83A5-D8DB0D09969D}">
      <formula1>$J$283:$J$285</formula1>
    </dataValidation>
    <dataValidation type="list" allowBlank="1" showInputMessage="1" showErrorMessage="1" sqref="B303:C309" xr:uid="{4106FE5B-C034-4979-B91A-3A34C832A24C}">
      <formula1>$J$287:$J$289</formula1>
    </dataValidation>
  </dataValidations>
  <pageMargins left="0.7" right="0.7" top="0.75" bottom="0.75" header="0.3" footer="0.3"/>
  <pageSetup paperSize="9" scale="4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99"/>
  <sheetViews>
    <sheetView view="pageBreakPreview" topLeftCell="A288" zoomScaleNormal="70" zoomScaleSheetLayoutView="100" workbookViewId="0">
      <selection activeCell="H14" sqref="H1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61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42891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(H32-H34)+MAI!H36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4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4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0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 ca="1">E81+E71+E54+E90</f>
        <v>0</v>
      </c>
      <c r="F92" s="92">
        <f ca="1">F81+F71+F54+F90</f>
        <v>0</v>
      </c>
      <c r="G92" s="92"/>
      <c r="H92" s="92">
        <f ca="1"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255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 ca="1">SUM(H185:H207)-SUM(H209:H215)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 ca="1"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918"/>
      <c r="C315" s="919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22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6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1:C321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315:C315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</mergeCells>
  <dataValidations count="4">
    <dataValidation type="list" allowBlank="1" showInputMessage="1" showErrorMessage="1" sqref="B156:B159 B143:B154" xr:uid="{217C3DE9-4B20-4AC5-9742-A48A25C6A835}">
      <formula1>$M$144:$M$146</formula1>
    </dataValidation>
    <dataValidation type="list" allowBlank="1" showInputMessage="1" showErrorMessage="1" sqref="B163:C172 B174:C177" xr:uid="{BEE805C7-FDBA-4765-B6AB-8113D45224A4}">
      <formula1>$M$144:$M$145</formula1>
    </dataValidation>
    <dataValidation type="list" allowBlank="1" showInputMessage="1" showErrorMessage="1" sqref="B283:B295 B297:B300" xr:uid="{97486AD7-FB7A-4558-B3BC-3213B02737C2}">
      <formula1>$J$283:$J$285</formula1>
    </dataValidation>
    <dataValidation type="list" allowBlank="1" showInputMessage="1" showErrorMessage="1" sqref="B303:C309 B311:C314" xr:uid="{C0DD45D9-8FD0-4D91-8AFB-8DDDABF8F56E}">
      <formula1>$J$287:$J$289</formula1>
    </dataValidation>
  </dataValidations>
  <pageMargins left="0.7" right="0.7" top="0.75" bottom="0.75" header="0.3" footer="0.3"/>
  <pageSetup paperSize="9" scale="46" orientation="portrait" r:id="rId1"/>
  <ignoredErrors>
    <ignoredError sqref="E178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399"/>
  <sheetViews>
    <sheetView view="pageBreakPreview" topLeftCell="A45" zoomScaleNormal="70" zoomScaleSheetLayoutView="100" workbookViewId="0">
      <selection activeCell="H14" sqref="H1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62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42921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/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259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31" t="s">
        <v>90</v>
      </c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(H32-H34)+JUIN!H36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0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 ca="1">E81+E71+E54+E90</f>
        <v>0</v>
      </c>
      <c r="F92" s="92">
        <f ca="1">F81+F71+F54+F90</f>
        <v>0</v>
      </c>
      <c r="G92" s="92"/>
      <c r="H92" s="92">
        <f ca="1"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 ca="1">SUM(H185:H207)-SUM(H209:H215)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 ca="1"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22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475B464A-A056-44C4-9235-0C7839E450B0}">
      <formula1>$M$144:$M$146</formula1>
    </dataValidation>
    <dataValidation type="list" allowBlank="1" showInputMessage="1" showErrorMessage="1" sqref="B163:C172 B174:C177" xr:uid="{1F907EB3-7CF9-4B94-B041-C3B68C9AE9B6}">
      <formula1>$M$144:$M$145</formula1>
    </dataValidation>
    <dataValidation type="list" allowBlank="1" showInputMessage="1" showErrorMessage="1" sqref="B283:B295 B297:B300" xr:uid="{D48DDCA1-B68F-46E3-AFF9-B3B3EE356064}">
      <formula1>$J$283:$J$285</formula1>
    </dataValidation>
    <dataValidation type="list" allowBlank="1" showInputMessage="1" showErrorMessage="1" sqref="B303:C309 B311:C314" xr:uid="{5C82C9D0-68DD-40EB-8DFB-D0A776EC1D97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99"/>
  <sheetViews>
    <sheetView view="pageBreakPreview" topLeftCell="A292" zoomScaleNormal="70" zoomScaleSheetLayoutView="100" workbookViewId="0">
      <selection activeCell="H14" sqref="H1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63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42952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(H32-H34)+JUILLET!H36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4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0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 ca="1">E81+E71+E54+E90</f>
        <v>0</v>
      </c>
      <c r="F92" s="92">
        <f ca="1">F81+F71+F54+F90</f>
        <v>0</v>
      </c>
      <c r="G92" s="92"/>
      <c r="H92" s="92">
        <f ca="1"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 ca="1">SUM(H185:H207)-SUM(H209:H215)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10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10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10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10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10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10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10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10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10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10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10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10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10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10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10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10" s="330" customFormat="1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  <c r="J240" s="568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511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 ca="1"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22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30944CF7-3D1F-44F8-BDB6-376C02CB85E1}">
      <formula1>$M$144:$M$146</formula1>
    </dataValidation>
    <dataValidation type="list" allowBlank="1" showInputMessage="1" showErrorMessage="1" sqref="B163:C172 B174:C177" xr:uid="{D5BEAAA2-41A4-4460-BBA2-B85E0122DFD1}">
      <formula1>$M$144:$M$145</formula1>
    </dataValidation>
    <dataValidation type="list" allowBlank="1" showInputMessage="1" showErrorMessage="1" sqref="B283:B295 B297:B300" xr:uid="{4B255700-C1C4-4ADF-AAD8-181CA294D2D0}">
      <formula1>$J$283:$J$285</formula1>
    </dataValidation>
    <dataValidation type="list" allowBlank="1" showInputMessage="1" showErrorMessage="1" sqref="B303:C309 B311:C314" xr:uid="{83A302CD-87BE-405F-A5B0-69E09D3CC26B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99"/>
  <sheetViews>
    <sheetView view="pageBreakPreview" topLeftCell="A298" zoomScaleNormal="80" zoomScaleSheetLayoutView="100" zoomScalePageLayoutView="70" workbookViewId="0">
      <selection activeCell="H14" sqref="H14"/>
    </sheetView>
  </sheetViews>
  <sheetFormatPr baseColWidth="10" defaultRowHeight="15" x14ac:dyDescent="0.25"/>
  <cols>
    <col min="1" max="1" width="59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64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42983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(H32-H34)+AOUT!H36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4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258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258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4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4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4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4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346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346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346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0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 ca="1">E81+E71+E54+E90</f>
        <v>0</v>
      </c>
      <c r="F92" s="92">
        <f ca="1">F81+F71+F54+F90</f>
        <v>0</v>
      </c>
      <c r="G92" s="92"/>
      <c r="H92" s="92">
        <f ca="1"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 ca="1">SUM(H185:H207)-SUM(H209:H215)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 ca="1"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22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42772AE7-C99C-48D6-866F-39DA1F672A89}">
      <formula1>$M$144:$M$146</formula1>
    </dataValidation>
    <dataValidation type="list" allowBlank="1" showInputMessage="1" showErrorMessage="1" sqref="B163:C172 B174:C177" xr:uid="{5603119D-79B7-40A8-AC1F-7B3F32CBBAC4}">
      <formula1>$M$144:$M$145</formula1>
    </dataValidation>
    <dataValidation type="list" allowBlank="1" showInputMessage="1" showErrorMessage="1" sqref="B283:B295 B297:B300" xr:uid="{7D3133F0-4691-4BA4-968E-BB8CEE54A845}">
      <formula1>$J$283:$J$285</formula1>
    </dataValidation>
    <dataValidation type="list" allowBlank="1" showInputMessage="1" showErrorMessage="1" sqref="B303:C309 B311:C314" xr:uid="{FB2F0D5B-D6D1-4555-945A-4170C7D3075C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99"/>
  <sheetViews>
    <sheetView view="pageBreakPreview" topLeftCell="A24" zoomScaleNormal="100" zoomScaleSheetLayoutView="100" workbookViewId="0">
      <selection activeCell="H14" sqref="H14"/>
    </sheetView>
  </sheetViews>
  <sheetFormatPr baseColWidth="10" defaultRowHeight="15" x14ac:dyDescent="0.25"/>
  <cols>
    <col min="1" max="1" width="59.28515625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65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43013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31" t="s">
        <v>90</v>
      </c>
      <c r="B30" s="260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5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(H32-H34)+SEPTEMBRE!H36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4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258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4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4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0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 ca="1">E81+E71+E54+E90</f>
        <v>0</v>
      </c>
      <c r="F92" s="92">
        <f ca="1">F81+F71+F54+F90</f>
        <v>0</v>
      </c>
      <c r="G92" s="92"/>
      <c r="H92" s="92">
        <f ca="1"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 ca="1">SUM(H185:H207)-SUM(H209:H215)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511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512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512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 ca="1"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22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AE99F2CC-0088-423A-AE45-682488110B49}">
      <formula1>$M$144:$M$146</formula1>
    </dataValidation>
    <dataValidation type="list" allowBlank="1" showInputMessage="1" showErrorMessage="1" sqref="B163:C172 B174:C177" xr:uid="{592E65D6-1476-45FD-8F34-52144B3DB1EC}">
      <formula1>$M$144:$M$145</formula1>
    </dataValidation>
    <dataValidation type="list" allowBlank="1" showInputMessage="1" showErrorMessage="1" sqref="B283:B295 B297:B300" xr:uid="{653ACD04-72FB-4D18-ACB4-328F98FD953B}">
      <formula1>$J$283:$J$285</formula1>
    </dataValidation>
    <dataValidation type="list" allowBlank="1" showInputMessage="1" showErrorMessage="1" sqref="B303:C309 B311:C314" xr:uid="{00B37696-55F9-44F5-AB8E-66A25EF8529B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399"/>
  <sheetViews>
    <sheetView view="pageBreakPreview" topLeftCell="C21" zoomScaleNormal="70" zoomScaleSheetLayoutView="100" workbookViewId="0">
      <selection activeCell="H14" sqref="H14"/>
    </sheetView>
  </sheetViews>
  <sheetFormatPr baseColWidth="10" defaultRowHeight="15" x14ac:dyDescent="0.25"/>
  <cols>
    <col min="1" max="1" width="60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92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43044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(H32-H34)+OCTOBRE!H36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4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4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258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0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 ca="1">E81+E71+E54+E90</f>
        <v>0</v>
      </c>
      <c r="F92" s="92">
        <f ca="1">F81+F71+F54+F90</f>
        <v>0</v>
      </c>
      <c r="G92" s="92"/>
      <c r="H92" s="92">
        <f ca="1"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255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255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58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511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512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512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22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C5B464DF-F11A-4029-9BB3-1F5DEF4DD1D1}">
      <formula1>$M$144:$M$146</formula1>
    </dataValidation>
    <dataValidation type="list" allowBlank="1" showInputMessage="1" showErrorMessage="1" sqref="B163:C172 B174:C177" xr:uid="{D7F010E8-7BD9-4536-BB90-15B07465D2A1}">
      <formula1>$M$144:$M$145</formula1>
    </dataValidation>
    <dataValidation type="list" allowBlank="1" showInputMessage="1" showErrorMessage="1" sqref="B283:B295 B297:B300" xr:uid="{7E26E674-F3AD-4928-9596-FA15F105AF85}">
      <formula1>$J$283:$J$285</formula1>
    </dataValidation>
    <dataValidation type="list" allowBlank="1" showInputMessage="1" showErrorMessage="1" sqref="B303:C309 B311:C314" xr:uid="{3870CF58-AD42-478B-B593-4C6509F63FD7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399"/>
  <sheetViews>
    <sheetView view="pageBreakPreview" topLeftCell="A289" zoomScaleNormal="70" zoomScaleSheetLayoutView="100" workbookViewId="0">
      <selection activeCell="H14" sqref="H1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66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43074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6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36"/>
      <c r="B26" s="216"/>
      <c r="C26" s="34"/>
      <c r="D26" s="34"/>
      <c r="E26" s="570"/>
      <c r="F26" s="574"/>
      <c r="G26" s="35"/>
      <c r="H26" s="577"/>
    </row>
    <row r="27" spans="1:8" ht="20.25" x14ac:dyDescent="0.3">
      <c r="A27" s="36"/>
      <c r="B27" s="216"/>
      <c r="C27" s="34"/>
      <c r="D27" s="34"/>
      <c r="E27" s="570"/>
      <c r="F27" s="574"/>
      <c r="G27" s="35"/>
      <c r="H27" s="577"/>
    </row>
    <row r="28" spans="1:8" ht="20.25" x14ac:dyDescent="0.3">
      <c r="A28" s="36"/>
      <c r="B28" s="216"/>
      <c r="C28" s="34"/>
      <c r="D28" s="34"/>
      <c r="E28" s="570"/>
      <c r="F28" s="574"/>
      <c r="G28" s="35"/>
      <c r="H28" s="577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7"/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(H32-H34)+NOVEMBRE!H36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48"/>
      <c r="B43" s="192"/>
      <c r="C43" s="272"/>
      <c r="D43" s="49"/>
      <c r="E43" s="50"/>
      <c r="F43" s="51"/>
      <c r="G43" s="52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55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55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5"/>
      <c r="B59" s="192"/>
      <c r="C59" s="124"/>
      <c r="D59" s="55"/>
      <c r="E59" s="56"/>
      <c r="F59" s="57"/>
      <c r="G59" s="58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0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 ca="1">E81+E71+E54+E90</f>
        <v>0</v>
      </c>
      <c r="F92" s="92">
        <f ca="1">F81+F71+F54+F90</f>
        <v>0</v>
      </c>
      <c r="G92" s="92"/>
      <c r="H92" s="92">
        <f ca="1"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255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1" thickBot="1" x14ac:dyDescent="0.3">
      <c r="A187" s="255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3">
      <c r="A188" s="230"/>
      <c r="B188" s="743"/>
      <c r="C188" s="744"/>
      <c r="D188" s="93"/>
      <c r="E188" s="232"/>
      <c r="F188" s="232"/>
      <c r="G188" s="233"/>
      <c r="H188" s="209">
        <f t="shared" si="6"/>
        <v>0</v>
      </c>
    </row>
    <row r="189" spans="1:8" ht="20.25" x14ac:dyDescent="0.25">
      <c r="A189" s="255"/>
      <c r="B189" s="745"/>
      <c r="C189" s="746"/>
      <c r="D189" s="117"/>
      <c r="E189" s="118"/>
      <c r="F189" s="118"/>
      <c r="G189" s="119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61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61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60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 ca="1">SUM(H185:H207)-SUM(H209:H215)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329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361"/>
      <c r="C271" s="141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18" x14ac:dyDescent="0.25">
      <c r="A273" s="416"/>
      <c r="B273" s="784"/>
      <c r="C273" s="785"/>
      <c r="D273" s="146"/>
      <c r="E273" s="147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 ca="1"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.7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29"/>
    </row>
    <row r="283" spans="1:10" ht="18" x14ac:dyDescent="0.25">
      <c r="A283" s="257"/>
      <c r="B283" s="654"/>
      <c r="C283" s="655"/>
      <c r="D283" s="158"/>
      <c r="E283" s="159"/>
      <c r="F283" s="159"/>
      <c r="G283" s="160"/>
      <c r="H283" s="599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22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5">
    <mergeCell ref="B337:H337"/>
    <mergeCell ref="B91:C9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234:C234"/>
    <mergeCell ref="B237:C237"/>
    <mergeCell ref="B238:C238"/>
    <mergeCell ref="B96:C96"/>
    <mergeCell ref="B132:C132"/>
    <mergeCell ref="B133:C133"/>
    <mergeCell ref="B128:C128"/>
    <mergeCell ref="B129:C129"/>
    <mergeCell ref="B97:C97"/>
    <mergeCell ref="B98:C98"/>
    <mergeCell ref="B232:C232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49:C149"/>
    <mergeCell ref="B150:C150"/>
    <mergeCell ref="B151:C151"/>
    <mergeCell ref="B152:C152"/>
    <mergeCell ref="B153:C153"/>
    <mergeCell ref="B130:C130"/>
    <mergeCell ref="B143:C143"/>
    <mergeCell ref="B154:C154"/>
    <mergeCell ref="G94:G95"/>
    <mergeCell ref="H94:H95"/>
    <mergeCell ref="B105:C105"/>
    <mergeCell ref="B138:C138"/>
    <mergeCell ref="B99:C99"/>
    <mergeCell ref="A93:H93"/>
    <mergeCell ref="A94:A95"/>
    <mergeCell ref="B94:C95"/>
    <mergeCell ref="D94:D95"/>
    <mergeCell ref="E94:E95"/>
    <mergeCell ref="F94:F95"/>
    <mergeCell ref="B100:C100"/>
    <mergeCell ref="B101:C101"/>
    <mergeCell ref="B102:C102"/>
    <mergeCell ref="B103:C103"/>
    <mergeCell ref="B104:C104"/>
    <mergeCell ref="B131:C131"/>
    <mergeCell ref="B106:C106"/>
    <mergeCell ref="B107:C107"/>
    <mergeCell ref="B108:C108"/>
    <mergeCell ref="B109:C109"/>
    <mergeCell ref="B135:C135"/>
    <mergeCell ref="B136:C136"/>
    <mergeCell ref="B137:C137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48:C148"/>
    <mergeCell ref="B139:C139"/>
    <mergeCell ref="A140:H140"/>
    <mergeCell ref="B141:C142"/>
    <mergeCell ref="D141:D142"/>
    <mergeCell ref="E141:E142"/>
    <mergeCell ref="F141:F142"/>
    <mergeCell ref="G141:G142"/>
    <mergeCell ref="H141:H142"/>
    <mergeCell ref="B144:C144"/>
    <mergeCell ref="B145:C145"/>
    <mergeCell ref="B146:C146"/>
    <mergeCell ref="B147:C147"/>
    <mergeCell ref="B162:H162"/>
    <mergeCell ref="B163:C163"/>
    <mergeCell ref="B164:C164"/>
    <mergeCell ref="B165:C165"/>
    <mergeCell ref="B166:C166"/>
    <mergeCell ref="B167:C167"/>
    <mergeCell ref="B155:H155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68:C168"/>
    <mergeCell ref="B169:C169"/>
    <mergeCell ref="B170:C170"/>
    <mergeCell ref="B171:C171"/>
    <mergeCell ref="B172:C172"/>
    <mergeCell ref="B173:H173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3:C233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FB9272D0-0D9D-4989-999C-45DD91DB9345}">
      <formula1>$M$144:$M$146</formula1>
    </dataValidation>
    <dataValidation type="list" allowBlank="1" showInputMessage="1" showErrorMessage="1" sqref="B163:C172 B174:C177" xr:uid="{386BD79B-0D4A-4E91-82EB-DB96D916C0E9}">
      <formula1>$M$144:$M$145</formula1>
    </dataValidation>
    <dataValidation type="list" allowBlank="1" showInputMessage="1" showErrorMessage="1" sqref="B283:B295 B297:B300" xr:uid="{64E48B85-9F1E-4893-ABDB-E1F49E5A7665}">
      <formula1>$J$283:$J$285</formula1>
    </dataValidation>
    <dataValidation type="list" allowBlank="1" showInputMessage="1" showErrorMessage="1" sqref="B303:C309 B311:C314" xr:uid="{BAF014A3-B9DD-401A-92B6-DB10AC8177C0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399"/>
  <sheetViews>
    <sheetView view="pageBreakPreview" topLeftCell="A268" zoomScaleNormal="70" zoomScaleSheetLayoutView="100" workbookViewId="0">
      <selection activeCell="H14" sqref="H14"/>
    </sheetView>
  </sheetViews>
  <sheetFormatPr baseColWidth="10" defaultRowHeight="15" x14ac:dyDescent="0.25"/>
  <cols>
    <col min="1" max="1" width="60.5703125" bestFit="1" customWidth="1"/>
    <col min="2" max="2" width="24.28515625" customWidth="1"/>
    <col min="3" max="3" width="12.7109375" customWidth="1"/>
    <col min="4" max="4" width="21.5703125" customWidth="1"/>
    <col min="5" max="5" width="12.7109375" customWidth="1"/>
    <col min="6" max="6" width="18.7109375" customWidth="1"/>
    <col min="7" max="7" width="13.28515625" customWidth="1"/>
    <col min="8" max="8" width="25.85546875" customWidth="1"/>
    <col min="10" max="10" width="11.42578125" style="429"/>
  </cols>
  <sheetData>
    <row r="1" spans="1:8" ht="18" x14ac:dyDescent="0.25">
      <c r="A1" s="1"/>
      <c r="B1" s="211"/>
      <c r="C1" s="2"/>
      <c r="D1" s="2"/>
      <c r="E1" s="3"/>
      <c r="F1" s="4"/>
      <c r="G1" s="5"/>
      <c r="H1" s="6"/>
    </row>
    <row r="2" spans="1:8" ht="18" x14ac:dyDescent="0.25">
      <c r="A2" s="7" t="s">
        <v>0</v>
      </c>
      <c r="B2" s="212"/>
      <c r="C2" s="8" t="s">
        <v>93</v>
      </c>
      <c r="D2" s="9"/>
      <c r="E2" s="10"/>
      <c r="F2" s="11" t="str">
        <f>FEVRIER!F2</f>
        <v>MATRICE_TEST</v>
      </c>
      <c r="G2" s="12"/>
      <c r="H2" s="13"/>
    </row>
    <row r="3" spans="1:8" ht="18" x14ac:dyDescent="0.25">
      <c r="A3" s="14"/>
      <c r="B3" s="213"/>
      <c r="C3" s="9"/>
      <c r="D3" s="9"/>
      <c r="E3" s="15"/>
      <c r="F3" s="16"/>
      <c r="G3" s="12"/>
      <c r="H3" s="13"/>
    </row>
    <row r="4" spans="1:8" ht="18" x14ac:dyDescent="0.25">
      <c r="A4" s="7" t="s">
        <v>1</v>
      </c>
      <c r="B4" s="212"/>
      <c r="C4" s="548">
        <v>43105</v>
      </c>
      <c r="D4" s="9"/>
      <c r="E4" s="15"/>
      <c r="F4" s="16"/>
      <c r="G4" s="12"/>
      <c r="H4" s="13"/>
    </row>
    <row r="5" spans="1:8" ht="18" x14ac:dyDescent="0.25">
      <c r="A5" s="7"/>
      <c r="B5" s="212"/>
      <c r="C5" s="17"/>
      <c r="D5" s="9"/>
      <c r="E5" s="15"/>
      <c r="F5" s="16"/>
      <c r="G5" s="12"/>
      <c r="H5" s="13"/>
    </row>
    <row r="6" spans="1:8" ht="18.75" thickBot="1" x14ac:dyDescent="0.3">
      <c r="A6" s="18"/>
      <c r="B6" s="214"/>
      <c r="C6" s="19"/>
      <c r="D6" s="20"/>
      <c r="E6" s="21"/>
      <c r="F6" s="22"/>
      <c r="G6" s="23"/>
      <c r="H6" s="24"/>
    </row>
    <row r="7" spans="1:8" ht="21" thickBot="1" x14ac:dyDescent="0.35">
      <c r="A7" s="25" t="s">
        <v>117</v>
      </c>
      <c r="B7" s="25"/>
      <c r="C7" s="26"/>
      <c r="D7" s="26"/>
      <c r="E7" s="28">
        <f ca="1">E92</f>
        <v>0</v>
      </c>
      <c r="F7" s="28">
        <f ca="1">F92</f>
        <v>0</v>
      </c>
      <c r="G7" s="27"/>
      <c r="H7" s="28">
        <f ca="1">H92</f>
        <v>0</v>
      </c>
    </row>
    <row r="8" spans="1:8" ht="21" thickBot="1" x14ac:dyDescent="0.35">
      <c r="A8" s="343" t="s">
        <v>121</v>
      </c>
      <c r="B8" s="343"/>
      <c r="C8" s="26"/>
      <c r="D8" s="26"/>
      <c r="E8" s="569"/>
      <c r="F8" s="569"/>
      <c r="G8" s="27"/>
      <c r="H8" s="28"/>
    </row>
    <row r="9" spans="1:8" ht="21" thickBot="1" x14ac:dyDescent="0.35">
      <c r="A9" s="343" t="s">
        <v>132</v>
      </c>
      <c r="B9" s="343"/>
      <c r="C9" s="26"/>
      <c r="D9" s="26"/>
      <c r="E9" s="569"/>
      <c r="F9" s="569"/>
      <c r="G9" s="27"/>
      <c r="H9" s="28"/>
    </row>
    <row r="10" spans="1:8" ht="21" thickBot="1" x14ac:dyDescent="0.35">
      <c r="A10" s="237" t="s">
        <v>135</v>
      </c>
      <c r="B10" s="237"/>
      <c r="C10" s="26"/>
      <c r="D10" s="26"/>
      <c r="E10" s="28">
        <f>E180</f>
        <v>0</v>
      </c>
      <c r="F10" s="28">
        <f>F180</f>
        <v>0</v>
      </c>
      <c r="G10" s="27"/>
      <c r="H10" s="28">
        <f>H180</f>
        <v>0</v>
      </c>
    </row>
    <row r="11" spans="1:8" ht="21" thickBot="1" x14ac:dyDescent="0.35">
      <c r="A11" s="237" t="s">
        <v>55</v>
      </c>
      <c r="B11" s="237"/>
      <c r="C11" s="26"/>
      <c r="D11" s="26"/>
      <c r="E11" s="28">
        <f>E139</f>
        <v>0</v>
      </c>
      <c r="F11" s="28">
        <f>F139</f>
        <v>0</v>
      </c>
      <c r="G11" s="27"/>
      <c r="H11" s="28">
        <f>H139</f>
        <v>0</v>
      </c>
    </row>
    <row r="12" spans="1:8" ht="21" thickBot="1" x14ac:dyDescent="0.35">
      <c r="A12" s="237" t="s">
        <v>120</v>
      </c>
      <c r="B12" s="237"/>
      <c r="C12" s="26"/>
      <c r="D12" s="26"/>
      <c r="E12" s="28">
        <f>E301</f>
        <v>0</v>
      </c>
      <c r="F12" s="28">
        <f>F301</f>
        <v>0</v>
      </c>
      <c r="G12" s="27"/>
      <c r="H12" s="28">
        <f>H301</f>
        <v>0</v>
      </c>
    </row>
    <row r="13" spans="1:8" ht="21" thickBot="1" x14ac:dyDescent="0.35">
      <c r="A13" s="25" t="s">
        <v>144</v>
      </c>
      <c r="B13" s="25"/>
      <c r="C13" s="26"/>
      <c r="D13" s="26"/>
      <c r="E13" s="31">
        <f>E315+E342+E361+E376</f>
        <v>0</v>
      </c>
      <c r="F13" s="31">
        <f>F315+F342+F361+F376</f>
        <v>0</v>
      </c>
      <c r="G13" s="30"/>
      <c r="H13" s="31">
        <f>H315+H342+H361+H376</f>
        <v>0</v>
      </c>
    </row>
    <row r="14" spans="1:8" ht="21" thickBot="1" x14ac:dyDescent="0.35">
      <c r="A14" s="25" t="s">
        <v>118</v>
      </c>
      <c r="B14" s="25"/>
      <c r="C14" s="26"/>
      <c r="D14" s="26"/>
      <c r="E14" s="31">
        <f>E399</f>
        <v>0</v>
      </c>
      <c r="F14" s="31">
        <f>F399</f>
        <v>0</v>
      </c>
      <c r="G14" s="30"/>
      <c r="H14" s="31">
        <f>H399</f>
        <v>0</v>
      </c>
    </row>
    <row r="15" spans="1:8" ht="21" thickBot="1" x14ac:dyDescent="0.35">
      <c r="A15" s="25" t="s">
        <v>119</v>
      </c>
      <c r="B15" s="25"/>
      <c r="C15" s="26"/>
      <c r="D15" s="26"/>
      <c r="E15" s="31">
        <f>E399</f>
        <v>0</v>
      </c>
      <c r="F15" s="31">
        <f>F399</f>
        <v>0</v>
      </c>
      <c r="G15" s="30"/>
      <c r="H15" s="31">
        <f>H399</f>
        <v>0</v>
      </c>
    </row>
    <row r="16" spans="1:8" ht="21" thickBot="1" x14ac:dyDescent="0.35">
      <c r="A16" s="25" t="s">
        <v>74</v>
      </c>
      <c r="B16" s="25"/>
      <c r="C16" s="26"/>
      <c r="D16" s="26"/>
      <c r="E16" s="28">
        <f>E385</f>
        <v>0</v>
      </c>
      <c r="F16" s="28">
        <f>F385</f>
        <v>0</v>
      </c>
      <c r="G16" s="27"/>
      <c r="H16" s="28">
        <f>H385</f>
        <v>0</v>
      </c>
    </row>
    <row r="17" spans="1:8" ht="20.25" x14ac:dyDescent="0.3">
      <c r="A17" s="32" t="s">
        <v>5</v>
      </c>
      <c r="B17" s="215"/>
      <c r="C17" s="33"/>
      <c r="D17" s="34"/>
      <c r="E17" s="570"/>
      <c r="F17" s="574"/>
      <c r="G17" s="35"/>
      <c r="H17" s="577"/>
    </row>
    <row r="18" spans="1:8" ht="20.25" x14ac:dyDescent="0.3">
      <c r="A18" s="36" t="s">
        <v>7</v>
      </c>
      <c r="B18" s="216"/>
      <c r="C18" s="34"/>
      <c r="D18" s="34"/>
      <c r="E18" s="570"/>
      <c r="F18" s="574"/>
      <c r="G18" s="35"/>
      <c r="H18" s="577"/>
    </row>
    <row r="19" spans="1:8" ht="20.25" x14ac:dyDescent="0.3">
      <c r="A19" s="36"/>
      <c r="B19" s="216"/>
      <c r="C19" s="34"/>
      <c r="D19" s="34"/>
      <c r="E19" s="570"/>
      <c r="F19" s="574"/>
      <c r="G19" s="35"/>
      <c r="H19" s="577"/>
    </row>
    <row r="20" spans="1:8" ht="20.25" x14ac:dyDescent="0.3">
      <c r="A20" s="36"/>
      <c r="B20" s="216"/>
      <c r="C20" s="34"/>
      <c r="D20" s="34"/>
      <c r="E20" s="570"/>
      <c r="F20" s="574"/>
      <c r="G20" s="35"/>
      <c r="H20" s="577"/>
    </row>
    <row r="21" spans="1:8" ht="20.25" x14ac:dyDescent="0.3">
      <c r="A21" s="36"/>
      <c r="B21" s="216"/>
      <c r="C21" s="34"/>
      <c r="D21" s="34"/>
      <c r="E21" s="570"/>
      <c r="F21" s="574"/>
      <c r="G21" s="35"/>
      <c r="H21" s="577"/>
    </row>
    <row r="22" spans="1:8" ht="20.25" x14ac:dyDescent="0.3">
      <c r="A22" s="36"/>
      <c r="B22" s="216"/>
      <c r="C22" s="34"/>
      <c r="D22" s="34"/>
      <c r="E22" s="570"/>
      <c r="F22" s="574"/>
      <c r="G22" s="35"/>
      <c r="H22" s="577"/>
    </row>
    <row r="23" spans="1:8" ht="20.25" x14ac:dyDescent="0.3">
      <c r="A23" s="36"/>
      <c r="B23" s="216"/>
      <c r="C23" s="34"/>
      <c r="D23" s="34"/>
      <c r="E23" s="570"/>
      <c r="F23" s="574"/>
      <c r="G23" s="35"/>
      <c r="H23" s="577"/>
    </row>
    <row r="24" spans="1:8" ht="20.25" x14ac:dyDescent="0.3">
      <c r="A24" s="36"/>
      <c r="B24" s="216"/>
      <c r="C24" s="34"/>
      <c r="D24" s="34"/>
      <c r="E24" s="570"/>
      <c r="F24" s="574"/>
      <c r="G24" s="35"/>
      <c r="H24" s="577"/>
    </row>
    <row r="25" spans="1:8" ht="20.25" x14ac:dyDescent="0.3">
      <c r="A25" s="36"/>
      <c r="B25" s="216"/>
      <c r="C25" s="34"/>
      <c r="D25" s="34"/>
      <c r="E25" s="570"/>
      <c r="F25" s="574"/>
      <c r="G25" s="35"/>
      <c r="H25" s="577"/>
    </row>
    <row r="26" spans="1:8" ht="20.25" x14ac:dyDescent="0.3">
      <c r="A26" s="549"/>
      <c r="B26" s="550"/>
      <c r="C26" s="551"/>
      <c r="D26" s="551"/>
      <c r="E26" s="573"/>
      <c r="F26" s="576"/>
      <c r="G26" s="552"/>
      <c r="H26" s="580"/>
    </row>
    <row r="27" spans="1:8" ht="20.25" x14ac:dyDescent="0.3">
      <c r="A27" s="549"/>
      <c r="B27" s="550"/>
      <c r="C27" s="551"/>
      <c r="D27" s="551"/>
      <c r="E27" s="573"/>
      <c r="F27" s="576"/>
      <c r="G27" s="552"/>
      <c r="H27" s="580"/>
    </row>
    <row r="28" spans="1:8" ht="20.25" x14ac:dyDescent="0.3">
      <c r="A28" s="549"/>
      <c r="B28" s="553"/>
      <c r="C28" s="551"/>
      <c r="D28" s="551"/>
      <c r="E28" s="573"/>
      <c r="F28" s="576"/>
      <c r="G28" s="552"/>
      <c r="H28" s="580"/>
    </row>
    <row r="29" spans="1:8" ht="20.25" x14ac:dyDescent="0.3">
      <c r="A29" s="36"/>
      <c r="B29" s="216"/>
      <c r="C29" s="34"/>
      <c r="D29" s="34"/>
      <c r="E29" s="570"/>
      <c r="F29" s="574"/>
      <c r="G29" s="35"/>
      <c r="H29" s="577"/>
    </row>
    <row r="30" spans="1:8" ht="21" thickBot="1" x14ac:dyDescent="0.35">
      <c r="A30" s="331" t="s">
        <v>90</v>
      </c>
      <c r="B30" s="223"/>
      <c r="C30" s="38"/>
      <c r="D30" s="38"/>
      <c r="E30" s="571"/>
      <c r="F30" s="575"/>
      <c r="G30" s="39"/>
      <c r="H30" s="578"/>
    </row>
    <row r="31" spans="1:8" ht="21" thickBot="1" x14ac:dyDescent="0.35">
      <c r="A31" s="25" t="s">
        <v>8</v>
      </c>
      <c r="B31" s="222"/>
      <c r="C31" s="26"/>
      <c r="D31" s="26"/>
      <c r="E31" s="572"/>
      <c r="F31" s="28">
        <f>SUM(F17:F30)</f>
        <v>0</v>
      </c>
      <c r="G31" s="40"/>
      <c r="H31" s="28">
        <f ca="1">SUM(H7:H30)+H30</f>
        <v>0</v>
      </c>
    </row>
    <row r="32" spans="1:8" ht="26.25" x14ac:dyDescent="0.25">
      <c r="A32" s="712" t="s">
        <v>9</v>
      </c>
      <c r="B32" s="217"/>
      <c r="C32" s="714"/>
      <c r="D32" s="714"/>
      <c r="E32" s="716">
        <f ca="1">E7+E10+E11+E12+E13+E14+E16+E8+E9</f>
        <v>0</v>
      </c>
      <c r="F32" s="718"/>
      <c r="G32" s="720"/>
      <c r="H32" s="701">
        <f ca="1">SUM(H7:H16)+H31</f>
        <v>0</v>
      </c>
    </row>
    <row r="33" spans="1:23" ht="27" thickBot="1" x14ac:dyDescent="0.3">
      <c r="A33" s="713"/>
      <c r="B33" s="218"/>
      <c r="C33" s="715"/>
      <c r="D33" s="715"/>
      <c r="E33" s="863"/>
      <c r="F33" s="864"/>
      <c r="G33" s="865"/>
      <c r="H33" s="702"/>
    </row>
    <row r="34" spans="1:23" ht="20.25" x14ac:dyDescent="0.25">
      <c r="A34" s="41"/>
      <c r="B34" s="41"/>
      <c r="C34" s="42"/>
      <c r="D34" s="42"/>
      <c r="E34" s="43"/>
      <c r="F34" s="44"/>
      <c r="G34" s="555" t="s">
        <v>95</v>
      </c>
      <c r="H34" s="46">
        <v>0</v>
      </c>
    </row>
    <row r="35" spans="1:23" ht="20.25" x14ac:dyDescent="0.25">
      <c r="A35" s="41"/>
      <c r="B35" s="41"/>
      <c r="C35" s="42"/>
      <c r="D35" s="42"/>
      <c r="E35" s="43"/>
      <c r="F35" s="44"/>
      <c r="G35" s="556" t="s">
        <v>104</v>
      </c>
      <c r="H35" s="581"/>
    </row>
    <row r="36" spans="1:23" ht="20.25" x14ac:dyDescent="0.25">
      <c r="A36" s="41"/>
      <c r="B36" s="41"/>
      <c r="C36" s="42"/>
      <c r="D36" s="42"/>
      <c r="E36" s="43"/>
      <c r="F36" s="44"/>
      <c r="G36" s="555" t="s">
        <v>113</v>
      </c>
      <c r="H36" s="46">
        <f ca="1">(H32-H34)+DECEMBRE!H36</f>
        <v>0</v>
      </c>
    </row>
    <row r="37" spans="1:23" ht="21" thickBot="1" x14ac:dyDescent="0.3">
      <c r="A37" s="41"/>
      <c r="B37" s="41"/>
      <c r="C37" s="42"/>
      <c r="D37" s="42"/>
      <c r="E37" s="43"/>
      <c r="F37" s="44"/>
      <c r="G37" s="45"/>
      <c r="H37" s="46"/>
    </row>
    <row r="38" spans="1:23" ht="24" thickBot="1" x14ac:dyDescent="0.4">
      <c r="A38" s="703" t="s">
        <v>10</v>
      </c>
      <c r="B38" s="704"/>
      <c r="C38" s="704"/>
      <c r="D38" s="704"/>
      <c r="E38" s="704"/>
      <c r="F38" s="704"/>
      <c r="G38" s="704"/>
      <c r="H38" s="704"/>
    </row>
    <row r="39" spans="1:23" ht="21" thickBot="1" x14ac:dyDescent="0.35">
      <c r="A39" s="47" t="s">
        <v>11</v>
      </c>
      <c r="B39" s="801" t="s">
        <v>131</v>
      </c>
      <c r="C39" s="632" t="s">
        <v>136</v>
      </c>
      <c r="D39" s="632" t="s">
        <v>13</v>
      </c>
      <c r="E39" s="706" t="s">
        <v>14</v>
      </c>
      <c r="F39" s="708" t="s">
        <v>15</v>
      </c>
      <c r="G39" s="710" t="s">
        <v>16</v>
      </c>
      <c r="H39" s="708" t="s">
        <v>17</v>
      </c>
    </row>
    <row r="40" spans="1:23" ht="21" thickBot="1" x14ac:dyDescent="0.35">
      <c r="A40" s="47" t="s">
        <v>18</v>
      </c>
      <c r="B40" s="802"/>
      <c r="C40" s="633"/>
      <c r="D40" s="913"/>
      <c r="E40" s="914"/>
      <c r="F40" s="915"/>
      <c r="G40" s="916"/>
      <c r="H40" s="862"/>
      <c r="W40" t="s">
        <v>105</v>
      </c>
    </row>
    <row r="41" spans="1:23" ht="18" x14ac:dyDescent="0.25">
      <c r="A41" s="48"/>
      <c r="B41" s="192"/>
      <c r="C41" s="348"/>
      <c r="D41" s="49"/>
      <c r="E41" s="50"/>
      <c r="F41" s="51"/>
      <c r="G41" s="52"/>
      <c r="H41" s="53">
        <f>SUM(F41*G41)</f>
        <v>0</v>
      </c>
      <c r="W41" t="s">
        <v>100</v>
      </c>
    </row>
    <row r="42" spans="1:23" ht="18" x14ac:dyDescent="0.25">
      <c r="A42" s="54"/>
      <c r="B42" s="192"/>
      <c r="C42" s="124"/>
      <c r="D42" s="55"/>
      <c r="E42" s="56"/>
      <c r="F42" s="57"/>
      <c r="G42" s="58"/>
      <c r="H42" s="59">
        <f t="shared" ref="H42:H80" si="0">SUM(F42*G42)</f>
        <v>0</v>
      </c>
      <c r="W42" t="s">
        <v>112</v>
      </c>
    </row>
    <row r="43" spans="1:23" ht="18" x14ac:dyDescent="0.25">
      <c r="A43" s="55"/>
      <c r="B43" s="192"/>
      <c r="C43" s="124"/>
      <c r="D43" s="55"/>
      <c r="E43" s="56"/>
      <c r="F43" s="57"/>
      <c r="G43" s="58"/>
      <c r="H43" s="59">
        <f t="shared" si="0"/>
        <v>0</v>
      </c>
    </row>
    <row r="44" spans="1:23" ht="18" x14ac:dyDescent="0.25">
      <c r="A44" s="55"/>
      <c r="B44" s="192"/>
      <c r="C44" s="124"/>
      <c r="D44" s="55"/>
      <c r="E44" s="56"/>
      <c r="F44" s="57"/>
      <c r="G44" s="58"/>
      <c r="H44" s="59">
        <f t="shared" si="0"/>
        <v>0</v>
      </c>
    </row>
    <row r="45" spans="1:23" ht="18" x14ac:dyDescent="0.25">
      <c r="A45" s="60"/>
      <c r="B45" s="192"/>
      <c r="C45" s="124"/>
      <c r="D45" s="55"/>
      <c r="E45" s="56"/>
      <c r="F45" s="57"/>
      <c r="G45" s="58"/>
      <c r="H45" s="59">
        <f t="shared" si="0"/>
        <v>0</v>
      </c>
    </row>
    <row r="46" spans="1:23" ht="18" x14ac:dyDescent="0.25">
      <c r="A46" s="60"/>
      <c r="B46" s="192"/>
      <c r="C46" s="124"/>
      <c r="D46" s="55"/>
      <c r="E46" s="56"/>
      <c r="F46" s="57"/>
      <c r="G46" s="58"/>
      <c r="H46" s="59">
        <f t="shared" si="0"/>
        <v>0</v>
      </c>
    </row>
    <row r="47" spans="1:23" ht="18" x14ac:dyDescent="0.25">
      <c r="A47" s="55"/>
      <c r="B47" s="192"/>
      <c r="C47" s="124"/>
      <c r="D47" s="55"/>
      <c r="E47" s="56"/>
      <c r="F47" s="57"/>
      <c r="G47" s="58"/>
      <c r="H47" s="59">
        <f t="shared" si="0"/>
        <v>0</v>
      </c>
    </row>
    <row r="48" spans="1:23" ht="18" x14ac:dyDescent="0.25">
      <c r="A48" s="55"/>
      <c r="B48" s="192"/>
      <c r="C48" s="124"/>
      <c r="D48" s="55"/>
      <c r="E48" s="56"/>
      <c r="F48" s="57"/>
      <c r="G48" s="58"/>
      <c r="H48" s="59">
        <f t="shared" si="0"/>
        <v>0</v>
      </c>
    </row>
    <row r="49" spans="1:8" ht="18" x14ac:dyDescent="0.25">
      <c r="A49" s="55"/>
      <c r="B49" s="192"/>
      <c r="C49" s="124"/>
      <c r="D49" s="55"/>
      <c r="E49" s="56"/>
      <c r="F49" s="57"/>
      <c r="G49" s="58"/>
      <c r="H49" s="59">
        <f t="shared" si="0"/>
        <v>0</v>
      </c>
    </row>
    <row r="50" spans="1:8" ht="18" x14ac:dyDescent="0.25">
      <c r="A50" s="55"/>
      <c r="B50" s="192"/>
      <c r="C50" s="124"/>
      <c r="D50" s="55"/>
      <c r="E50" s="56"/>
      <c r="F50" s="57"/>
      <c r="G50" s="58"/>
      <c r="H50" s="59">
        <f t="shared" si="0"/>
        <v>0</v>
      </c>
    </row>
    <row r="51" spans="1:8" ht="18" x14ac:dyDescent="0.25">
      <c r="A51" s="55"/>
      <c r="B51" s="192"/>
      <c r="C51" s="124"/>
      <c r="D51" s="55"/>
      <c r="E51" s="56"/>
      <c r="F51" s="57"/>
      <c r="G51" s="58"/>
      <c r="H51" s="59">
        <f t="shared" si="0"/>
        <v>0</v>
      </c>
    </row>
    <row r="52" spans="1:8" ht="18" x14ac:dyDescent="0.25">
      <c r="A52" s="55"/>
      <c r="B52" s="192"/>
      <c r="C52" s="124"/>
      <c r="D52" s="55"/>
      <c r="E52" s="56"/>
      <c r="F52" s="57"/>
      <c r="G52" s="58"/>
      <c r="H52" s="59">
        <f t="shared" si="0"/>
        <v>0</v>
      </c>
    </row>
    <row r="53" spans="1:8" ht="18.75" thickBot="1" x14ac:dyDescent="0.3">
      <c r="A53" s="55"/>
      <c r="B53" s="192"/>
      <c r="C53" s="124"/>
      <c r="D53" s="55"/>
      <c r="E53" s="629"/>
      <c r="F53" s="59"/>
      <c r="G53" s="58"/>
      <c r="H53" s="59">
        <f t="shared" si="0"/>
        <v>0</v>
      </c>
    </row>
    <row r="54" spans="1:8" ht="21" thickBot="1" x14ac:dyDescent="0.35">
      <c r="A54" s="369" t="s">
        <v>19</v>
      </c>
      <c r="B54" s="370"/>
      <c r="C54" s="536" t="e">
        <f>AVERAGE(C41:C53)</f>
        <v>#DIV/0!</v>
      </c>
      <c r="D54" s="371"/>
      <c r="E54" s="372">
        <f ca="1">SUM(E41:E54)</f>
        <v>0</v>
      </c>
      <c r="F54" s="373">
        <f ca="1">SUM(F41:F54)</f>
        <v>0</v>
      </c>
      <c r="G54" s="372"/>
      <c r="H54" s="373">
        <f ca="1">SUM(H41:H54)</f>
        <v>0</v>
      </c>
    </row>
    <row r="55" spans="1:8" ht="21" customHeight="1" x14ac:dyDescent="0.25">
      <c r="A55" s="889" t="s">
        <v>20</v>
      </c>
      <c r="B55" s="891" t="s">
        <v>54</v>
      </c>
      <c r="C55" s="632" t="s">
        <v>136</v>
      </c>
      <c r="D55" s="891" t="s">
        <v>13</v>
      </c>
      <c r="E55" s="893" t="s">
        <v>14</v>
      </c>
      <c r="F55" s="895" t="s">
        <v>15</v>
      </c>
      <c r="G55" s="897" t="s">
        <v>16</v>
      </c>
      <c r="H55" s="899" t="s">
        <v>17</v>
      </c>
    </row>
    <row r="56" spans="1:8" ht="18" customHeight="1" thickBot="1" x14ac:dyDescent="0.3">
      <c r="A56" s="890"/>
      <c r="B56" s="892"/>
      <c r="C56" s="633"/>
      <c r="D56" s="892"/>
      <c r="E56" s="894"/>
      <c r="F56" s="896"/>
      <c r="G56" s="898"/>
      <c r="H56" s="900"/>
    </row>
    <row r="57" spans="1:8" ht="18" x14ac:dyDescent="0.25">
      <c r="A57" s="332"/>
      <c r="B57" s="192"/>
      <c r="C57" s="124"/>
      <c r="D57" s="55"/>
      <c r="E57" s="56"/>
      <c r="F57" s="57"/>
      <c r="G57" s="58"/>
      <c r="H57" s="59">
        <f t="shared" si="0"/>
        <v>0</v>
      </c>
    </row>
    <row r="58" spans="1:8" ht="18" x14ac:dyDescent="0.25">
      <c r="A58" s="332"/>
      <c r="B58" s="192"/>
      <c r="C58" s="124"/>
      <c r="D58" s="55"/>
      <c r="E58" s="56"/>
      <c r="F58" s="57"/>
      <c r="G58" s="58"/>
      <c r="H58" s="59">
        <f t="shared" si="0"/>
        <v>0</v>
      </c>
    </row>
    <row r="59" spans="1:8" ht="18" x14ac:dyDescent="0.25">
      <c r="A59" s="54"/>
      <c r="B59" s="192"/>
      <c r="C59" s="269"/>
      <c r="D59" s="72"/>
      <c r="E59" s="73"/>
      <c r="F59" s="74"/>
      <c r="G59" s="75"/>
      <c r="H59" s="59">
        <f t="shared" si="0"/>
        <v>0</v>
      </c>
    </row>
    <row r="60" spans="1:8" ht="18" x14ac:dyDescent="0.25">
      <c r="A60" s="55"/>
      <c r="B60" s="192"/>
      <c r="C60" s="124"/>
      <c r="D60" s="55"/>
      <c r="E60" s="56"/>
      <c r="F60" s="57"/>
      <c r="G60" s="58"/>
      <c r="H60" s="59">
        <f t="shared" si="0"/>
        <v>0</v>
      </c>
    </row>
    <row r="61" spans="1:8" ht="18" x14ac:dyDescent="0.25">
      <c r="A61" s="55"/>
      <c r="B61" s="192"/>
      <c r="C61" s="124"/>
      <c r="D61" s="55"/>
      <c r="E61" s="56"/>
      <c r="F61" s="57"/>
      <c r="G61" s="58"/>
      <c r="H61" s="59">
        <f t="shared" si="0"/>
        <v>0</v>
      </c>
    </row>
    <row r="62" spans="1:8" ht="18" x14ac:dyDescent="0.25">
      <c r="A62" s="55"/>
      <c r="B62" s="192"/>
      <c r="C62" s="124"/>
      <c r="D62" s="55"/>
      <c r="E62" s="56"/>
      <c r="F62" s="57"/>
      <c r="G62" s="58"/>
      <c r="H62" s="59">
        <f t="shared" si="0"/>
        <v>0</v>
      </c>
    </row>
    <row r="63" spans="1:8" ht="18" x14ac:dyDescent="0.25">
      <c r="A63" s="55"/>
      <c r="B63" s="192"/>
      <c r="C63" s="124"/>
      <c r="D63" s="55"/>
      <c r="E63" s="56"/>
      <c r="F63" s="57"/>
      <c r="G63" s="58"/>
      <c r="H63" s="59">
        <f t="shared" si="0"/>
        <v>0</v>
      </c>
    </row>
    <row r="64" spans="1:8" ht="18" x14ac:dyDescent="0.25">
      <c r="A64" s="55"/>
      <c r="B64" s="192"/>
      <c r="C64" s="124"/>
      <c r="D64" s="55"/>
      <c r="E64" s="56"/>
      <c r="F64" s="57"/>
      <c r="G64" s="58"/>
      <c r="H64" s="59">
        <f t="shared" si="0"/>
        <v>0</v>
      </c>
    </row>
    <row r="65" spans="1:8" ht="18" x14ac:dyDescent="0.25">
      <c r="A65" s="55"/>
      <c r="B65" s="192"/>
      <c r="C65" s="124"/>
      <c r="D65" s="55"/>
      <c r="E65" s="56"/>
      <c r="F65" s="57"/>
      <c r="G65" s="58"/>
      <c r="H65" s="59">
        <f t="shared" si="0"/>
        <v>0</v>
      </c>
    </row>
    <row r="66" spans="1:8" ht="18" x14ac:dyDescent="0.25">
      <c r="A66" s="55"/>
      <c r="B66" s="192"/>
      <c r="C66" s="124"/>
      <c r="D66" s="55"/>
      <c r="E66" s="56"/>
      <c r="F66" s="57"/>
      <c r="G66" s="58"/>
      <c r="H66" s="59">
        <f t="shared" si="0"/>
        <v>0</v>
      </c>
    </row>
    <row r="67" spans="1:8" ht="18" x14ac:dyDescent="0.25">
      <c r="A67" s="55"/>
      <c r="B67" s="192"/>
      <c r="C67" s="124"/>
      <c r="D67" s="55"/>
      <c r="E67" s="56"/>
      <c r="F67" s="57"/>
      <c r="G67" s="58"/>
      <c r="H67" s="59">
        <f t="shared" si="0"/>
        <v>0</v>
      </c>
    </row>
    <row r="68" spans="1:8" ht="18" x14ac:dyDescent="0.25">
      <c r="A68" s="55"/>
      <c r="B68" s="192"/>
      <c r="C68" s="124"/>
      <c r="D68" s="55"/>
      <c r="E68" s="56"/>
      <c r="F68" s="57"/>
      <c r="G68" s="58"/>
      <c r="H68" s="59">
        <f t="shared" si="0"/>
        <v>0</v>
      </c>
    </row>
    <row r="69" spans="1:8" ht="18" x14ac:dyDescent="0.25">
      <c r="A69" s="55"/>
      <c r="B69" s="192"/>
      <c r="C69" s="124"/>
      <c r="D69" s="55"/>
      <c r="E69" s="56"/>
      <c r="F69" s="57"/>
      <c r="G69" s="58"/>
      <c r="H69" s="59">
        <f t="shared" si="0"/>
        <v>0</v>
      </c>
    </row>
    <row r="70" spans="1:8" ht="18.75" thickBot="1" x14ac:dyDescent="0.3">
      <c r="A70" s="61"/>
      <c r="B70" s="192"/>
      <c r="C70" s="626"/>
      <c r="D70" s="61"/>
      <c r="E70" s="616"/>
      <c r="F70" s="65"/>
      <c r="G70" s="64"/>
      <c r="H70" s="59">
        <f t="shared" si="0"/>
        <v>0</v>
      </c>
    </row>
    <row r="71" spans="1:8" ht="21" thickBot="1" x14ac:dyDescent="0.35">
      <c r="A71" s="76" t="s">
        <v>21</v>
      </c>
      <c r="B71" s="220"/>
      <c r="C71" s="529" t="e">
        <f>AVERAGE(C57:C70)</f>
        <v>#DIV/0!</v>
      </c>
      <c r="D71" s="77"/>
      <c r="E71" s="78">
        <f>SUM(E56:E70)</f>
        <v>0</v>
      </c>
      <c r="F71" s="79">
        <f>SUM(F56:F70)</f>
        <v>0</v>
      </c>
      <c r="G71" s="80"/>
      <c r="H71" s="81">
        <f>SUM(H56:H70)</f>
        <v>0</v>
      </c>
    </row>
    <row r="72" spans="1:8" ht="21" thickBot="1" x14ac:dyDescent="0.35">
      <c r="A72" s="82" t="s">
        <v>22</v>
      </c>
      <c r="B72" s="83" t="s">
        <v>54</v>
      </c>
      <c r="C72" s="273" t="s">
        <v>137</v>
      </c>
      <c r="D72" s="67" t="s">
        <v>13</v>
      </c>
      <c r="E72" s="68" t="s">
        <v>14</v>
      </c>
      <c r="F72" s="69" t="s">
        <v>15</v>
      </c>
      <c r="G72" s="70" t="s">
        <v>16</v>
      </c>
      <c r="H72" s="71" t="s">
        <v>17</v>
      </c>
    </row>
    <row r="73" spans="1:8" ht="18" x14ac:dyDescent="0.25">
      <c r="A73" s="54"/>
      <c r="B73" s="192"/>
      <c r="C73" s="269"/>
      <c r="D73" s="72"/>
      <c r="E73" s="73"/>
      <c r="F73" s="84"/>
      <c r="G73" s="85"/>
      <c r="H73" s="59">
        <f t="shared" si="0"/>
        <v>0</v>
      </c>
    </row>
    <row r="74" spans="1:8" ht="18" x14ac:dyDescent="0.25">
      <c r="A74" s="54"/>
      <c r="B74" s="192"/>
      <c r="C74" s="269"/>
      <c r="D74" s="72"/>
      <c r="E74" s="73"/>
      <c r="F74" s="84"/>
      <c r="G74" s="85"/>
      <c r="H74" s="59">
        <f t="shared" si="0"/>
        <v>0</v>
      </c>
    </row>
    <row r="75" spans="1:8" ht="18" x14ac:dyDescent="0.25">
      <c r="A75" s="54"/>
      <c r="B75" s="192"/>
      <c r="C75" s="269"/>
      <c r="D75" s="72"/>
      <c r="E75" s="73"/>
      <c r="F75" s="84"/>
      <c r="G75" s="85"/>
      <c r="H75" s="59">
        <f t="shared" si="0"/>
        <v>0</v>
      </c>
    </row>
    <row r="76" spans="1:8" ht="18" x14ac:dyDescent="0.25">
      <c r="A76" s="54"/>
      <c r="B76" s="192"/>
      <c r="C76" s="269"/>
      <c r="D76" s="72"/>
      <c r="E76" s="73"/>
      <c r="F76" s="84"/>
      <c r="G76" s="85"/>
      <c r="H76" s="65">
        <f t="shared" si="0"/>
        <v>0</v>
      </c>
    </row>
    <row r="77" spans="1:8" ht="18" x14ac:dyDescent="0.25">
      <c r="A77" s="72"/>
      <c r="B77" s="192"/>
      <c r="C77" s="269"/>
      <c r="D77" s="72"/>
      <c r="E77" s="73"/>
      <c r="F77" s="84"/>
      <c r="G77" s="85"/>
      <c r="H77" s="59">
        <f t="shared" si="0"/>
        <v>0</v>
      </c>
    </row>
    <row r="78" spans="1:8" ht="18" x14ac:dyDescent="0.25">
      <c r="A78" s="72"/>
      <c r="B78" s="192"/>
      <c r="C78" s="270"/>
      <c r="D78" s="225"/>
      <c r="E78" s="226"/>
      <c r="F78" s="227"/>
      <c r="G78" s="228"/>
      <c r="H78" s="59">
        <f t="shared" si="0"/>
        <v>0</v>
      </c>
    </row>
    <row r="79" spans="1:8" ht="18" x14ac:dyDescent="0.25">
      <c r="A79" s="86"/>
      <c r="B79" s="192"/>
      <c r="C79" s="269"/>
      <c r="D79" s="72"/>
      <c r="E79" s="73"/>
      <c r="F79" s="84"/>
      <c r="G79" s="85"/>
      <c r="H79" s="224">
        <f t="shared" si="0"/>
        <v>0</v>
      </c>
    </row>
    <row r="80" spans="1:8" ht="18.75" thickBot="1" x14ac:dyDescent="0.3">
      <c r="A80" s="61"/>
      <c r="B80" s="192"/>
      <c r="C80" s="626"/>
      <c r="D80" s="61"/>
      <c r="E80" s="616"/>
      <c r="F80" s="65"/>
      <c r="G80" s="64"/>
      <c r="H80" s="65">
        <f t="shared" si="0"/>
        <v>0</v>
      </c>
    </row>
    <row r="81" spans="1:8" ht="21" thickBot="1" x14ac:dyDescent="0.35">
      <c r="A81" s="87" t="s">
        <v>23</v>
      </c>
      <c r="B81" s="221"/>
      <c r="C81" s="535" t="e">
        <f>AVERAGE(C73:C80)</f>
        <v>#DIV/0!</v>
      </c>
      <c r="D81" s="66"/>
      <c r="E81" s="88">
        <f>SUM(E73:E80)</f>
        <v>0</v>
      </c>
      <c r="F81" s="89">
        <f>SUM(F73:F80)</f>
        <v>0</v>
      </c>
      <c r="G81" s="90"/>
      <c r="H81" s="91">
        <f>SUM(H73:H80)</f>
        <v>0</v>
      </c>
    </row>
    <row r="82" spans="1:8" ht="21" customHeight="1" x14ac:dyDescent="0.25">
      <c r="A82" s="901" t="s">
        <v>24</v>
      </c>
      <c r="B82" s="809" t="s">
        <v>54</v>
      </c>
      <c r="C82" s="632" t="s">
        <v>136</v>
      </c>
      <c r="D82" s="645" t="s">
        <v>13</v>
      </c>
      <c r="E82" s="646" t="s">
        <v>14</v>
      </c>
      <c r="F82" s="647" t="s">
        <v>15</v>
      </c>
      <c r="G82" s="648" t="s">
        <v>16</v>
      </c>
      <c r="H82" s="649" t="s">
        <v>17</v>
      </c>
    </row>
    <row r="83" spans="1:8" ht="18" customHeight="1" thickBot="1" x14ac:dyDescent="0.3">
      <c r="A83" s="902"/>
      <c r="B83" s="820"/>
      <c r="C83" s="633"/>
      <c r="D83" s="635"/>
      <c r="E83" s="637"/>
      <c r="F83" s="639"/>
      <c r="G83" s="641"/>
      <c r="H83" s="643"/>
    </row>
    <row r="84" spans="1:8" ht="18" x14ac:dyDescent="0.25">
      <c r="A84" s="54"/>
      <c r="B84" s="192"/>
      <c r="C84" s="269"/>
      <c r="D84" s="72"/>
      <c r="E84" s="73"/>
      <c r="F84" s="84"/>
      <c r="G84" s="85"/>
      <c r="H84" s="59">
        <f t="shared" ref="H84:H89" si="1">SUM(F84*G84)</f>
        <v>0</v>
      </c>
    </row>
    <row r="85" spans="1:8" ht="18" x14ac:dyDescent="0.25">
      <c r="A85" s="346"/>
      <c r="B85" s="192"/>
      <c r="C85" s="269"/>
      <c r="D85" s="72"/>
      <c r="E85" s="73"/>
      <c r="F85" s="84"/>
      <c r="G85" s="85"/>
      <c r="H85" s="59">
        <f t="shared" si="1"/>
        <v>0</v>
      </c>
    </row>
    <row r="86" spans="1:8" ht="18" x14ac:dyDescent="0.25">
      <c r="A86" s="346"/>
      <c r="B86" s="192"/>
      <c r="C86" s="269"/>
      <c r="D86" s="72"/>
      <c r="E86" s="73"/>
      <c r="F86" s="84"/>
      <c r="G86" s="85"/>
      <c r="H86" s="59">
        <f t="shared" si="1"/>
        <v>0</v>
      </c>
    </row>
    <row r="87" spans="1:8" ht="18" x14ac:dyDescent="0.25">
      <c r="A87" s="346"/>
      <c r="B87" s="192"/>
      <c r="C87" s="269"/>
      <c r="D87" s="72"/>
      <c r="E87" s="73"/>
      <c r="F87" s="84"/>
      <c r="G87" s="85"/>
      <c r="H87" s="59">
        <f t="shared" si="1"/>
        <v>0</v>
      </c>
    </row>
    <row r="88" spans="1:8" ht="18" x14ac:dyDescent="0.25">
      <c r="A88" s="54"/>
      <c r="B88" s="192"/>
      <c r="C88" s="269"/>
      <c r="D88" s="72"/>
      <c r="E88" s="73"/>
      <c r="F88" s="84"/>
      <c r="G88" s="85"/>
      <c r="H88" s="59">
        <f t="shared" si="1"/>
        <v>0</v>
      </c>
    </row>
    <row r="89" spans="1:8" ht="18.75" thickBot="1" x14ac:dyDescent="0.3">
      <c r="A89" s="61"/>
      <c r="B89" s="192"/>
      <c r="C89" s="626"/>
      <c r="D89" s="61"/>
      <c r="E89" s="616"/>
      <c r="F89" s="65"/>
      <c r="G89" s="64"/>
      <c r="H89" s="65">
        <f t="shared" si="1"/>
        <v>0</v>
      </c>
    </row>
    <row r="90" spans="1:8" ht="21" thickBot="1" x14ac:dyDescent="0.35">
      <c r="A90" s="87" t="s">
        <v>25</v>
      </c>
      <c r="B90" s="221"/>
      <c r="C90" s="535" t="e">
        <f>AVERAGE(C84:C89)</f>
        <v>#DIV/0!</v>
      </c>
      <c r="D90" s="66"/>
      <c r="E90" s="89">
        <f>SUM(E83:E89)</f>
        <v>0</v>
      </c>
      <c r="F90" s="89">
        <f>SUM(F83:F89)</f>
        <v>0</v>
      </c>
      <c r="G90" s="90"/>
      <c r="H90" s="91">
        <f>SUM(H83:H89)</f>
        <v>0</v>
      </c>
    </row>
    <row r="91" spans="1:8" ht="21" thickBot="1" x14ac:dyDescent="0.35">
      <c r="A91" s="302" t="s">
        <v>99</v>
      </c>
      <c r="B91" s="803" t="e">
        <f>AVERAGE(C82:C88,C72:C79,C55:C69,C40:C54)</f>
        <v>#DIV/0!</v>
      </c>
      <c r="C91" s="803"/>
      <c r="D91" s="303"/>
      <c r="E91" s="304"/>
      <c r="F91" s="305"/>
      <c r="G91" s="306"/>
      <c r="H91" s="307"/>
    </row>
    <row r="92" spans="1:8" ht="21" thickBot="1" x14ac:dyDescent="0.35">
      <c r="A92" s="25" t="s">
        <v>2</v>
      </c>
      <c r="B92" s="25"/>
      <c r="C92" s="26"/>
      <c r="D92" s="26"/>
      <c r="E92" s="92">
        <f ca="1">E81+E71+E54+E90</f>
        <v>0</v>
      </c>
      <c r="F92" s="92">
        <f ca="1">F81+F71+F54+F90</f>
        <v>0</v>
      </c>
      <c r="G92" s="92"/>
      <c r="H92" s="92">
        <f ca="1">H81+H71+H54+H90</f>
        <v>0</v>
      </c>
    </row>
    <row r="93" spans="1:8" ht="24" thickBot="1" x14ac:dyDescent="0.4">
      <c r="A93" s="703" t="s">
        <v>55</v>
      </c>
      <c r="B93" s="917"/>
      <c r="C93" s="917"/>
      <c r="D93" s="704"/>
      <c r="E93" s="704"/>
      <c r="F93" s="704"/>
      <c r="G93" s="704"/>
      <c r="H93" s="705"/>
    </row>
    <row r="94" spans="1:8" x14ac:dyDescent="0.25">
      <c r="A94" s="632" t="s">
        <v>11</v>
      </c>
      <c r="B94" s="735" t="s">
        <v>57</v>
      </c>
      <c r="C94" s="736"/>
      <c r="D94" s="632" t="s">
        <v>13</v>
      </c>
      <c r="E94" s="706" t="s">
        <v>14</v>
      </c>
      <c r="F94" s="708" t="s">
        <v>15</v>
      </c>
      <c r="G94" s="710" t="s">
        <v>16</v>
      </c>
      <c r="H94" s="708" t="s">
        <v>17</v>
      </c>
    </row>
    <row r="95" spans="1:8" x14ac:dyDescent="0.25">
      <c r="A95" s="871"/>
      <c r="B95" s="872"/>
      <c r="C95" s="873"/>
      <c r="D95" s="871"/>
      <c r="E95" s="874"/>
      <c r="F95" s="875"/>
      <c r="G95" s="876"/>
      <c r="H95" s="877"/>
    </row>
    <row r="96" spans="1:8" ht="20.25" x14ac:dyDescent="0.25">
      <c r="A96" s="322"/>
      <c r="B96" s="886"/>
      <c r="C96" s="886"/>
      <c r="D96" s="322"/>
      <c r="E96" s="323"/>
      <c r="F96" s="324"/>
      <c r="G96" s="325"/>
      <c r="H96" s="446">
        <f>SUM(F96*G96)</f>
        <v>0</v>
      </c>
    </row>
    <row r="97" spans="1:8" ht="20.25" x14ac:dyDescent="0.25">
      <c r="A97" s="322"/>
      <c r="B97" s="886"/>
      <c r="C97" s="886"/>
      <c r="D97" s="322"/>
      <c r="E97" s="323"/>
      <c r="F97" s="324"/>
      <c r="G97" s="325"/>
      <c r="H97" s="446">
        <f t="shared" ref="H97:H127" si="2">SUM(F97*G97)</f>
        <v>0</v>
      </c>
    </row>
    <row r="98" spans="1:8" ht="20.25" x14ac:dyDescent="0.25">
      <c r="A98" s="322"/>
      <c r="B98" s="886"/>
      <c r="C98" s="886"/>
      <c r="D98" s="322"/>
      <c r="E98" s="323"/>
      <c r="F98" s="324"/>
      <c r="G98" s="325"/>
      <c r="H98" s="446">
        <f t="shared" si="2"/>
        <v>0</v>
      </c>
    </row>
    <row r="99" spans="1:8" ht="20.25" x14ac:dyDescent="0.25">
      <c r="A99" s="322"/>
      <c r="B99" s="886"/>
      <c r="C99" s="886"/>
      <c r="D99" s="322"/>
      <c r="E99" s="323"/>
      <c r="F99" s="324"/>
      <c r="G99" s="325"/>
      <c r="H99" s="446">
        <f t="shared" si="2"/>
        <v>0</v>
      </c>
    </row>
    <row r="100" spans="1:8" ht="20.25" x14ac:dyDescent="0.25">
      <c r="A100" s="322"/>
      <c r="B100" s="886"/>
      <c r="C100" s="886"/>
      <c r="D100" s="322"/>
      <c r="E100" s="323"/>
      <c r="F100" s="324"/>
      <c r="G100" s="325"/>
      <c r="H100" s="446">
        <f t="shared" si="2"/>
        <v>0</v>
      </c>
    </row>
    <row r="101" spans="1:8" ht="20.25" x14ac:dyDescent="0.25">
      <c r="A101" s="322"/>
      <c r="B101" s="886"/>
      <c r="C101" s="886"/>
      <c r="D101" s="322"/>
      <c r="E101" s="323"/>
      <c r="F101" s="324"/>
      <c r="G101" s="325"/>
      <c r="H101" s="446">
        <f t="shared" si="2"/>
        <v>0</v>
      </c>
    </row>
    <row r="102" spans="1:8" ht="20.25" x14ac:dyDescent="0.25">
      <c r="A102" s="322"/>
      <c r="B102" s="886"/>
      <c r="C102" s="886"/>
      <c r="D102" s="322"/>
      <c r="E102" s="323"/>
      <c r="F102" s="324"/>
      <c r="G102" s="325"/>
      <c r="H102" s="446">
        <f t="shared" si="2"/>
        <v>0</v>
      </c>
    </row>
    <row r="103" spans="1:8" ht="20.25" x14ac:dyDescent="0.25">
      <c r="A103" s="322"/>
      <c r="B103" s="886"/>
      <c r="C103" s="886"/>
      <c r="D103" s="322"/>
      <c r="E103" s="323"/>
      <c r="F103" s="324"/>
      <c r="G103" s="325"/>
      <c r="H103" s="446">
        <f t="shared" si="2"/>
        <v>0</v>
      </c>
    </row>
    <row r="104" spans="1:8" ht="20.25" x14ac:dyDescent="0.25">
      <c r="A104" s="322"/>
      <c r="B104" s="886"/>
      <c r="C104" s="886"/>
      <c r="D104" s="322"/>
      <c r="E104" s="323"/>
      <c r="F104" s="324"/>
      <c r="G104" s="325"/>
      <c r="H104" s="446">
        <f t="shared" si="2"/>
        <v>0</v>
      </c>
    </row>
    <row r="105" spans="1:8" ht="20.25" x14ac:dyDescent="0.25">
      <c r="A105" s="322"/>
      <c r="B105" s="886"/>
      <c r="C105" s="886"/>
      <c r="D105" s="322"/>
      <c r="E105" s="323"/>
      <c r="F105" s="324"/>
      <c r="G105" s="325"/>
      <c r="H105" s="446">
        <f t="shared" si="2"/>
        <v>0</v>
      </c>
    </row>
    <row r="106" spans="1:8" ht="20.25" x14ac:dyDescent="0.25">
      <c r="A106" s="322"/>
      <c r="B106" s="886"/>
      <c r="C106" s="886"/>
      <c r="D106" s="322"/>
      <c r="E106" s="323"/>
      <c r="F106" s="324"/>
      <c r="G106" s="325"/>
      <c r="H106" s="446">
        <f t="shared" si="2"/>
        <v>0</v>
      </c>
    </row>
    <row r="107" spans="1:8" ht="20.25" x14ac:dyDescent="0.25">
      <c r="A107" s="322"/>
      <c r="B107" s="886"/>
      <c r="C107" s="886"/>
      <c r="D107" s="322"/>
      <c r="E107" s="323"/>
      <c r="F107" s="324"/>
      <c r="G107" s="325"/>
      <c r="H107" s="446">
        <f t="shared" si="2"/>
        <v>0</v>
      </c>
    </row>
    <row r="108" spans="1:8" ht="20.25" x14ac:dyDescent="0.25">
      <c r="A108" s="322"/>
      <c r="B108" s="886"/>
      <c r="C108" s="886"/>
      <c r="D108" s="322"/>
      <c r="E108" s="323"/>
      <c r="F108" s="324"/>
      <c r="G108" s="325"/>
      <c r="H108" s="446">
        <f t="shared" si="2"/>
        <v>0</v>
      </c>
    </row>
    <row r="109" spans="1:8" ht="20.25" x14ac:dyDescent="0.25">
      <c r="A109" s="322"/>
      <c r="B109" s="886"/>
      <c r="C109" s="886"/>
      <c r="D109" s="322"/>
      <c r="E109" s="323"/>
      <c r="F109" s="324"/>
      <c r="G109" s="325"/>
      <c r="H109" s="446">
        <f t="shared" si="2"/>
        <v>0</v>
      </c>
    </row>
    <row r="110" spans="1:8" ht="20.25" x14ac:dyDescent="0.25">
      <c r="A110" s="322"/>
      <c r="B110" s="886"/>
      <c r="C110" s="886"/>
      <c r="D110" s="322"/>
      <c r="E110" s="323"/>
      <c r="F110" s="324"/>
      <c r="G110" s="325"/>
      <c r="H110" s="446">
        <f t="shared" si="2"/>
        <v>0</v>
      </c>
    </row>
    <row r="111" spans="1:8" ht="20.25" x14ac:dyDescent="0.25">
      <c r="A111" s="322"/>
      <c r="B111" s="886"/>
      <c r="C111" s="886"/>
      <c r="D111" s="322"/>
      <c r="E111" s="323"/>
      <c r="F111" s="324"/>
      <c r="G111" s="325"/>
      <c r="H111" s="446">
        <f t="shared" si="2"/>
        <v>0</v>
      </c>
    </row>
    <row r="112" spans="1:8" ht="20.25" x14ac:dyDescent="0.25">
      <c r="A112" s="322"/>
      <c r="B112" s="886"/>
      <c r="C112" s="886"/>
      <c r="D112" s="322"/>
      <c r="E112" s="323"/>
      <c r="F112" s="324"/>
      <c r="G112" s="325"/>
      <c r="H112" s="446">
        <f t="shared" si="2"/>
        <v>0</v>
      </c>
    </row>
    <row r="113" spans="1:8" ht="20.25" x14ac:dyDescent="0.25">
      <c r="A113" s="322"/>
      <c r="B113" s="886"/>
      <c r="C113" s="886"/>
      <c r="D113" s="322"/>
      <c r="E113" s="323"/>
      <c r="F113" s="324"/>
      <c r="G113" s="325"/>
      <c r="H113" s="446">
        <f t="shared" si="2"/>
        <v>0</v>
      </c>
    </row>
    <row r="114" spans="1:8" ht="20.25" x14ac:dyDescent="0.25">
      <c r="A114" s="322"/>
      <c r="B114" s="886"/>
      <c r="C114" s="886"/>
      <c r="D114" s="322"/>
      <c r="E114" s="323"/>
      <c r="F114" s="324"/>
      <c r="G114" s="325"/>
      <c r="H114" s="446">
        <f t="shared" si="2"/>
        <v>0</v>
      </c>
    </row>
    <row r="115" spans="1:8" ht="20.25" x14ac:dyDescent="0.25">
      <c r="A115" s="322"/>
      <c r="B115" s="886"/>
      <c r="C115" s="886"/>
      <c r="D115" s="322"/>
      <c r="E115" s="323"/>
      <c r="F115" s="324"/>
      <c r="G115" s="325"/>
      <c r="H115" s="446">
        <f t="shared" si="2"/>
        <v>0</v>
      </c>
    </row>
    <row r="116" spans="1:8" ht="20.25" x14ac:dyDescent="0.25">
      <c r="A116" s="322"/>
      <c r="B116" s="886"/>
      <c r="C116" s="886"/>
      <c r="D116" s="322"/>
      <c r="E116" s="323"/>
      <c r="F116" s="324"/>
      <c r="G116" s="325"/>
      <c r="H116" s="446">
        <f t="shared" si="2"/>
        <v>0</v>
      </c>
    </row>
    <row r="117" spans="1:8" ht="20.25" x14ac:dyDescent="0.25">
      <c r="A117" s="322"/>
      <c r="B117" s="886"/>
      <c r="C117" s="886"/>
      <c r="D117" s="322"/>
      <c r="E117" s="323"/>
      <c r="F117" s="324"/>
      <c r="G117" s="325"/>
      <c r="H117" s="446">
        <f t="shared" si="2"/>
        <v>0</v>
      </c>
    </row>
    <row r="118" spans="1:8" ht="20.25" x14ac:dyDescent="0.25">
      <c r="A118" s="322"/>
      <c r="B118" s="886"/>
      <c r="C118" s="886"/>
      <c r="D118" s="322"/>
      <c r="E118" s="323"/>
      <c r="F118" s="324"/>
      <c r="G118" s="325"/>
      <c r="H118" s="446">
        <f t="shared" si="2"/>
        <v>0</v>
      </c>
    </row>
    <row r="119" spans="1:8" ht="20.25" x14ac:dyDescent="0.25">
      <c r="A119" s="322"/>
      <c r="B119" s="886"/>
      <c r="C119" s="886"/>
      <c r="D119" s="322"/>
      <c r="E119" s="323"/>
      <c r="F119" s="324"/>
      <c r="G119" s="325"/>
      <c r="H119" s="446">
        <f t="shared" si="2"/>
        <v>0</v>
      </c>
    </row>
    <row r="120" spans="1:8" ht="20.25" x14ac:dyDescent="0.25">
      <c r="A120" s="322"/>
      <c r="B120" s="886"/>
      <c r="C120" s="886"/>
      <c r="D120" s="322"/>
      <c r="E120" s="323"/>
      <c r="F120" s="324"/>
      <c r="G120" s="325"/>
      <c r="H120" s="446">
        <f t="shared" si="2"/>
        <v>0</v>
      </c>
    </row>
    <row r="121" spans="1:8" ht="20.25" x14ac:dyDescent="0.25">
      <c r="A121" s="322"/>
      <c r="B121" s="886"/>
      <c r="C121" s="886"/>
      <c r="D121" s="322"/>
      <c r="E121" s="323"/>
      <c r="F121" s="324"/>
      <c r="G121" s="325"/>
      <c r="H121" s="446">
        <f t="shared" si="2"/>
        <v>0</v>
      </c>
    </row>
    <row r="122" spans="1:8" ht="20.25" x14ac:dyDescent="0.25">
      <c r="A122" s="322"/>
      <c r="B122" s="886"/>
      <c r="C122" s="886"/>
      <c r="D122" s="322"/>
      <c r="E122" s="323"/>
      <c r="F122" s="324"/>
      <c r="G122" s="325"/>
      <c r="H122" s="446">
        <f t="shared" si="2"/>
        <v>0</v>
      </c>
    </row>
    <row r="123" spans="1:8" ht="20.25" x14ac:dyDescent="0.25">
      <c r="A123" s="322"/>
      <c r="B123" s="886"/>
      <c r="C123" s="886"/>
      <c r="D123" s="322"/>
      <c r="E123" s="323"/>
      <c r="F123" s="324"/>
      <c r="G123" s="325"/>
      <c r="H123" s="446">
        <f t="shared" si="2"/>
        <v>0</v>
      </c>
    </row>
    <row r="124" spans="1:8" ht="20.25" x14ac:dyDescent="0.25">
      <c r="A124" s="322"/>
      <c r="B124" s="886"/>
      <c r="C124" s="886"/>
      <c r="D124" s="322"/>
      <c r="E124" s="323"/>
      <c r="F124" s="324"/>
      <c r="G124" s="325"/>
      <c r="H124" s="446">
        <f t="shared" si="2"/>
        <v>0</v>
      </c>
    </row>
    <row r="125" spans="1:8" ht="20.25" x14ac:dyDescent="0.25">
      <c r="A125" s="322"/>
      <c r="B125" s="886"/>
      <c r="C125" s="886"/>
      <c r="D125" s="322"/>
      <c r="E125" s="323"/>
      <c r="F125" s="324"/>
      <c r="G125" s="325"/>
      <c r="H125" s="446">
        <f t="shared" si="2"/>
        <v>0</v>
      </c>
    </row>
    <row r="126" spans="1:8" ht="20.25" x14ac:dyDescent="0.25">
      <c r="A126" s="322"/>
      <c r="B126" s="886"/>
      <c r="C126" s="886"/>
      <c r="D126" s="322"/>
      <c r="E126" s="323"/>
      <c r="F126" s="324"/>
      <c r="G126" s="325"/>
      <c r="H126" s="446">
        <f t="shared" si="2"/>
        <v>0</v>
      </c>
    </row>
    <row r="127" spans="1:8" ht="20.25" x14ac:dyDescent="0.25">
      <c r="A127" s="322"/>
      <c r="B127" s="886"/>
      <c r="C127" s="886"/>
      <c r="D127" s="322"/>
      <c r="E127" s="323"/>
      <c r="F127" s="324"/>
      <c r="G127" s="325"/>
      <c r="H127" s="446">
        <f t="shared" si="2"/>
        <v>0</v>
      </c>
    </row>
    <row r="128" spans="1:8" ht="20.25" x14ac:dyDescent="0.25">
      <c r="A128" s="322"/>
      <c r="B128" s="886"/>
      <c r="C128" s="886"/>
      <c r="D128" s="322"/>
      <c r="E128" s="323"/>
      <c r="F128" s="324"/>
      <c r="G128" s="325"/>
      <c r="H128" s="446">
        <f t="shared" ref="H128:H131" si="3">SUM(F128*G128)</f>
        <v>0</v>
      </c>
    </row>
    <row r="129" spans="1:21" ht="20.25" x14ac:dyDescent="0.25">
      <c r="A129" s="322"/>
      <c r="B129" s="886"/>
      <c r="C129" s="886"/>
      <c r="D129" s="322"/>
      <c r="E129" s="323"/>
      <c r="F129" s="324"/>
      <c r="G129" s="325"/>
      <c r="H129" s="446">
        <f t="shared" si="3"/>
        <v>0</v>
      </c>
    </row>
    <row r="130" spans="1:21" ht="20.25" x14ac:dyDescent="0.25">
      <c r="A130" s="322"/>
      <c r="B130" s="886"/>
      <c r="C130" s="886"/>
      <c r="D130" s="322"/>
      <c r="E130" s="323"/>
      <c r="F130" s="324"/>
      <c r="G130" s="325"/>
      <c r="H130" s="446">
        <f t="shared" si="3"/>
        <v>0</v>
      </c>
    </row>
    <row r="131" spans="1:21" ht="20.25" x14ac:dyDescent="0.25">
      <c r="A131" s="322"/>
      <c r="B131" s="886"/>
      <c r="C131" s="886"/>
      <c r="D131" s="322"/>
      <c r="E131" s="323"/>
      <c r="F131" s="324"/>
      <c r="G131" s="325"/>
      <c r="H131" s="446">
        <f t="shared" si="3"/>
        <v>0</v>
      </c>
    </row>
    <row r="132" spans="1:21" ht="20.25" x14ac:dyDescent="0.25">
      <c r="A132" s="322"/>
      <c r="B132" s="886"/>
      <c r="C132" s="886"/>
      <c r="D132" s="322"/>
      <c r="E132" s="323"/>
      <c r="F132" s="324"/>
      <c r="G132" s="325"/>
      <c r="H132" s="446">
        <f>SUM(F132*G132)</f>
        <v>0</v>
      </c>
    </row>
    <row r="133" spans="1:21" ht="20.25" x14ac:dyDescent="0.25">
      <c r="A133" s="322"/>
      <c r="B133" s="886"/>
      <c r="C133" s="886"/>
      <c r="D133" s="322"/>
      <c r="E133" s="323"/>
      <c r="F133" s="324"/>
      <c r="G133" s="325"/>
      <c r="H133" s="446">
        <f>SUM(F133*G133)</f>
        <v>0</v>
      </c>
    </row>
    <row r="134" spans="1:21" ht="18" x14ac:dyDescent="0.25">
      <c r="A134" s="54"/>
      <c r="B134" s="734"/>
      <c r="C134" s="734"/>
      <c r="D134" s="54"/>
      <c r="E134" s="311"/>
      <c r="F134" s="312"/>
      <c r="G134" s="313"/>
      <c r="H134" s="621">
        <f t="shared" ref="H134:H138" si="4">SUM(F134*G134)</f>
        <v>0</v>
      </c>
    </row>
    <row r="135" spans="1:21" ht="18" x14ac:dyDescent="0.25">
      <c r="A135" s="54"/>
      <c r="B135" s="734"/>
      <c r="C135" s="734"/>
      <c r="D135" s="54"/>
      <c r="E135" s="311"/>
      <c r="F135" s="312"/>
      <c r="G135" s="313"/>
      <c r="H135" s="621">
        <f t="shared" si="4"/>
        <v>0</v>
      </c>
    </row>
    <row r="136" spans="1:21" ht="18" x14ac:dyDescent="0.25">
      <c r="A136" s="54"/>
      <c r="B136" s="734"/>
      <c r="C136" s="734"/>
      <c r="D136" s="54"/>
      <c r="E136" s="311"/>
      <c r="F136" s="312"/>
      <c r="G136" s="313"/>
      <c r="H136" s="621">
        <f t="shared" si="4"/>
        <v>0</v>
      </c>
      <c r="L136" s="545"/>
      <c r="M136" s="545"/>
      <c r="N136" s="545"/>
      <c r="O136" s="545"/>
      <c r="P136" s="545"/>
      <c r="Q136" s="545"/>
      <c r="R136" s="545"/>
      <c r="S136" s="545"/>
      <c r="T136" s="545"/>
      <c r="U136" s="545"/>
    </row>
    <row r="137" spans="1:21" ht="18" x14ac:dyDescent="0.25">
      <c r="A137" s="54"/>
      <c r="B137" s="734"/>
      <c r="C137" s="734"/>
      <c r="D137" s="54"/>
      <c r="E137" s="311"/>
      <c r="F137" s="312"/>
      <c r="G137" s="313"/>
      <c r="H137" s="621">
        <f t="shared" si="4"/>
        <v>0</v>
      </c>
      <c r="L137" s="545"/>
      <c r="M137" s="545"/>
      <c r="N137" s="545"/>
      <c r="O137" s="545"/>
      <c r="P137" s="545"/>
      <c r="Q137" s="545"/>
      <c r="R137" s="545"/>
      <c r="S137" s="545"/>
      <c r="T137" s="545"/>
      <c r="U137" s="545"/>
    </row>
    <row r="138" spans="1:21" ht="18" x14ac:dyDescent="0.25">
      <c r="A138" s="321"/>
      <c r="B138" s="734"/>
      <c r="C138" s="734"/>
      <c r="D138" s="54"/>
      <c r="E138" s="620"/>
      <c r="F138" s="621"/>
      <c r="G138" s="313"/>
      <c r="H138" s="621">
        <f t="shared" si="4"/>
        <v>0</v>
      </c>
      <c r="L138" s="545"/>
      <c r="M138" s="545"/>
      <c r="N138" s="545"/>
      <c r="O138" s="545"/>
      <c r="P138" s="545"/>
      <c r="Q138" s="545"/>
      <c r="R138" s="545"/>
      <c r="S138" s="545"/>
      <c r="T138" s="545"/>
      <c r="U138" s="545"/>
    </row>
    <row r="139" spans="1:21" ht="21" thickBot="1" x14ac:dyDescent="0.35">
      <c r="A139" s="314" t="s">
        <v>56</v>
      </c>
      <c r="B139" s="755"/>
      <c r="C139" s="756"/>
      <c r="D139" s="315"/>
      <c r="E139" s="316">
        <f>SUM(E134:E138)</f>
        <v>0</v>
      </c>
      <c r="F139" s="316">
        <f>SUM(F134:F138)</f>
        <v>0</v>
      </c>
      <c r="G139" s="316"/>
      <c r="H139" s="316">
        <f>SUM(H134:H138)</f>
        <v>0</v>
      </c>
      <c r="L139" s="545"/>
      <c r="M139" s="545"/>
      <c r="N139" s="545"/>
      <c r="O139" s="545"/>
      <c r="P139" s="545"/>
      <c r="Q139" s="545"/>
      <c r="R139" s="545"/>
      <c r="S139" s="545"/>
      <c r="T139" s="545"/>
      <c r="U139" s="545"/>
    </row>
    <row r="140" spans="1:21" ht="24" thickBot="1" x14ac:dyDescent="0.4">
      <c r="A140" s="703" t="s">
        <v>26</v>
      </c>
      <c r="B140" s="704"/>
      <c r="C140" s="704"/>
      <c r="D140" s="704"/>
      <c r="E140" s="704"/>
      <c r="F140" s="704"/>
      <c r="G140" s="704"/>
      <c r="H140" s="705"/>
      <c r="L140" s="545"/>
      <c r="M140" s="545"/>
      <c r="N140" s="545"/>
      <c r="O140" s="545"/>
      <c r="P140" s="545"/>
      <c r="Q140" s="545"/>
      <c r="R140" s="545"/>
      <c r="S140" s="545"/>
      <c r="T140" s="545"/>
      <c r="U140" s="545"/>
    </row>
    <row r="141" spans="1:21" ht="21" thickBot="1" x14ac:dyDescent="0.35">
      <c r="A141" s="47" t="s">
        <v>27</v>
      </c>
      <c r="B141" s="728" t="s">
        <v>12</v>
      </c>
      <c r="C141" s="729"/>
      <c r="D141" s="632" t="s">
        <v>13</v>
      </c>
      <c r="E141" s="706" t="s">
        <v>14</v>
      </c>
      <c r="F141" s="708" t="s">
        <v>15</v>
      </c>
      <c r="G141" s="710" t="s">
        <v>16</v>
      </c>
      <c r="H141" s="708" t="s">
        <v>17</v>
      </c>
      <c r="L141" s="545"/>
      <c r="M141" s="545"/>
      <c r="N141" s="545"/>
      <c r="O141" s="545"/>
      <c r="P141" s="545"/>
      <c r="Q141" s="545"/>
      <c r="R141" s="545"/>
      <c r="S141" s="545"/>
      <c r="T141" s="545"/>
      <c r="U141" s="545"/>
    </row>
    <row r="142" spans="1:21" ht="21" thickBot="1" x14ac:dyDescent="0.35">
      <c r="A142" s="47" t="s">
        <v>11</v>
      </c>
      <c r="B142" s="687"/>
      <c r="C142" s="689"/>
      <c r="D142" s="633"/>
      <c r="E142" s="707"/>
      <c r="F142" s="709"/>
      <c r="G142" s="711"/>
      <c r="H142" s="854"/>
      <c r="L142" s="545"/>
      <c r="M142" s="545"/>
      <c r="N142" s="545"/>
      <c r="O142" s="545"/>
      <c r="P142" s="545"/>
      <c r="Q142" s="545"/>
      <c r="R142" s="545"/>
      <c r="S142" s="545"/>
      <c r="T142" s="545"/>
      <c r="U142" s="545"/>
    </row>
    <row r="143" spans="1:21" ht="18" x14ac:dyDescent="0.25">
      <c r="A143" s="93"/>
      <c r="B143" s="759"/>
      <c r="C143" s="760"/>
      <c r="D143" s="94"/>
      <c r="E143" s="95"/>
      <c r="F143" s="96"/>
      <c r="G143" s="97"/>
      <c r="H143" s="53">
        <f t="shared" ref="H143:H177" si="5">SUM(F143*G143)</f>
        <v>0</v>
      </c>
      <c r="L143" s="545"/>
      <c r="M143" s="545"/>
      <c r="N143" s="545"/>
      <c r="O143" s="545"/>
      <c r="P143" s="545"/>
      <c r="Q143" s="545"/>
      <c r="R143" s="545"/>
      <c r="S143" s="545"/>
      <c r="T143" s="545"/>
      <c r="U143" s="545"/>
    </row>
    <row r="144" spans="1:21" ht="18" x14ac:dyDescent="0.25">
      <c r="A144" s="54"/>
      <c r="B144" s="732"/>
      <c r="C144" s="733"/>
      <c r="D144" s="55"/>
      <c r="E144" s="56"/>
      <c r="F144" s="57"/>
      <c r="G144" s="58"/>
      <c r="H144" s="59">
        <f t="shared" si="5"/>
        <v>0</v>
      </c>
      <c r="L144" s="545"/>
      <c r="M144" s="429"/>
      <c r="N144" s="429"/>
      <c r="O144" s="545"/>
      <c r="P144" s="545"/>
      <c r="Q144" s="545"/>
      <c r="R144" s="545"/>
      <c r="S144" s="545"/>
      <c r="T144" s="545"/>
      <c r="U144" s="545"/>
    </row>
    <row r="145" spans="1:21" ht="18.75" x14ac:dyDescent="0.3">
      <c r="A145" s="93"/>
      <c r="B145" s="732"/>
      <c r="C145" s="733"/>
      <c r="D145" s="94"/>
      <c r="E145" s="95"/>
      <c r="F145" s="96"/>
      <c r="G145" s="97"/>
      <c r="H145" s="59">
        <f t="shared" si="5"/>
        <v>0</v>
      </c>
      <c r="L145" s="545"/>
      <c r="M145" s="428" t="s">
        <v>138</v>
      </c>
      <c r="N145" s="429"/>
      <c r="O145" s="545"/>
      <c r="P145" s="545"/>
      <c r="Q145" s="545"/>
      <c r="R145" s="545"/>
      <c r="S145" s="545"/>
      <c r="T145" s="545"/>
      <c r="U145" s="545"/>
    </row>
    <row r="146" spans="1:21" ht="18.75" x14ac:dyDescent="0.3">
      <c r="A146" s="54"/>
      <c r="B146" s="732"/>
      <c r="C146" s="733"/>
      <c r="D146" s="72"/>
      <c r="E146" s="73"/>
      <c r="F146" s="84"/>
      <c r="G146" s="85"/>
      <c r="H146" s="59">
        <f t="shared" si="5"/>
        <v>0</v>
      </c>
      <c r="L146" s="545"/>
      <c r="M146" s="428" t="s">
        <v>139</v>
      </c>
      <c r="N146" s="429"/>
      <c r="O146" s="545"/>
      <c r="P146" s="545"/>
      <c r="Q146" s="545"/>
      <c r="R146" s="545"/>
      <c r="S146" s="545"/>
      <c r="T146" s="545"/>
      <c r="U146" s="545"/>
    </row>
    <row r="147" spans="1:21" ht="18" x14ac:dyDescent="0.25">
      <c r="A147" s="54"/>
      <c r="B147" s="732"/>
      <c r="C147" s="733"/>
      <c r="D147" s="72"/>
      <c r="E147" s="73"/>
      <c r="F147" s="84"/>
      <c r="G147" s="85"/>
      <c r="H147" s="59">
        <f t="shared" si="5"/>
        <v>0</v>
      </c>
      <c r="L147" s="545"/>
      <c r="M147" s="429"/>
      <c r="N147" s="429"/>
      <c r="O147" s="545"/>
      <c r="P147" s="545"/>
      <c r="Q147" s="545"/>
      <c r="R147" s="545"/>
      <c r="S147" s="545"/>
      <c r="T147" s="545"/>
      <c r="U147" s="545"/>
    </row>
    <row r="148" spans="1:21" ht="18" x14ac:dyDescent="0.25">
      <c r="A148" s="54"/>
      <c r="B148" s="732"/>
      <c r="C148" s="733"/>
      <c r="D148" s="55"/>
      <c r="E148" s="56"/>
      <c r="F148" s="57"/>
      <c r="G148" s="58"/>
      <c r="H148" s="59">
        <f t="shared" si="5"/>
        <v>0</v>
      </c>
      <c r="L148" s="545"/>
      <c r="M148" s="429"/>
      <c r="N148" s="429"/>
      <c r="O148" s="545"/>
      <c r="P148" s="545"/>
      <c r="Q148" s="545"/>
      <c r="R148" s="545"/>
      <c r="S148" s="545"/>
      <c r="T148" s="545"/>
      <c r="U148" s="545"/>
    </row>
    <row r="149" spans="1:21" ht="18" x14ac:dyDescent="0.25">
      <c r="A149" s="55"/>
      <c r="B149" s="732"/>
      <c r="C149" s="733"/>
      <c r="D149" s="55"/>
      <c r="E149" s="56"/>
      <c r="F149" s="57"/>
      <c r="G149" s="58"/>
      <c r="H149" s="59">
        <f t="shared" si="5"/>
        <v>0</v>
      </c>
      <c r="L149" s="545"/>
      <c r="M149" s="545"/>
      <c r="N149" s="545"/>
      <c r="O149" s="545"/>
      <c r="P149" s="545"/>
      <c r="Q149" s="545"/>
      <c r="R149" s="545"/>
      <c r="S149" s="545"/>
      <c r="T149" s="545"/>
      <c r="U149" s="545"/>
    </row>
    <row r="150" spans="1:21" ht="18" x14ac:dyDescent="0.25">
      <c r="A150" s="55"/>
      <c r="B150" s="732"/>
      <c r="C150" s="733"/>
      <c r="D150" s="55"/>
      <c r="E150" s="56"/>
      <c r="F150" s="57"/>
      <c r="G150" s="58"/>
      <c r="H150" s="59">
        <f t="shared" si="5"/>
        <v>0</v>
      </c>
      <c r="L150" s="545"/>
      <c r="M150" s="545"/>
      <c r="N150" s="545"/>
      <c r="O150" s="545"/>
      <c r="P150" s="545"/>
      <c r="Q150" s="545"/>
      <c r="R150" s="545"/>
      <c r="S150" s="545"/>
      <c r="T150" s="545"/>
      <c r="U150" s="545"/>
    </row>
    <row r="151" spans="1:21" ht="18" x14ac:dyDescent="0.25">
      <c r="A151" s="55"/>
      <c r="B151" s="732"/>
      <c r="C151" s="733"/>
      <c r="D151" s="55"/>
      <c r="E151" s="56"/>
      <c r="F151" s="57"/>
      <c r="G151" s="58"/>
      <c r="H151" s="59">
        <f t="shared" si="5"/>
        <v>0</v>
      </c>
      <c r="L151" s="545"/>
      <c r="M151" s="545"/>
      <c r="N151" s="545"/>
      <c r="O151" s="545"/>
      <c r="P151" s="545"/>
      <c r="Q151" s="545"/>
      <c r="R151" s="545"/>
      <c r="S151" s="545"/>
      <c r="T151" s="545"/>
      <c r="U151" s="545"/>
    </row>
    <row r="152" spans="1:21" ht="18" x14ac:dyDescent="0.25">
      <c r="A152" s="98"/>
      <c r="B152" s="732"/>
      <c r="C152" s="733"/>
      <c r="D152" s="55"/>
      <c r="E152" s="56"/>
      <c r="F152" s="57"/>
      <c r="G152" s="58"/>
      <c r="H152" s="59">
        <f t="shared" si="5"/>
        <v>0</v>
      </c>
      <c r="L152" s="545"/>
      <c r="M152" s="545"/>
      <c r="N152" s="545"/>
      <c r="O152" s="545"/>
      <c r="P152" s="545"/>
      <c r="Q152" s="545"/>
      <c r="R152" s="545"/>
      <c r="S152" s="545"/>
      <c r="T152" s="545"/>
      <c r="U152" s="545"/>
    </row>
    <row r="153" spans="1:21" ht="18" x14ac:dyDescent="0.25">
      <c r="A153" s="55"/>
      <c r="B153" s="732"/>
      <c r="C153" s="733"/>
      <c r="D153" s="55"/>
      <c r="E153" s="56"/>
      <c r="F153" s="57"/>
      <c r="G153" s="58"/>
      <c r="H153" s="59">
        <f t="shared" si="5"/>
        <v>0</v>
      </c>
      <c r="L153" s="545"/>
      <c r="M153" s="545"/>
      <c r="N153" s="545"/>
      <c r="O153" s="545"/>
      <c r="P153" s="545"/>
      <c r="Q153" s="545"/>
      <c r="R153" s="545"/>
      <c r="S153" s="545"/>
      <c r="T153" s="545"/>
      <c r="U153" s="545"/>
    </row>
    <row r="154" spans="1:21" ht="18.75" thickBot="1" x14ac:dyDescent="0.3">
      <c r="A154" s="61"/>
      <c r="B154" s="761"/>
      <c r="C154" s="762"/>
      <c r="D154" s="61"/>
      <c r="E154" s="62"/>
      <c r="F154" s="63"/>
      <c r="G154" s="64"/>
      <c r="H154" s="99">
        <f t="shared" si="5"/>
        <v>0</v>
      </c>
      <c r="L154" s="545"/>
      <c r="M154" s="545"/>
      <c r="N154" s="545"/>
      <c r="O154" s="545"/>
      <c r="P154" s="545"/>
      <c r="Q154" s="545"/>
      <c r="R154" s="545"/>
      <c r="S154" s="545"/>
      <c r="T154" s="545"/>
      <c r="U154" s="545"/>
    </row>
    <row r="155" spans="1:21" ht="21" thickBot="1" x14ac:dyDescent="0.35">
      <c r="A155" s="82" t="s">
        <v>28</v>
      </c>
      <c r="B155" s="911"/>
      <c r="C155" s="912"/>
      <c r="D155" s="753"/>
      <c r="E155" s="753"/>
      <c r="F155" s="753"/>
      <c r="G155" s="753"/>
      <c r="H155" s="836"/>
      <c r="L155" s="545"/>
      <c r="M155" s="545"/>
      <c r="N155" s="545"/>
      <c r="O155" s="545"/>
      <c r="P155" s="545"/>
      <c r="Q155" s="545"/>
      <c r="R155" s="545"/>
      <c r="S155" s="545"/>
      <c r="T155" s="545"/>
      <c r="U155" s="545"/>
    </row>
    <row r="156" spans="1:21" ht="18" x14ac:dyDescent="0.25">
      <c r="A156" s="346"/>
      <c r="B156" s="734"/>
      <c r="C156" s="734"/>
      <c r="D156" s="100"/>
      <c r="E156" s="101"/>
      <c r="F156" s="74"/>
      <c r="G156" s="75"/>
      <c r="H156" s="53">
        <f t="shared" si="5"/>
        <v>0</v>
      </c>
      <c r="L156" s="545"/>
      <c r="M156" s="545"/>
      <c r="N156" s="545"/>
      <c r="O156" s="545"/>
      <c r="P156" s="545"/>
      <c r="Q156" s="545"/>
      <c r="R156" s="545"/>
      <c r="S156" s="545"/>
      <c r="T156" s="545"/>
      <c r="U156" s="545"/>
    </row>
    <row r="157" spans="1:21" ht="18" x14ac:dyDescent="0.25">
      <c r="A157" s="346"/>
      <c r="B157" s="734"/>
      <c r="C157" s="734"/>
      <c r="D157" s="55"/>
      <c r="E157" s="56"/>
      <c r="F157" s="57"/>
      <c r="G157" s="58"/>
      <c r="H157" s="59">
        <f t="shared" si="5"/>
        <v>0</v>
      </c>
      <c r="L157" s="545"/>
      <c r="M157" s="545"/>
      <c r="N157" s="545"/>
      <c r="O157" s="545"/>
      <c r="P157" s="545"/>
      <c r="Q157" s="545"/>
      <c r="R157" s="545"/>
      <c r="S157" s="545"/>
      <c r="T157" s="545"/>
      <c r="U157" s="545"/>
    </row>
    <row r="158" spans="1:21" ht="18" x14ac:dyDescent="0.25">
      <c r="A158" s="346"/>
      <c r="B158" s="734"/>
      <c r="C158" s="734"/>
      <c r="D158" s="55"/>
      <c r="E158" s="56"/>
      <c r="F158" s="57"/>
      <c r="G158" s="58"/>
      <c r="H158" s="59">
        <f t="shared" si="5"/>
        <v>0</v>
      </c>
      <c r="L158" s="545"/>
      <c r="M158" s="545"/>
      <c r="N158" s="545"/>
      <c r="O158" s="545"/>
      <c r="P158" s="545"/>
      <c r="Q158" s="545"/>
      <c r="R158" s="545"/>
      <c r="S158" s="545"/>
      <c r="T158" s="545"/>
      <c r="U158" s="545"/>
    </row>
    <row r="159" spans="1:21" ht="18.75" thickBot="1" x14ac:dyDescent="0.3">
      <c r="A159" s="293"/>
      <c r="B159" s="751"/>
      <c r="C159" s="751"/>
      <c r="D159" s="61"/>
      <c r="E159" s="616"/>
      <c r="F159" s="65"/>
      <c r="G159" s="64"/>
      <c r="H159" s="65">
        <f t="shared" si="5"/>
        <v>0</v>
      </c>
      <c r="L159" s="545"/>
      <c r="M159" s="545"/>
      <c r="N159" s="545"/>
      <c r="O159" s="545"/>
      <c r="P159" s="545"/>
      <c r="Q159" s="545"/>
      <c r="R159" s="545"/>
      <c r="S159" s="545"/>
      <c r="T159" s="545"/>
      <c r="U159" s="545"/>
    </row>
    <row r="160" spans="1:21" ht="21" thickBot="1" x14ac:dyDescent="0.35">
      <c r="A160" s="365" t="s">
        <v>29</v>
      </c>
      <c r="B160" s="853"/>
      <c r="C160" s="853"/>
      <c r="D160" s="497"/>
      <c r="E160" s="498">
        <f>SUM(E143:E154)-SUM(E156:E159)</f>
        <v>0</v>
      </c>
      <c r="F160" s="498">
        <f>SUM(F143:F154)-SUM(F156:F159)</f>
        <v>0</v>
      </c>
      <c r="G160" s="498"/>
      <c r="H160" s="499">
        <f>SUM(H143:H154)-SUM(H156:H159)</f>
        <v>0</v>
      </c>
      <c r="L160" s="545"/>
      <c r="M160" s="545"/>
      <c r="N160" s="545"/>
      <c r="O160" s="545"/>
      <c r="P160" s="545"/>
      <c r="Q160" s="545"/>
      <c r="R160" s="545"/>
      <c r="S160" s="545"/>
      <c r="T160" s="545"/>
      <c r="U160" s="545"/>
    </row>
    <row r="161" spans="1:21" ht="18.75" thickBot="1" x14ac:dyDescent="0.3">
      <c r="A161" s="500"/>
      <c r="B161" s="500"/>
      <c r="C161" s="500"/>
      <c r="D161" s="500"/>
      <c r="E161" s="501"/>
      <c r="F161" s="502"/>
      <c r="G161" s="503"/>
      <c r="H161" s="504"/>
      <c r="L161" s="545"/>
      <c r="M161" s="545"/>
      <c r="N161" s="545"/>
      <c r="O161" s="545"/>
      <c r="P161" s="545"/>
      <c r="Q161" s="545"/>
      <c r="R161" s="545"/>
      <c r="S161" s="545"/>
      <c r="T161" s="545"/>
      <c r="U161" s="545"/>
    </row>
    <row r="162" spans="1:21" ht="21" thickBot="1" x14ac:dyDescent="0.35">
      <c r="A162" s="82" t="s">
        <v>30</v>
      </c>
      <c r="B162" s="752"/>
      <c r="C162" s="753"/>
      <c r="D162" s="753"/>
      <c r="E162" s="753"/>
      <c r="F162" s="753"/>
      <c r="G162" s="753"/>
      <c r="H162" s="836"/>
      <c r="L162" s="545"/>
      <c r="M162" s="545"/>
      <c r="N162" s="545"/>
      <c r="O162" s="545"/>
      <c r="P162" s="545"/>
      <c r="Q162" s="545"/>
      <c r="R162" s="545"/>
      <c r="S162" s="545"/>
      <c r="T162" s="545"/>
      <c r="U162" s="545"/>
    </row>
    <row r="163" spans="1:21" ht="18" x14ac:dyDescent="0.25">
      <c r="A163" s="93"/>
      <c r="B163" s="763"/>
      <c r="C163" s="763"/>
      <c r="D163" s="100"/>
      <c r="E163" s="101"/>
      <c r="F163" s="74"/>
      <c r="G163" s="75"/>
      <c r="H163" s="53">
        <f t="shared" si="5"/>
        <v>0</v>
      </c>
      <c r="L163" s="545"/>
      <c r="M163" s="545"/>
      <c r="N163" s="545"/>
      <c r="O163" s="545"/>
      <c r="P163" s="545"/>
      <c r="Q163" s="545"/>
      <c r="R163" s="545"/>
      <c r="S163" s="545"/>
      <c r="T163" s="545"/>
      <c r="U163" s="545"/>
    </row>
    <row r="164" spans="1:21" ht="18" x14ac:dyDescent="0.25">
      <c r="A164" s="55"/>
      <c r="B164" s="763"/>
      <c r="C164" s="763"/>
      <c r="D164" s="55"/>
      <c r="E164" s="56"/>
      <c r="F164" s="57"/>
      <c r="G164" s="58"/>
      <c r="H164" s="59">
        <f t="shared" si="5"/>
        <v>0</v>
      </c>
      <c r="L164" s="545"/>
      <c r="M164" s="545"/>
      <c r="N164" s="545"/>
      <c r="O164" s="545"/>
      <c r="P164" s="545"/>
      <c r="Q164" s="545"/>
      <c r="R164" s="545"/>
      <c r="S164" s="545"/>
      <c r="T164" s="545"/>
      <c r="U164" s="545"/>
    </row>
    <row r="165" spans="1:21" ht="18" x14ac:dyDescent="0.25">
      <c r="A165" s="55"/>
      <c r="B165" s="763"/>
      <c r="C165" s="763"/>
      <c r="D165" s="55"/>
      <c r="E165" s="56"/>
      <c r="F165" s="57"/>
      <c r="G165" s="58"/>
      <c r="H165" s="59">
        <f t="shared" si="5"/>
        <v>0</v>
      </c>
      <c r="L165" s="545"/>
      <c r="M165" s="545"/>
      <c r="N165" s="545"/>
      <c r="O165" s="545"/>
      <c r="P165" s="545"/>
      <c r="Q165" s="545"/>
      <c r="R165" s="545"/>
      <c r="S165" s="545"/>
      <c r="T165" s="545"/>
      <c r="U165" s="545"/>
    </row>
    <row r="166" spans="1:21" ht="18" x14ac:dyDescent="0.25">
      <c r="A166" s="55"/>
      <c r="B166" s="763"/>
      <c r="C166" s="763"/>
      <c r="D166" s="55"/>
      <c r="E166" s="56"/>
      <c r="F166" s="57"/>
      <c r="G166" s="58"/>
      <c r="H166" s="59">
        <f t="shared" si="5"/>
        <v>0</v>
      </c>
      <c r="L166" s="545"/>
      <c r="M166" s="545"/>
      <c r="N166" s="545"/>
      <c r="O166" s="545"/>
      <c r="P166" s="545"/>
      <c r="Q166" s="545"/>
      <c r="R166" s="545"/>
      <c r="S166" s="545"/>
      <c r="T166" s="545"/>
      <c r="U166" s="545"/>
    </row>
    <row r="167" spans="1:21" ht="18" x14ac:dyDescent="0.25">
      <c r="A167" s="55"/>
      <c r="B167" s="763"/>
      <c r="C167" s="763"/>
      <c r="D167" s="55"/>
      <c r="E167" s="56"/>
      <c r="F167" s="57"/>
      <c r="G167" s="58"/>
      <c r="H167" s="59">
        <f t="shared" si="5"/>
        <v>0</v>
      </c>
      <c r="L167" s="545"/>
      <c r="M167" s="545"/>
      <c r="N167" s="545"/>
      <c r="O167" s="545"/>
      <c r="P167" s="545"/>
      <c r="Q167" s="545"/>
      <c r="R167" s="545"/>
      <c r="S167" s="545"/>
      <c r="T167" s="545"/>
      <c r="U167" s="545"/>
    </row>
    <row r="168" spans="1:21" ht="18" x14ac:dyDescent="0.25">
      <c r="A168" s="98"/>
      <c r="B168" s="763"/>
      <c r="C168" s="763"/>
      <c r="D168" s="55"/>
      <c r="E168" s="56"/>
      <c r="F168" s="57"/>
      <c r="G168" s="58"/>
      <c r="H168" s="59">
        <f t="shared" si="5"/>
        <v>0</v>
      </c>
      <c r="L168" s="545"/>
      <c r="M168" s="545"/>
      <c r="N168" s="545"/>
      <c r="O168" s="545"/>
      <c r="P168" s="545"/>
      <c r="Q168" s="545"/>
      <c r="R168" s="545"/>
      <c r="S168" s="545"/>
      <c r="T168" s="545"/>
      <c r="U168" s="545"/>
    </row>
    <row r="169" spans="1:21" ht="18" x14ac:dyDescent="0.25">
      <c r="A169" s="98"/>
      <c r="B169" s="763"/>
      <c r="C169" s="763"/>
      <c r="D169" s="55"/>
      <c r="E169" s="56"/>
      <c r="F169" s="57"/>
      <c r="G169" s="58"/>
      <c r="H169" s="59">
        <f t="shared" si="5"/>
        <v>0</v>
      </c>
      <c r="L169" s="545"/>
      <c r="M169" s="545"/>
      <c r="N169" s="545"/>
      <c r="O169" s="545"/>
      <c r="P169" s="545"/>
      <c r="Q169" s="545"/>
      <c r="R169" s="545"/>
      <c r="S169" s="545"/>
      <c r="T169" s="545"/>
      <c r="U169" s="545"/>
    </row>
    <row r="170" spans="1:21" ht="18" x14ac:dyDescent="0.25">
      <c r="A170" s="55"/>
      <c r="B170" s="763"/>
      <c r="C170" s="763"/>
      <c r="D170" s="55"/>
      <c r="E170" s="56"/>
      <c r="F170" s="57"/>
      <c r="G170" s="58"/>
      <c r="H170" s="59">
        <f t="shared" si="5"/>
        <v>0</v>
      </c>
      <c r="L170" s="545"/>
      <c r="M170" s="545"/>
      <c r="N170" s="545"/>
      <c r="O170" s="545"/>
      <c r="P170" s="545"/>
      <c r="Q170" s="545"/>
      <c r="R170" s="545"/>
      <c r="S170" s="545"/>
      <c r="T170" s="545"/>
      <c r="U170" s="545"/>
    </row>
    <row r="171" spans="1:21" ht="18" x14ac:dyDescent="0.25">
      <c r="A171" s="98"/>
      <c r="B171" s="763"/>
      <c r="C171" s="763"/>
      <c r="D171" s="55"/>
      <c r="E171" s="56"/>
      <c r="F171" s="57"/>
      <c r="G171" s="58"/>
      <c r="H171" s="59">
        <f t="shared" si="5"/>
        <v>0</v>
      </c>
      <c r="L171" s="545"/>
      <c r="M171" s="545"/>
      <c r="N171" s="545"/>
      <c r="O171" s="545"/>
      <c r="P171" s="545"/>
      <c r="Q171" s="545"/>
      <c r="R171" s="545"/>
      <c r="S171" s="545"/>
      <c r="T171" s="545"/>
      <c r="U171" s="545"/>
    </row>
    <row r="172" spans="1:21" ht="18.75" thickBot="1" x14ac:dyDescent="0.3">
      <c r="A172" s="61"/>
      <c r="B172" s="763"/>
      <c r="C172" s="763"/>
      <c r="D172" s="61"/>
      <c r="E172" s="62"/>
      <c r="F172" s="63"/>
      <c r="G172" s="64"/>
      <c r="H172" s="99">
        <f t="shared" si="5"/>
        <v>0</v>
      </c>
      <c r="L172" s="545"/>
      <c r="M172" s="545"/>
      <c r="N172" s="545"/>
      <c r="O172" s="545"/>
      <c r="P172" s="545"/>
      <c r="Q172" s="545"/>
      <c r="R172" s="545"/>
      <c r="S172" s="545"/>
      <c r="T172" s="545"/>
      <c r="U172" s="545"/>
    </row>
    <row r="173" spans="1:21" ht="21" thickBot="1" x14ac:dyDescent="0.35">
      <c r="A173" s="82" t="s">
        <v>31</v>
      </c>
      <c r="B173" s="752"/>
      <c r="C173" s="753"/>
      <c r="D173" s="753"/>
      <c r="E173" s="753"/>
      <c r="F173" s="753"/>
      <c r="G173" s="753"/>
      <c r="H173" s="836"/>
      <c r="L173" s="545"/>
      <c r="M173" s="545"/>
      <c r="N173" s="545"/>
      <c r="O173" s="545"/>
      <c r="P173" s="545"/>
      <c r="Q173" s="545"/>
      <c r="R173" s="545"/>
      <c r="S173" s="545"/>
      <c r="T173" s="545"/>
      <c r="U173" s="545"/>
    </row>
    <row r="174" spans="1:21" ht="18" x14ac:dyDescent="0.25">
      <c r="A174" s="111"/>
      <c r="B174" s="763"/>
      <c r="C174" s="763"/>
      <c r="D174" s="100"/>
      <c r="E174" s="101"/>
      <c r="F174" s="74"/>
      <c r="G174" s="75"/>
      <c r="H174" s="53">
        <f t="shared" si="5"/>
        <v>0</v>
      </c>
    </row>
    <row r="175" spans="1:21" ht="18" x14ac:dyDescent="0.25">
      <c r="A175" s="55"/>
      <c r="B175" s="763"/>
      <c r="C175" s="763"/>
      <c r="D175" s="55"/>
      <c r="E175" s="56"/>
      <c r="F175" s="57"/>
      <c r="G175" s="58"/>
      <c r="H175" s="59">
        <f t="shared" si="5"/>
        <v>0</v>
      </c>
    </row>
    <row r="176" spans="1:21" ht="18" x14ac:dyDescent="0.25">
      <c r="A176" s="98"/>
      <c r="B176" s="763"/>
      <c r="C176" s="763"/>
      <c r="D176" s="55"/>
      <c r="E176" s="56"/>
      <c r="F176" s="57"/>
      <c r="G176" s="58"/>
      <c r="H176" s="59">
        <f t="shared" si="5"/>
        <v>0</v>
      </c>
    </row>
    <row r="177" spans="1:8" ht="18.75" thickBot="1" x14ac:dyDescent="0.3">
      <c r="A177" s="61"/>
      <c r="B177" s="763"/>
      <c r="C177" s="763"/>
      <c r="D177" s="61"/>
      <c r="E177" s="616"/>
      <c r="F177" s="65"/>
      <c r="G177" s="64"/>
      <c r="H177" s="65">
        <f t="shared" si="5"/>
        <v>0</v>
      </c>
    </row>
    <row r="178" spans="1:8" ht="21" thickBot="1" x14ac:dyDescent="0.35">
      <c r="A178" s="103" t="s">
        <v>32</v>
      </c>
      <c r="B178" s="757"/>
      <c r="C178" s="758"/>
      <c r="D178" s="104"/>
      <c r="E178" s="112">
        <f>SUM(E163:E172)-SUM(E174:E177)</f>
        <v>0</v>
      </c>
      <c r="F178" s="105">
        <f>SUM(F163:F172)-SUM(F174:F177)</f>
        <v>0</v>
      </c>
      <c r="G178" s="112"/>
      <c r="H178" s="105">
        <f>SUM(H163:H172)-SUM(H174:H177)</f>
        <v>0</v>
      </c>
    </row>
    <row r="179" spans="1:8" ht="18.75" thickBot="1" x14ac:dyDescent="0.3">
      <c r="A179" s="505"/>
      <c r="B179" s="505"/>
      <c r="C179" s="500"/>
      <c r="D179" s="500"/>
      <c r="E179" s="617"/>
      <c r="F179" s="618"/>
      <c r="G179" s="503"/>
      <c r="H179" s="618"/>
    </row>
    <row r="180" spans="1:8" ht="21" thickBot="1" x14ac:dyDescent="0.35">
      <c r="A180" s="103" t="s">
        <v>3</v>
      </c>
      <c r="B180" s="757"/>
      <c r="C180" s="758"/>
      <c r="D180" s="103"/>
      <c r="E180" s="506">
        <f>E178+E160</f>
        <v>0</v>
      </c>
      <c r="F180" s="506">
        <f>F178+F160</f>
        <v>0</v>
      </c>
      <c r="G180" s="507"/>
      <c r="H180" s="506">
        <f>H178+H160</f>
        <v>0</v>
      </c>
    </row>
    <row r="181" spans="1:8" ht="24" thickBot="1" x14ac:dyDescent="0.4">
      <c r="A181" s="703" t="s">
        <v>33</v>
      </c>
      <c r="B181" s="704"/>
      <c r="C181" s="704"/>
      <c r="D181" s="704"/>
      <c r="E181" s="704"/>
      <c r="F181" s="704"/>
      <c r="G181" s="704"/>
      <c r="H181" s="705"/>
    </row>
    <row r="182" spans="1:8" x14ac:dyDescent="0.25">
      <c r="A182" s="722" t="s">
        <v>11</v>
      </c>
      <c r="B182" s="771" t="s">
        <v>12</v>
      </c>
      <c r="C182" s="772"/>
      <c r="D182" s="722" t="s">
        <v>13</v>
      </c>
      <c r="E182" s="724" t="s">
        <v>14</v>
      </c>
      <c r="F182" s="724" t="s">
        <v>15</v>
      </c>
      <c r="G182" s="726" t="s">
        <v>16</v>
      </c>
      <c r="H182" s="724" t="s">
        <v>17</v>
      </c>
    </row>
    <row r="183" spans="1:8" ht="15.75" thickBot="1" x14ac:dyDescent="0.3">
      <c r="A183" s="723"/>
      <c r="B183" s="773"/>
      <c r="C183" s="774"/>
      <c r="D183" s="723"/>
      <c r="E183" s="725"/>
      <c r="F183" s="725"/>
      <c r="G183" s="727"/>
      <c r="H183" s="725"/>
    </row>
    <row r="184" spans="1:8" ht="21" thickBot="1" x14ac:dyDescent="0.3">
      <c r="A184" s="231" t="s">
        <v>34</v>
      </c>
      <c r="B184" s="775"/>
      <c r="C184" s="776"/>
      <c r="D184" s="776"/>
      <c r="E184" s="776"/>
      <c r="F184" s="776"/>
      <c r="G184" s="776"/>
      <c r="H184" s="821"/>
    </row>
    <row r="185" spans="1:8" ht="20.25" x14ac:dyDescent="0.3">
      <c r="A185" s="230"/>
      <c r="B185" s="743"/>
      <c r="C185" s="744"/>
      <c r="D185" s="93"/>
      <c r="E185" s="232"/>
      <c r="F185" s="232"/>
      <c r="G185" s="233"/>
      <c r="H185" s="582">
        <f>SUM(F185*G185)</f>
        <v>0</v>
      </c>
    </row>
    <row r="186" spans="1:8" ht="20.25" x14ac:dyDescent="0.25">
      <c r="A186" s="117"/>
      <c r="B186" s="745"/>
      <c r="C186" s="746"/>
      <c r="D186" s="117"/>
      <c r="E186" s="118"/>
      <c r="F186" s="118"/>
      <c r="G186" s="119"/>
      <c r="H186" s="209">
        <f t="shared" ref="H186:H194" si="6">SUM(F186*G186)</f>
        <v>0</v>
      </c>
    </row>
    <row r="187" spans="1:8" ht="20.25" x14ac:dyDescent="0.25">
      <c r="A187" s="117"/>
      <c r="B187" s="745"/>
      <c r="C187" s="746"/>
      <c r="D187" s="117"/>
      <c r="E187" s="118"/>
      <c r="F187" s="118"/>
      <c r="G187" s="119"/>
      <c r="H187" s="209">
        <f t="shared" si="6"/>
        <v>0</v>
      </c>
    </row>
    <row r="188" spans="1:8" ht="20.25" x14ac:dyDescent="0.25">
      <c r="A188" s="117"/>
      <c r="B188" s="745"/>
      <c r="C188" s="746"/>
      <c r="D188" s="117"/>
      <c r="E188" s="118"/>
      <c r="F188" s="118"/>
      <c r="G188" s="119"/>
      <c r="H188" s="209">
        <f t="shared" si="6"/>
        <v>0</v>
      </c>
    </row>
    <row r="189" spans="1:8" ht="18" x14ac:dyDescent="0.25">
      <c r="A189" s="121"/>
      <c r="B189" s="654"/>
      <c r="C189" s="655"/>
      <c r="D189" s="121"/>
      <c r="E189" s="122"/>
      <c r="F189" s="122"/>
      <c r="G189" s="123"/>
      <c r="H189" s="209">
        <f t="shared" si="6"/>
        <v>0</v>
      </c>
    </row>
    <row r="190" spans="1:8" ht="18" x14ac:dyDescent="0.25">
      <c r="A190" s="121"/>
      <c r="B190" s="234"/>
      <c r="C190" s="235"/>
      <c r="D190" s="121"/>
      <c r="E190" s="122"/>
      <c r="F190" s="122"/>
      <c r="G190" s="123"/>
      <c r="H190" s="209">
        <f t="shared" si="6"/>
        <v>0</v>
      </c>
    </row>
    <row r="191" spans="1:8" ht="18" x14ac:dyDescent="0.25">
      <c r="A191" s="121"/>
      <c r="B191" s="654"/>
      <c r="C191" s="655"/>
      <c r="D191" s="121"/>
      <c r="E191" s="122"/>
      <c r="F191" s="122"/>
      <c r="G191" s="123"/>
      <c r="H191" s="209">
        <f t="shared" si="6"/>
        <v>0</v>
      </c>
    </row>
    <row r="192" spans="1:8" ht="18" x14ac:dyDescent="0.25">
      <c r="A192" s="121"/>
      <c r="B192" s="654"/>
      <c r="C192" s="655"/>
      <c r="D192" s="121"/>
      <c r="E192" s="122"/>
      <c r="F192" s="122"/>
      <c r="G192" s="123"/>
      <c r="H192" s="209">
        <f t="shared" si="6"/>
        <v>0</v>
      </c>
    </row>
    <row r="193" spans="1:8" ht="18" x14ac:dyDescent="0.25">
      <c r="A193" s="55"/>
      <c r="B193" s="699"/>
      <c r="C193" s="700"/>
      <c r="D193" s="98"/>
      <c r="E193" s="122"/>
      <c r="F193" s="122"/>
      <c r="G193" s="58"/>
      <c r="H193" s="209">
        <f t="shared" si="6"/>
        <v>0</v>
      </c>
    </row>
    <row r="194" spans="1:8" ht="18" x14ac:dyDescent="0.25">
      <c r="A194" s="55"/>
      <c r="B194" s="699"/>
      <c r="C194" s="700"/>
      <c r="D194" s="98"/>
      <c r="E194" s="122"/>
      <c r="F194" s="122"/>
      <c r="G194" s="58"/>
      <c r="H194" s="209">
        <f t="shared" si="6"/>
        <v>0</v>
      </c>
    </row>
    <row r="195" spans="1:8" ht="18" x14ac:dyDescent="0.25">
      <c r="A195" s="55"/>
      <c r="B195" s="699"/>
      <c r="C195" s="700"/>
      <c r="D195" s="55"/>
      <c r="E195" s="122"/>
      <c r="F195" s="122"/>
      <c r="G195" s="124"/>
      <c r="H195" s="209">
        <f>SUM(F195*G195)</f>
        <v>0</v>
      </c>
    </row>
    <row r="196" spans="1:8" ht="18" x14ac:dyDescent="0.25">
      <c r="A196" s="55"/>
      <c r="B196" s="699"/>
      <c r="C196" s="700"/>
      <c r="D196" s="55"/>
      <c r="E196" s="122"/>
      <c r="F196" s="122"/>
      <c r="G196" s="124"/>
      <c r="H196" s="582">
        <f t="shared" ref="H196:H207" si="7">SUM(F196*G196)</f>
        <v>0</v>
      </c>
    </row>
    <row r="197" spans="1:8" ht="18" x14ac:dyDescent="0.25">
      <c r="A197" s="55"/>
      <c r="B197" s="699"/>
      <c r="C197" s="700"/>
      <c r="D197" s="55"/>
      <c r="E197" s="122"/>
      <c r="F197" s="122"/>
      <c r="G197" s="124"/>
      <c r="H197" s="209">
        <f t="shared" si="7"/>
        <v>0</v>
      </c>
    </row>
    <row r="198" spans="1:8" ht="18" x14ac:dyDescent="0.25">
      <c r="A198" s="55"/>
      <c r="B198" s="699"/>
      <c r="C198" s="700"/>
      <c r="D198" s="98"/>
      <c r="E198" s="122"/>
      <c r="F198" s="122"/>
      <c r="G198" s="58"/>
      <c r="H198" s="209">
        <f t="shared" si="7"/>
        <v>0</v>
      </c>
    </row>
    <row r="199" spans="1:8" ht="18" x14ac:dyDescent="0.25">
      <c r="A199" s="55"/>
      <c r="B199" s="699"/>
      <c r="C199" s="700"/>
      <c r="D199" s="98"/>
      <c r="E199" s="122"/>
      <c r="F199" s="122"/>
      <c r="G199" s="58"/>
      <c r="H199" s="209">
        <f t="shared" si="7"/>
        <v>0</v>
      </c>
    </row>
    <row r="200" spans="1:8" ht="18" x14ac:dyDescent="0.25">
      <c r="A200" s="55"/>
      <c r="B200" s="699"/>
      <c r="C200" s="700"/>
      <c r="D200" s="98"/>
      <c r="E200" s="122"/>
      <c r="F200" s="122"/>
      <c r="G200" s="58"/>
      <c r="H200" s="209">
        <f>SUM(F200*G200)</f>
        <v>0</v>
      </c>
    </row>
    <row r="201" spans="1:8" ht="18" x14ac:dyDescent="0.25">
      <c r="A201" s="55"/>
      <c r="B201" s="699"/>
      <c r="C201" s="700"/>
      <c r="D201" s="98"/>
      <c r="E201" s="122"/>
      <c r="F201" s="122"/>
      <c r="G201" s="58"/>
      <c r="H201" s="209">
        <f t="shared" si="7"/>
        <v>0</v>
      </c>
    </row>
    <row r="202" spans="1:8" ht="18" x14ac:dyDescent="0.25">
      <c r="A202" s="55"/>
      <c r="B202" s="699"/>
      <c r="C202" s="700"/>
      <c r="D202" s="98"/>
      <c r="E202" s="122"/>
      <c r="F202" s="122"/>
      <c r="G202" s="58"/>
      <c r="H202" s="209">
        <f t="shared" si="7"/>
        <v>0</v>
      </c>
    </row>
    <row r="203" spans="1:8" ht="18" x14ac:dyDescent="0.25">
      <c r="A203" s="55"/>
      <c r="B203" s="699"/>
      <c r="C203" s="700"/>
      <c r="D203" s="98"/>
      <c r="E203" s="122"/>
      <c r="F203" s="122"/>
      <c r="G203" s="58"/>
      <c r="H203" s="582">
        <f t="shared" si="7"/>
        <v>0</v>
      </c>
    </row>
    <row r="204" spans="1:8" ht="18" x14ac:dyDescent="0.25">
      <c r="A204" s="55"/>
      <c r="B204" s="699"/>
      <c r="C204" s="700"/>
      <c r="D204" s="98"/>
      <c r="E204" s="122"/>
      <c r="F204" s="122"/>
      <c r="G204" s="58"/>
      <c r="H204" s="209">
        <f t="shared" si="7"/>
        <v>0</v>
      </c>
    </row>
    <row r="205" spans="1:8" ht="18" x14ac:dyDescent="0.25">
      <c r="A205" s="55"/>
      <c r="B205" s="699"/>
      <c r="C205" s="700"/>
      <c r="D205" s="98"/>
      <c r="E205" s="122"/>
      <c r="F205" s="122"/>
      <c r="G205" s="58"/>
      <c r="H205" s="209">
        <f t="shared" si="7"/>
        <v>0</v>
      </c>
    </row>
    <row r="206" spans="1:8" ht="18" x14ac:dyDescent="0.25">
      <c r="A206" s="55"/>
      <c r="B206" s="699"/>
      <c r="C206" s="700"/>
      <c r="D206" s="98"/>
      <c r="E206" s="122"/>
      <c r="F206" s="122"/>
      <c r="G206" s="58"/>
      <c r="H206" s="209">
        <f t="shared" si="7"/>
        <v>0</v>
      </c>
    </row>
    <row r="207" spans="1:8" ht="18.75" thickBot="1" x14ac:dyDescent="0.3">
      <c r="A207" s="61"/>
      <c r="B207" s="778"/>
      <c r="C207" s="779"/>
      <c r="D207" s="102"/>
      <c r="E207" s="125"/>
      <c r="F207" s="125"/>
      <c r="G207" s="64"/>
      <c r="H207" s="126">
        <f t="shared" si="7"/>
        <v>0</v>
      </c>
    </row>
    <row r="208" spans="1:8" ht="21" thickBot="1" x14ac:dyDescent="0.35">
      <c r="A208" s="236" t="s">
        <v>35</v>
      </c>
      <c r="B208" s="682"/>
      <c r="C208" s="683"/>
      <c r="D208" s="683"/>
      <c r="E208" s="683"/>
      <c r="F208" s="683"/>
      <c r="G208" s="683"/>
      <c r="H208" s="836"/>
    </row>
    <row r="209" spans="1:8" ht="18" x14ac:dyDescent="0.25">
      <c r="A209" s="229"/>
      <c r="B209" s="780"/>
      <c r="C209" s="781"/>
      <c r="D209" s="128"/>
      <c r="E209" s="129"/>
      <c r="F209" s="129"/>
      <c r="G209" s="130"/>
      <c r="H209" s="586">
        <f t="shared" ref="H209:H214" si="8">SUM(F209*G209)</f>
        <v>0</v>
      </c>
    </row>
    <row r="210" spans="1:8" ht="18" x14ac:dyDescent="0.25">
      <c r="A210" s="229"/>
      <c r="B210" s="676"/>
      <c r="C210" s="677"/>
      <c r="D210" s="132"/>
      <c r="E210" s="133"/>
      <c r="F210" s="133"/>
      <c r="G210" s="134"/>
      <c r="H210" s="586">
        <f t="shared" si="8"/>
        <v>0</v>
      </c>
    </row>
    <row r="211" spans="1:8" ht="18" x14ac:dyDescent="0.25">
      <c r="A211" s="229"/>
      <c r="B211" s="676"/>
      <c r="C211" s="677"/>
      <c r="D211" s="132"/>
      <c r="E211" s="133"/>
      <c r="F211" s="133"/>
      <c r="G211" s="134"/>
      <c r="H211" s="586">
        <f t="shared" si="8"/>
        <v>0</v>
      </c>
    </row>
    <row r="212" spans="1:8" ht="18" x14ac:dyDescent="0.25">
      <c r="A212" s="229"/>
      <c r="B212" s="676"/>
      <c r="C212" s="677"/>
      <c r="D212" s="132"/>
      <c r="E212" s="133"/>
      <c r="F212" s="133"/>
      <c r="G212" s="134"/>
      <c r="H212" s="586">
        <f t="shared" si="8"/>
        <v>0</v>
      </c>
    </row>
    <row r="213" spans="1:8" ht="18" x14ac:dyDescent="0.25">
      <c r="A213" s="229"/>
      <c r="B213" s="676"/>
      <c r="C213" s="677"/>
      <c r="D213" s="132"/>
      <c r="E213" s="133"/>
      <c r="F213" s="133"/>
      <c r="G213" s="134"/>
      <c r="H213" s="586">
        <f t="shared" si="8"/>
        <v>0</v>
      </c>
    </row>
    <row r="214" spans="1:8" ht="18" x14ac:dyDescent="0.25">
      <c r="A214" s="135"/>
      <c r="B214" s="326"/>
      <c r="C214" s="327"/>
      <c r="D214" s="136"/>
      <c r="E214" s="588"/>
      <c r="F214" s="588"/>
      <c r="G214" s="138"/>
      <c r="H214" s="586">
        <f t="shared" si="8"/>
        <v>0</v>
      </c>
    </row>
    <row r="215" spans="1:8" ht="21" thickBot="1" x14ac:dyDescent="0.35">
      <c r="A215" s="267" t="s">
        <v>36</v>
      </c>
      <c r="B215" s="790"/>
      <c r="C215" s="791"/>
      <c r="D215" s="275"/>
      <c r="E215" s="276">
        <f ca="1">SUM(E185:E207)-SUM(E209:E215)</f>
        <v>0</v>
      </c>
      <c r="F215" s="276">
        <f ca="1">SUM(F185:F207)-SUM(F209:F215)</f>
        <v>0</v>
      </c>
      <c r="G215" s="276"/>
      <c r="H215" s="276">
        <f>SUM(H185:H207)-SUM(H209:H214)</f>
        <v>0</v>
      </c>
    </row>
    <row r="216" spans="1:8" ht="18.75" thickBot="1" x14ac:dyDescent="0.3">
      <c r="A216" s="328" t="s">
        <v>101</v>
      </c>
      <c r="B216" s="842"/>
      <c r="C216" s="843"/>
      <c r="D216" s="843"/>
      <c r="E216" s="843"/>
      <c r="F216" s="843"/>
      <c r="G216" s="843"/>
      <c r="H216" s="844"/>
    </row>
    <row r="217" spans="1:8" ht="20.25" x14ac:dyDescent="0.3">
      <c r="A217" s="93"/>
      <c r="B217" s="847"/>
      <c r="C217" s="848"/>
      <c r="D217" s="93"/>
      <c r="E217" s="283"/>
      <c r="F217" s="93"/>
      <c r="G217" s="93"/>
      <c r="H217" s="610">
        <f>SUM(F217:G217)</f>
        <v>0</v>
      </c>
    </row>
    <row r="218" spans="1:8" ht="20.25" x14ac:dyDescent="0.3">
      <c r="A218" s="54"/>
      <c r="B218" s="847"/>
      <c r="C218" s="848"/>
      <c r="D218" s="54"/>
      <c r="E218" s="287"/>
      <c r="F218" s="54"/>
      <c r="G218" s="54"/>
      <c r="H218" s="610">
        <f t="shared" ref="H218:H230" si="9">SUM(F218:G218)</f>
        <v>0</v>
      </c>
    </row>
    <row r="219" spans="1:8" ht="20.25" x14ac:dyDescent="0.3">
      <c r="A219" s="54"/>
      <c r="B219" s="847"/>
      <c r="C219" s="848"/>
      <c r="D219" s="54"/>
      <c r="E219" s="287"/>
      <c r="F219" s="54"/>
      <c r="G219" s="54"/>
      <c r="H219" s="610">
        <f t="shared" si="9"/>
        <v>0</v>
      </c>
    </row>
    <row r="220" spans="1:8" ht="20.25" x14ac:dyDescent="0.3">
      <c r="A220" s="54"/>
      <c r="B220" s="847"/>
      <c r="C220" s="848"/>
      <c r="D220" s="54"/>
      <c r="E220" s="287"/>
      <c r="F220" s="54"/>
      <c r="G220" s="54"/>
      <c r="H220" s="610">
        <f t="shared" si="9"/>
        <v>0</v>
      </c>
    </row>
    <row r="221" spans="1:8" ht="20.25" x14ac:dyDescent="0.3">
      <c r="A221" s="54"/>
      <c r="B221" s="847"/>
      <c r="C221" s="848"/>
      <c r="D221" s="54"/>
      <c r="E221" s="287"/>
      <c r="F221" s="54"/>
      <c r="G221" s="54"/>
      <c r="H221" s="610">
        <f t="shared" si="9"/>
        <v>0</v>
      </c>
    </row>
    <row r="222" spans="1:8" ht="20.25" x14ac:dyDescent="0.3">
      <c r="A222" s="54"/>
      <c r="B222" s="847"/>
      <c r="C222" s="848"/>
      <c r="D222" s="54"/>
      <c r="E222" s="287"/>
      <c r="F222" s="54"/>
      <c r="G222" s="54"/>
      <c r="H222" s="610">
        <f t="shared" si="9"/>
        <v>0</v>
      </c>
    </row>
    <row r="223" spans="1:8" ht="20.25" x14ac:dyDescent="0.3">
      <c r="A223" s="54"/>
      <c r="B223" s="847"/>
      <c r="C223" s="848"/>
      <c r="D223" s="54"/>
      <c r="E223" s="287"/>
      <c r="F223" s="54"/>
      <c r="G223" s="54"/>
      <c r="H223" s="610">
        <f t="shared" si="9"/>
        <v>0</v>
      </c>
    </row>
    <row r="224" spans="1:8" ht="20.25" x14ac:dyDescent="0.3">
      <c r="A224" s="54"/>
      <c r="B224" s="847"/>
      <c r="C224" s="848"/>
      <c r="D224" s="54"/>
      <c r="E224" s="287"/>
      <c r="F224" s="54"/>
      <c r="G224" s="54"/>
      <c r="H224" s="610">
        <f t="shared" si="9"/>
        <v>0</v>
      </c>
    </row>
    <row r="225" spans="1:8" ht="20.25" x14ac:dyDescent="0.3">
      <c r="A225" s="54"/>
      <c r="B225" s="847"/>
      <c r="C225" s="848"/>
      <c r="D225" s="54"/>
      <c r="E225" s="287"/>
      <c r="F225" s="54"/>
      <c r="G225" s="54"/>
      <c r="H225" s="610">
        <f t="shared" si="9"/>
        <v>0</v>
      </c>
    </row>
    <row r="226" spans="1:8" ht="20.25" x14ac:dyDescent="0.3">
      <c r="A226" s="54"/>
      <c r="B226" s="847"/>
      <c r="C226" s="848"/>
      <c r="D226" s="54"/>
      <c r="E226" s="287"/>
      <c r="F226" s="54"/>
      <c r="G226" s="54"/>
      <c r="H226" s="610">
        <f t="shared" si="9"/>
        <v>0</v>
      </c>
    </row>
    <row r="227" spans="1:8" ht="20.25" x14ac:dyDescent="0.3">
      <c r="A227" s="54"/>
      <c r="B227" s="847"/>
      <c r="C227" s="848"/>
      <c r="D227" s="54"/>
      <c r="E227" s="287"/>
      <c r="F227" s="54"/>
      <c r="G227" s="54"/>
      <c r="H227" s="610">
        <f t="shared" si="9"/>
        <v>0</v>
      </c>
    </row>
    <row r="228" spans="1:8" ht="20.25" x14ac:dyDescent="0.3">
      <c r="A228" s="54"/>
      <c r="B228" s="847"/>
      <c r="C228" s="848"/>
      <c r="D228" s="54"/>
      <c r="E228" s="287"/>
      <c r="F228" s="54"/>
      <c r="G228" s="54"/>
      <c r="H228" s="610">
        <f t="shared" si="9"/>
        <v>0</v>
      </c>
    </row>
    <row r="229" spans="1:8" ht="20.25" x14ac:dyDescent="0.3">
      <c r="A229" s="54"/>
      <c r="B229" s="847"/>
      <c r="C229" s="848"/>
      <c r="D229" s="54"/>
      <c r="E229" s="287"/>
      <c r="F229" s="54"/>
      <c r="G229" s="54"/>
      <c r="H229" s="610">
        <f t="shared" si="9"/>
        <v>0</v>
      </c>
    </row>
    <row r="230" spans="1:8" ht="21" thickBot="1" x14ac:dyDescent="0.35">
      <c r="A230" s="293"/>
      <c r="B230" s="849"/>
      <c r="C230" s="850"/>
      <c r="D230" s="293"/>
      <c r="E230" s="294"/>
      <c r="F230" s="293"/>
      <c r="G230" s="293"/>
      <c r="H230" s="295">
        <f t="shared" si="9"/>
        <v>0</v>
      </c>
    </row>
    <row r="231" spans="1:8" ht="18.75" thickBot="1" x14ac:dyDescent="0.3">
      <c r="A231" s="328" t="s">
        <v>102</v>
      </c>
      <c r="B231" s="842"/>
      <c r="C231" s="843"/>
      <c r="D231" s="843"/>
      <c r="E231" s="843"/>
      <c r="F231" s="843"/>
      <c r="G231" s="843"/>
      <c r="H231" s="844"/>
    </row>
    <row r="232" spans="1:8" ht="20.25" x14ac:dyDescent="0.3">
      <c r="A232" s="93"/>
      <c r="B232" s="847"/>
      <c r="C232" s="848"/>
      <c r="D232" s="93"/>
      <c r="E232" s="297"/>
      <c r="F232" s="283"/>
      <c r="G232" s="93"/>
      <c r="H232" s="610">
        <f>SUM(F232:G232)</f>
        <v>0</v>
      </c>
    </row>
    <row r="233" spans="1:8" ht="20.25" x14ac:dyDescent="0.3">
      <c r="A233" s="54"/>
      <c r="B233" s="749"/>
      <c r="C233" s="750"/>
      <c r="D233" s="54"/>
      <c r="E233" s="289"/>
      <c r="F233" s="287"/>
      <c r="G233" s="54"/>
      <c r="H233" s="611">
        <f t="shared" ref="H233:H238" si="10">SUM(F233:G233)</f>
        <v>0</v>
      </c>
    </row>
    <row r="234" spans="1:8" ht="20.25" x14ac:dyDescent="0.3">
      <c r="A234" s="54"/>
      <c r="B234" s="749"/>
      <c r="C234" s="750"/>
      <c r="D234" s="54"/>
      <c r="E234" s="289"/>
      <c r="F234" s="287"/>
      <c r="G234" s="54"/>
      <c r="H234" s="611">
        <f t="shared" si="10"/>
        <v>0</v>
      </c>
    </row>
    <row r="235" spans="1:8" ht="20.25" x14ac:dyDescent="0.3">
      <c r="A235" s="54"/>
      <c r="B235" s="749"/>
      <c r="C235" s="750"/>
      <c r="D235" s="54"/>
      <c r="E235" s="289"/>
      <c r="F235" s="287"/>
      <c r="G235" s="54"/>
      <c r="H235" s="611">
        <f t="shared" si="10"/>
        <v>0</v>
      </c>
    </row>
    <row r="236" spans="1:8" ht="20.25" x14ac:dyDescent="0.3">
      <c r="A236" s="54"/>
      <c r="B236" s="749"/>
      <c r="C236" s="750"/>
      <c r="D236" s="54"/>
      <c r="E236" s="289"/>
      <c r="F236" s="287"/>
      <c r="G236" s="54"/>
      <c r="H236" s="611">
        <f t="shared" si="10"/>
        <v>0</v>
      </c>
    </row>
    <row r="237" spans="1:8" ht="20.25" x14ac:dyDescent="0.3">
      <c r="A237" s="54"/>
      <c r="B237" s="749"/>
      <c r="C237" s="750"/>
      <c r="D237" s="54"/>
      <c r="E237" s="289"/>
      <c r="F237" s="287"/>
      <c r="G237" s="54"/>
      <c r="H237" s="611">
        <f t="shared" si="10"/>
        <v>0</v>
      </c>
    </row>
    <row r="238" spans="1:8" ht="20.25" x14ac:dyDescent="0.3">
      <c r="A238" s="54"/>
      <c r="B238" s="749"/>
      <c r="C238" s="750"/>
      <c r="D238" s="54"/>
      <c r="E238" s="614"/>
      <c r="F238" s="615"/>
      <c r="G238" s="54"/>
      <c r="H238" s="611">
        <f t="shared" si="10"/>
        <v>0</v>
      </c>
    </row>
    <row r="239" spans="1:8" ht="18.75" thickBot="1" x14ac:dyDescent="0.3">
      <c r="A239" s="285" t="s">
        <v>103</v>
      </c>
      <c r="B239" s="845"/>
      <c r="C239" s="846"/>
      <c r="D239" s="285"/>
      <c r="E239" s="290">
        <f>SUM(E218:E230)-SUM(E232:E238)</f>
        <v>0</v>
      </c>
      <c r="F239" s="290">
        <f>SUM(F217:F230)-SUM(F232:F238)</f>
        <v>0</v>
      </c>
      <c r="G239" s="285"/>
      <c r="H239" s="290">
        <f>SUM(H217:H230)-SUM(H232:H238)</f>
        <v>0</v>
      </c>
    </row>
    <row r="240" spans="1:8" ht="21" thickBot="1" x14ac:dyDescent="0.3">
      <c r="A240" s="231" t="s">
        <v>37</v>
      </c>
      <c r="B240" s="775"/>
      <c r="C240" s="776"/>
      <c r="D240" s="776"/>
      <c r="E240" s="776"/>
      <c r="F240" s="776"/>
      <c r="G240" s="776"/>
      <c r="H240" s="777"/>
    </row>
    <row r="241" spans="1:8" ht="20.25" x14ac:dyDescent="0.3">
      <c r="A241" s="230"/>
      <c r="B241" s="743"/>
      <c r="C241" s="744"/>
      <c r="D241" s="54"/>
      <c r="E241" s="114"/>
      <c r="F241" s="114"/>
      <c r="G241" s="115"/>
      <c r="H241" s="116">
        <f>SUM(F241*G241)</f>
        <v>0</v>
      </c>
    </row>
    <row r="242" spans="1:8" ht="20.25" x14ac:dyDescent="0.25">
      <c r="A242" s="117"/>
      <c r="B242" s="745"/>
      <c r="C242" s="746"/>
      <c r="D242" s="117"/>
      <c r="E242" s="118"/>
      <c r="F242" s="118"/>
      <c r="G242" s="119"/>
      <c r="H242" s="120">
        <f t="shared" ref="H242:H263" si="11">SUM(F242*G242)</f>
        <v>0</v>
      </c>
    </row>
    <row r="243" spans="1:8" ht="18" x14ac:dyDescent="0.25">
      <c r="A243" s="121"/>
      <c r="B243" s="654"/>
      <c r="C243" s="655"/>
      <c r="D243" s="121"/>
      <c r="E243" s="122"/>
      <c r="F243" s="122"/>
      <c r="G243" s="123"/>
      <c r="H243" s="120">
        <f t="shared" si="11"/>
        <v>0</v>
      </c>
    </row>
    <row r="244" spans="1:8" ht="18" x14ac:dyDescent="0.25">
      <c r="A244" s="121"/>
      <c r="B244" s="654"/>
      <c r="C244" s="655"/>
      <c r="D244" s="121"/>
      <c r="E244" s="122"/>
      <c r="F244" s="122"/>
      <c r="G244" s="123"/>
      <c r="H244" s="120">
        <f t="shared" si="11"/>
        <v>0</v>
      </c>
    </row>
    <row r="245" spans="1:8" ht="18" x14ac:dyDescent="0.25">
      <c r="A245" s="121"/>
      <c r="B245" s="654"/>
      <c r="C245" s="655"/>
      <c r="D245" s="121"/>
      <c r="E245" s="122"/>
      <c r="F245" s="122"/>
      <c r="G245" s="123"/>
      <c r="H245" s="120">
        <f t="shared" si="11"/>
        <v>0</v>
      </c>
    </row>
    <row r="246" spans="1:8" ht="18" x14ac:dyDescent="0.25">
      <c r="A246" s="121"/>
      <c r="B246" s="654"/>
      <c r="C246" s="655"/>
      <c r="D246" s="121"/>
      <c r="E246" s="122"/>
      <c r="F246" s="122"/>
      <c r="G246" s="123"/>
      <c r="H246" s="120">
        <f t="shared" si="11"/>
        <v>0</v>
      </c>
    </row>
    <row r="247" spans="1:8" ht="18" x14ac:dyDescent="0.25">
      <c r="A247" s="121"/>
      <c r="B247" s="654"/>
      <c r="C247" s="655"/>
      <c r="D247" s="121"/>
      <c r="E247" s="122"/>
      <c r="F247" s="122"/>
      <c r="G247" s="123"/>
      <c r="H247" s="120">
        <f t="shared" si="11"/>
        <v>0</v>
      </c>
    </row>
    <row r="248" spans="1:8" ht="18" x14ac:dyDescent="0.25">
      <c r="A248" s="121"/>
      <c r="B248" s="654"/>
      <c r="C248" s="655"/>
      <c r="D248" s="121"/>
      <c r="E248" s="122"/>
      <c r="F248" s="122"/>
      <c r="G248" s="123"/>
      <c r="H248" s="120">
        <f t="shared" si="11"/>
        <v>0</v>
      </c>
    </row>
    <row r="249" spans="1:8" ht="18" x14ac:dyDescent="0.25">
      <c r="A249" s="55"/>
      <c r="B249" s="699"/>
      <c r="C249" s="700"/>
      <c r="D249" s="98"/>
      <c r="E249" s="122"/>
      <c r="F249" s="122"/>
      <c r="G249" s="58"/>
      <c r="H249" s="120">
        <f t="shared" si="11"/>
        <v>0</v>
      </c>
    </row>
    <row r="250" spans="1:8" ht="18" x14ac:dyDescent="0.25">
      <c r="A250" s="55"/>
      <c r="B250" s="699"/>
      <c r="C250" s="700"/>
      <c r="D250" s="98"/>
      <c r="E250" s="122"/>
      <c r="F250" s="122"/>
      <c r="G250" s="58"/>
      <c r="H250" s="120">
        <f t="shared" si="11"/>
        <v>0</v>
      </c>
    </row>
    <row r="251" spans="1:8" ht="18" x14ac:dyDescent="0.25">
      <c r="A251" s="55"/>
      <c r="B251" s="699"/>
      <c r="C251" s="700"/>
      <c r="D251" s="55"/>
      <c r="E251" s="122"/>
      <c r="F251" s="122"/>
      <c r="G251" s="124"/>
      <c r="H251" s="120">
        <f t="shared" si="11"/>
        <v>0</v>
      </c>
    </row>
    <row r="252" spans="1:8" ht="18" x14ac:dyDescent="0.25">
      <c r="A252" s="55"/>
      <c r="B252" s="699"/>
      <c r="C252" s="700"/>
      <c r="D252" s="55"/>
      <c r="E252" s="122"/>
      <c r="F252" s="122"/>
      <c r="G252" s="124"/>
      <c r="H252" s="116">
        <f t="shared" si="11"/>
        <v>0</v>
      </c>
    </row>
    <row r="253" spans="1:8" ht="18" x14ac:dyDescent="0.25">
      <c r="A253" s="55"/>
      <c r="B253" s="699"/>
      <c r="C253" s="700"/>
      <c r="D253" s="55"/>
      <c r="E253" s="122"/>
      <c r="F253" s="122"/>
      <c r="G253" s="124"/>
      <c r="H253" s="120">
        <f t="shared" si="11"/>
        <v>0</v>
      </c>
    </row>
    <row r="254" spans="1:8" ht="18" x14ac:dyDescent="0.25">
      <c r="A254" s="55"/>
      <c r="B254" s="699"/>
      <c r="C254" s="700"/>
      <c r="D254" s="98"/>
      <c r="E254" s="122"/>
      <c r="F254" s="122"/>
      <c r="G254" s="58"/>
      <c r="H254" s="120">
        <f t="shared" si="11"/>
        <v>0</v>
      </c>
    </row>
    <row r="255" spans="1:8" ht="18" x14ac:dyDescent="0.25">
      <c r="A255" s="55"/>
      <c r="B255" s="699"/>
      <c r="C255" s="700"/>
      <c r="D255" s="98"/>
      <c r="E255" s="122"/>
      <c r="F255" s="122"/>
      <c r="G255" s="58"/>
      <c r="H255" s="120">
        <f t="shared" si="11"/>
        <v>0</v>
      </c>
    </row>
    <row r="256" spans="1:8" ht="18" x14ac:dyDescent="0.25">
      <c r="A256" s="55"/>
      <c r="B256" s="699"/>
      <c r="C256" s="700"/>
      <c r="D256" s="98"/>
      <c r="E256" s="122"/>
      <c r="F256" s="122"/>
      <c r="G256" s="58"/>
      <c r="H256" s="120">
        <f t="shared" si="11"/>
        <v>0</v>
      </c>
    </row>
    <row r="257" spans="1:8" ht="18" x14ac:dyDescent="0.25">
      <c r="A257" s="55"/>
      <c r="B257" s="699"/>
      <c r="C257" s="700"/>
      <c r="D257" s="98"/>
      <c r="E257" s="122"/>
      <c r="F257" s="122"/>
      <c r="G257" s="58"/>
      <c r="H257" s="120">
        <f t="shared" si="11"/>
        <v>0</v>
      </c>
    </row>
    <row r="258" spans="1:8" ht="18" x14ac:dyDescent="0.25">
      <c r="A258" s="55"/>
      <c r="B258" s="699"/>
      <c r="C258" s="700"/>
      <c r="D258" s="98"/>
      <c r="E258" s="122"/>
      <c r="F258" s="122"/>
      <c r="G258" s="58"/>
      <c r="H258" s="120">
        <f t="shared" si="11"/>
        <v>0</v>
      </c>
    </row>
    <row r="259" spans="1:8" ht="18" x14ac:dyDescent="0.25">
      <c r="A259" s="55"/>
      <c r="B259" s="699"/>
      <c r="C259" s="700"/>
      <c r="D259" s="98"/>
      <c r="E259" s="122"/>
      <c r="F259" s="122"/>
      <c r="G259" s="58"/>
      <c r="H259" s="116">
        <f t="shared" si="11"/>
        <v>0</v>
      </c>
    </row>
    <row r="260" spans="1:8" ht="18" x14ac:dyDescent="0.25">
      <c r="A260" s="55"/>
      <c r="B260" s="699"/>
      <c r="C260" s="700"/>
      <c r="D260" s="98"/>
      <c r="E260" s="122"/>
      <c r="F260" s="122"/>
      <c r="G260" s="58"/>
      <c r="H260" s="120">
        <f t="shared" si="11"/>
        <v>0</v>
      </c>
    </row>
    <row r="261" spans="1:8" ht="18" x14ac:dyDescent="0.25">
      <c r="A261" s="55"/>
      <c r="B261" s="699"/>
      <c r="C261" s="700"/>
      <c r="D261" s="98"/>
      <c r="E261" s="122"/>
      <c r="F261" s="122"/>
      <c r="G261" s="58"/>
      <c r="H261" s="120">
        <f t="shared" si="11"/>
        <v>0</v>
      </c>
    </row>
    <row r="262" spans="1:8" ht="18" x14ac:dyDescent="0.25">
      <c r="A262" s="55"/>
      <c r="B262" s="699"/>
      <c r="C262" s="700"/>
      <c r="D262" s="98"/>
      <c r="E262" s="122"/>
      <c r="F262" s="122"/>
      <c r="G262" s="58"/>
      <c r="H262" s="120">
        <f t="shared" si="11"/>
        <v>0</v>
      </c>
    </row>
    <row r="263" spans="1:8" ht="18.75" thickBot="1" x14ac:dyDescent="0.3">
      <c r="A263" s="61"/>
      <c r="B263" s="778"/>
      <c r="C263" s="779"/>
      <c r="D263" s="102"/>
      <c r="E263" s="125"/>
      <c r="F263" s="125"/>
      <c r="G263" s="64"/>
      <c r="H263" s="126">
        <f t="shared" si="11"/>
        <v>0</v>
      </c>
    </row>
    <row r="264" spans="1:8" ht="21" thickBot="1" x14ac:dyDescent="0.35">
      <c r="A264" s="47" t="s">
        <v>38</v>
      </c>
      <c r="B264" s="682"/>
      <c r="C264" s="683"/>
      <c r="D264" s="683"/>
      <c r="E264" s="683"/>
      <c r="F264" s="683"/>
      <c r="G264" s="683"/>
      <c r="H264" s="836"/>
    </row>
    <row r="265" spans="1:8" ht="18" x14ac:dyDescent="0.25">
      <c r="A265" s="229"/>
      <c r="B265" s="780"/>
      <c r="C265" s="781"/>
      <c r="D265" s="128"/>
      <c r="E265" s="129"/>
      <c r="F265" s="129"/>
      <c r="G265" s="130"/>
      <c r="H265" s="586">
        <f t="shared" ref="H265:H270" si="12">SUM(F265*G265)</f>
        <v>0</v>
      </c>
    </row>
    <row r="266" spans="1:8" ht="18" x14ac:dyDescent="0.25">
      <c r="A266" s="229"/>
      <c r="B266" s="676"/>
      <c r="C266" s="677"/>
      <c r="D266" s="132"/>
      <c r="E266" s="133"/>
      <c r="F266" s="133"/>
      <c r="G266" s="134"/>
      <c r="H266" s="586">
        <f t="shared" si="12"/>
        <v>0</v>
      </c>
    </row>
    <row r="267" spans="1:8" ht="18" x14ac:dyDescent="0.25">
      <c r="A267" s="229"/>
      <c r="B267" s="676"/>
      <c r="C267" s="677"/>
      <c r="D267" s="132"/>
      <c r="E267" s="133"/>
      <c r="F267" s="133"/>
      <c r="G267" s="134"/>
      <c r="H267" s="586">
        <f t="shared" si="12"/>
        <v>0</v>
      </c>
    </row>
    <row r="268" spans="1:8" ht="18" x14ac:dyDescent="0.25">
      <c r="A268" s="229"/>
      <c r="B268" s="676"/>
      <c r="C268" s="677"/>
      <c r="D268" s="132"/>
      <c r="E268" s="133"/>
      <c r="F268" s="133"/>
      <c r="G268" s="134"/>
      <c r="H268" s="586">
        <f t="shared" si="12"/>
        <v>0</v>
      </c>
    </row>
    <row r="269" spans="1:8" ht="18" x14ac:dyDescent="0.25">
      <c r="A269" s="229"/>
      <c r="B269" s="676"/>
      <c r="C269" s="677"/>
      <c r="D269" s="132"/>
      <c r="E269" s="133"/>
      <c r="F269" s="133"/>
      <c r="G269" s="134"/>
      <c r="H269" s="586">
        <f t="shared" si="12"/>
        <v>0</v>
      </c>
    </row>
    <row r="270" spans="1:8" ht="18.75" thickBot="1" x14ac:dyDescent="0.3">
      <c r="A270" s="135"/>
      <c r="B270" s="909"/>
      <c r="C270" s="910"/>
      <c r="D270" s="136"/>
      <c r="E270" s="588"/>
      <c r="F270" s="588"/>
      <c r="G270" s="138"/>
      <c r="H270" s="606">
        <f t="shared" si="12"/>
        <v>0</v>
      </c>
    </row>
    <row r="271" spans="1:8" ht="21" thickBot="1" x14ac:dyDescent="0.35">
      <c r="A271" s="361" t="s">
        <v>111</v>
      </c>
      <c r="B271" s="782"/>
      <c r="C271" s="922"/>
      <c r="D271" s="142"/>
      <c r="E271" s="143">
        <f>SUM(E241:E263)-SUM(E265:E270)</f>
        <v>0</v>
      </c>
      <c r="F271" s="143">
        <f>SUM(F241:F263)-SUM(F265:F270)</f>
        <v>0</v>
      </c>
      <c r="G271" s="143"/>
      <c r="H271" s="144">
        <f>SUM(H241:H263)-SUM(H265:H270)</f>
        <v>0</v>
      </c>
    </row>
    <row r="272" spans="1:8" ht="21" thickBot="1" x14ac:dyDescent="0.35">
      <c r="A272" s="509" t="s">
        <v>40</v>
      </c>
      <c r="B272" s="906"/>
      <c r="C272" s="907"/>
      <c r="D272" s="907"/>
      <c r="E272" s="907"/>
      <c r="F272" s="907"/>
      <c r="G272" s="907"/>
      <c r="H272" s="908"/>
    </row>
    <row r="273" spans="1:10" ht="20.25" x14ac:dyDescent="0.3">
      <c r="A273" s="510"/>
      <c r="B273" s="921"/>
      <c r="C273" s="744"/>
      <c r="D273" s="93"/>
      <c r="E273" s="232"/>
      <c r="F273" s="147"/>
      <c r="G273" s="52"/>
      <c r="H273" s="603">
        <f>SUM(F273*G273)</f>
        <v>0</v>
      </c>
    </row>
    <row r="274" spans="1:10" ht="18" x14ac:dyDescent="0.25">
      <c r="A274" s="417"/>
      <c r="B274" s="786"/>
      <c r="C274" s="787"/>
      <c r="D274" s="146"/>
      <c r="E274" s="147"/>
      <c r="F274" s="147"/>
      <c r="G274" s="52"/>
      <c r="H274" s="603">
        <f>SUM(F274*G274)</f>
        <v>0</v>
      </c>
    </row>
    <row r="275" spans="1:10" ht="18" x14ac:dyDescent="0.25">
      <c r="A275" s="417"/>
      <c r="B275" s="786"/>
      <c r="C275" s="787"/>
      <c r="D275" s="146"/>
      <c r="E275" s="147"/>
      <c r="F275" s="147"/>
      <c r="G275" s="52"/>
      <c r="H275" s="603">
        <f>SUM(F275*G275)</f>
        <v>0</v>
      </c>
    </row>
    <row r="276" spans="1:10" ht="18" x14ac:dyDescent="0.25">
      <c r="A276" s="417"/>
      <c r="B276" s="786"/>
      <c r="C276" s="787"/>
      <c r="D276" s="148"/>
      <c r="E276" s="149"/>
      <c r="F276" s="149"/>
      <c r="G276" s="150"/>
      <c r="H276" s="603">
        <f>SUM(F276*G276)</f>
        <v>0</v>
      </c>
    </row>
    <row r="277" spans="1:10" ht="18.75" thickBot="1" x14ac:dyDescent="0.3">
      <c r="A277" s="418"/>
      <c r="B277" s="788"/>
      <c r="C277" s="789"/>
      <c r="D277" s="148"/>
      <c r="E277" s="584"/>
      <c r="F277" s="584"/>
      <c r="G277" s="150"/>
      <c r="H277" s="603">
        <f>SUM(F277*G277)</f>
        <v>0</v>
      </c>
    </row>
    <row r="278" spans="1:10" ht="21" thickBot="1" x14ac:dyDescent="0.35">
      <c r="A278" s="364" t="s">
        <v>41</v>
      </c>
      <c r="B278" s="790"/>
      <c r="C278" s="791"/>
      <c r="D278" s="151"/>
      <c r="E278" s="601">
        <f>SUM(E273:E277)</f>
        <v>0</v>
      </c>
      <c r="F278" s="601">
        <f>SUM(F273:F277)</f>
        <v>0</v>
      </c>
      <c r="G278" s="153"/>
      <c r="H278" s="601">
        <f>SUM(H273:H277)</f>
        <v>0</v>
      </c>
    </row>
    <row r="279" spans="1:10" ht="24" thickBot="1" x14ac:dyDescent="0.4">
      <c r="A279" s="154" t="s">
        <v>42</v>
      </c>
      <c r="B279" s="792"/>
      <c r="C279" s="793"/>
      <c r="D279" s="155"/>
      <c r="E279" s="156">
        <f ca="1">SUM(E278,E271,E239,E215)</f>
        <v>0</v>
      </c>
      <c r="F279" s="156">
        <f ca="1">SUM(F278,F271,F239,F215)</f>
        <v>0</v>
      </c>
      <c r="G279" s="156"/>
      <c r="H279" s="157">
        <f>SUM(H278,H271,H239,H215)</f>
        <v>0</v>
      </c>
    </row>
    <row r="280" spans="1:10" ht="15.75" thickBot="1" x14ac:dyDescent="0.3">
      <c r="A280" s="722" t="s">
        <v>11</v>
      </c>
      <c r="B280" s="771" t="s">
        <v>12</v>
      </c>
      <c r="C280" s="772"/>
      <c r="D280" s="722" t="s">
        <v>13</v>
      </c>
      <c r="E280" s="724" t="s">
        <v>14</v>
      </c>
      <c r="F280" s="724" t="s">
        <v>15</v>
      </c>
      <c r="G280" s="726" t="s">
        <v>16</v>
      </c>
      <c r="H280" s="724" t="s">
        <v>17</v>
      </c>
    </row>
    <row r="281" spans="1:10" ht="15" customHeight="1" thickBot="1" x14ac:dyDescent="0.3">
      <c r="A281" s="835"/>
      <c r="B281" s="773"/>
      <c r="C281" s="774"/>
      <c r="D281" s="723"/>
      <c r="E281" s="725"/>
      <c r="F281" s="725"/>
      <c r="G281" s="727"/>
      <c r="H281" s="725"/>
    </row>
    <row r="282" spans="1:10" ht="15.75" customHeight="1" thickBot="1" x14ac:dyDescent="0.3">
      <c r="A282" s="308" t="s">
        <v>115</v>
      </c>
      <c r="B282" s="775"/>
      <c r="C282" s="776"/>
      <c r="D282" s="776"/>
      <c r="E282" s="776"/>
      <c r="F282" s="776"/>
      <c r="G282" s="776"/>
      <c r="H282" s="777"/>
    </row>
    <row r="283" spans="1:10" ht="18" x14ac:dyDescent="0.25">
      <c r="A283" s="257"/>
      <c r="B283" s="654"/>
      <c r="C283" s="655"/>
      <c r="D283" s="559"/>
      <c r="E283" s="129"/>
      <c r="F283" s="129"/>
      <c r="G283" s="163"/>
      <c r="H283" s="586">
        <f>SUM(F283*G283)</f>
        <v>0</v>
      </c>
    </row>
    <row r="284" spans="1:10" ht="18" x14ac:dyDescent="0.25">
      <c r="A284" s="162"/>
      <c r="B284" s="654"/>
      <c r="C284" s="655"/>
      <c r="D284" s="162"/>
      <c r="E284" s="129"/>
      <c r="F284" s="129"/>
      <c r="G284" s="163"/>
      <c r="H284" s="587">
        <f t="shared" ref="H284:H295" si="13">SUM(F284*G284)</f>
        <v>0</v>
      </c>
      <c r="J284" s="429" t="s">
        <v>140</v>
      </c>
    </row>
    <row r="285" spans="1:10" ht="18" x14ac:dyDescent="0.25">
      <c r="A285" s="162"/>
      <c r="B285" s="654"/>
      <c r="C285" s="655"/>
      <c r="D285" s="162"/>
      <c r="E285" s="129"/>
      <c r="F285" s="129"/>
      <c r="G285" s="163"/>
      <c r="H285" s="587">
        <f t="shared" si="13"/>
        <v>0</v>
      </c>
      <c r="J285" s="429" t="s">
        <v>141</v>
      </c>
    </row>
    <row r="286" spans="1:10" ht="18" x14ac:dyDescent="0.25">
      <c r="A286" s="162"/>
      <c r="B286" s="654"/>
      <c r="C286" s="655"/>
      <c r="D286" s="162"/>
      <c r="E286" s="129"/>
      <c r="F286" s="129"/>
      <c r="G286" s="163"/>
      <c r="H286" s="587">
        <f t="shared" si="13"/>
        <v>0</v>
      </c>
    </row>
    <row r="287" spans="1:10" ht="18" x14ac:dyDescent="0.25">
      <c r="A287" s="162"/>
      <c r="B287" s="654"/>
      <c r="C287" s="655"/>
      <c r="D287" s="162"/>
      <c r="E287" s="129"/>
      <c r="F287" s="129"/>
      <c r="G287" s="163"/>
      <c r="H287" s="587">
        <f t="shared" si="13"/>
        <v>0</v>
      </c>
    </row>
    <row r="288" spans="1:10" ht="18" x14ac:dyDescent="0.25">
      <c r="A288" s="162"/>
      <c r="B288" s="654"/>
      <c r="C288" s="655"/>
      <c r="D288" s="162"/>
      <c r="E288" s="129"/>
      <c r="F288" s="129"/>
      <c r="G288" s="163"/>
      <c r="H288" s="587">
        <f t="shared" si="13"/>
        <v>0</v>
      </c>
      <c r="J288" s="429" t="s">
        <v>142</v>
      </c>
    </row>
    <row r="289" spans="1:10" ht="18" x14ac:dyDescent="0.25">
      <c r="A289" s="162"/>
      <c r="B289" s="654"/>
      <c r="C289" s="655"/>
      <c r="D289" s="162"/>
      <c r="E289" s="129"/>
      <c r="F289" s="129"/>
      <c r="G289" s="163"/>
      <c r="H289" s="587">
        <f t="shared" si="13"/>
        <v>0</v>
      </c>
      <c r="J289" s="429" t="s">
        <v>143</v>
      </c>
    </row>
    <row r="290" spans="1:10" ht="18" x14ac:dyDescent="0.25">
      <c r="A290" s="162"/>
      <c r="B290" s="654"/>
      <c r="C290" s="655"/>
      <c r="D290" s="162"/>
      <c r="E290" s="129"/>
      <c r="F290" s="129"/>
      <c r="G290" s="163"/>
      <c r="H290" s="587">
        <f t="shared" si="13"/>
        <v>0</v>
      </c>
    </row>
    <row r="291" spans="1:10" ht="18" x14ac:dyDescent="0.25">
      <c r="A291" s="162"/>
      <c r="B291" s="654"/>
      <c r="C291" s="655"/>
      <c r="D291" s="162"/>
      <c r="E291" s="129"/>
      <c r="F291" s="129"/>
      <c r="G291" s="163"/>
      <c r="H291" s="587">
        <f t="shared" si="13"/>
        <v>0</v>
      </c>
    </row>
    <row r="292" spans="1:10" ht="18" x14ac:dyDescent="0.25">
      <c r="A292" s="162"/>
      <c r="B292" s="654"/>
      <c r="C292" s="655"/>
      <c r="D292" s="162"/>
      <c r="E292" s="129"/>
      <c r="F292" s="129"/>
      <c r="G292" s="163"/>
      <c r="H292" s="587">
        <f t="shared" si="13"/>
        <v>0</v>
      </c>
    </row>
    <row r="293" spans="1:10" ht="18" x14ac:dyDescent="0.25">
      <c r="A293" s="162"/>
      <c r="B293" s="654"/>
      <c r="C293" s="655"/>
      <c r="D293" s="162"/>
      <c r="E293" s="129"/>
      <c r="F293" s="129"/>
      <c r="G293" s="163"/>
      <c r="H293" s="587">
        <f t="shared" si="13"/>
        <v>0</v>
      </c>
    </row>
    <row r="294" spans="1:10" ht="18" x14ac:dyDescent="0.25">
      <c r="A294" s="165"/>
      <c r="B294" s="654"/>
      <c r="C294" s="655"/>
      <c r="D294" s="165"/>
      <c r="E294" s="133"/>
      <c r="F294" s="133"/>
      <c r="G294" s="166"/>
      <c r="H294" s="587">
        <f t="shared" si="13"/>
        <v>0</v>
      </c>
    </row>
    <row r="295" spans="1:10" ht="18.75" thickBot="1" x14ac:dyDescent="0.3">
      <c r="A295" s="167"/>
      <c r="B295" s="654"/>
      <c r="C295" s="655"/>
      <c r="D295" s="167"/>
      <c r="E295" s="137"/>
      <c r="F295" s="137"/>
      <c r="G295" s="168"/>
      <c r="H295" s="600">
        <f t="shared" si="13"/>
        <v>0</v>
      </c>
    </row>
    <row r="296" spans="1:10" ht="21" thickBot="1" x14ac:dyDescent="0.3">
      <c r="A296" s="368" t="s">
        <v>116</v>
      </c>
      <c r="B296" s="828"/>
      <c r="C296" s="829"/>
      <c r="D296" s="829"/>
      <c r="E296" s="829"/>
      <c r="F296" s="829"/>
      <c r="G296" s="829"/>
      <c r="H296" s="920"/>
    </row>
    <row r="297" spans="1:10" ht="18" x14ac:dyDescent="0.25">
      <c r="A297" s="169"/>
      <c r="B297" s="654"/>
      <c r="C297" s="655"/>
      <c r="D297" s="169"/>
      <c r="E297" s="170"/>
      <c r="F297" s="170"/>
      <c r="G297" s="377"/>
      <c r="H297" s="599">
        <f t="shared" ref="H297:H300" si="14">SUM(F297*G297)</f>
        <v>0</v>
      </c>
    </row>
    <row r="298" spans="1:10" ht="18" x14ac:dyDescent="0.25">
      <c r="A298" s="121"/>
      <c r="B298" s="654"/>
      <c r="C298" s="655"/>
      <c r="D298" s="121"/>
      <c r="E298" s="122"/>
      <c r="F298" s="122"/>
      <c r="G298" s="378"/>
      <c r="H298" s="587">
        <f t="shared" si="14"/>
        <v>0</v>
      </c>
    </row>
    <row r="299" spans="1:10" ht="18" x14ac:dyDescent="0.25">
      <c r="A299" s="121"/>
      <c r="B299" s="654"/>
      <c r="C299" s="655"/>
      <c r="D299" s="121"/>
      <c r="E299" s="122"/>
      <c r="F299" s="122"/>
      <c r="G299" s="378"/>
      <c r="H299" s="587">
        <f t="shared" si="14"/>
        <v>0</v>
      </c>
    </row>
    <row r="300" spans="1:10" ht="18.75" thickBot="1" x14ac:dyDescent="0.3">
      <c r="A300" s="172"/>
      <c r="B300" s="654"/>
      <c r="C300" s="655"/>
      <c r="D300" s="172"/>
      <c r="E300" s="125"/>
      <c r="F300" s="125"/>
      <c r="G300" s="379"/>
      <c r="H300" s="587">
        <f t="shared" si="14"/>
        <v>0</v>
      </c>
    </row>
    <row r="301" spans="1:10" ht="21" thickBot="1" x14ac:dyDescent="0.3">
      <c r="A301" s="359" t="s">
        <v>125</v>
      </c>
      <c r="B301" s="650"/>
      <c r="C301" s="651"/>
      <c r="D301" s="174"/>
      <c r="E301" s="175">
        <f>SUM(E283:E295)-SUM(E297:E300)</f>
        <v>0</v>
      </c>
      <c r="F301" s="175">
        <f>SUM(F283:F295)-SUM(F297:F300)</f>
        <v>0</v>
      </c>
      <c r="G301" s="437"/>
      <c r="H301" s="438">
        <f>SUM(H283:H295)-SUM(H297:H300)</f>
        <v>0</v>
      </c>
    </row>
    <row r="302" spans="1:10" ht="20.25" x14ac:dyDescent="0.25">
      <c r="A302" s="391" t="s">
        <v>126</v>
      </c>
      <c r="B302" s="513"/>
      <c r="C302" s="513"/>
      <c r="D302" s="514"/>
      <c r="E302" s="515"/>
      <c r="F302" s="515"/>
      <c r="G302" s="516"/>
      <c r="H302" s="517"/>
    </row>
    <row r="303" spans="1:10" ht="20.25" x14ac:dyDescent="0.25">
      <c r="A303" s="518"/>
      <c r="B303" s="887"/>
      <c r="C303" s="888"/>
      <c r="D303" s="255"/>
      <c r="E303" s="446"/>
      <c r="F303" s="446"/>
      <c r="G303" s="447"/>
      <c r="H303" s="519"/>
    </row>
    <row r="304" spans="1:10" ht="20.25" x14ac:dyDescent="0.25">
      <c r="A304" s="520"/>
      <c r="B304" s="887"/>
      <c r="C304" s="888"/>
      <c r="D304" s="450"/>
      <c r="E304" s="451"/>
      <c r="F304" s="451"/>
      <c r="G304" s="452"/>
      <c r="H304" s="519"/>
    </row>
    <row r="305" spans="1:8" ht="20.25" x14ac:dyDescent="0.25">
      <c r="A305" s="520"/>
      <c r="B305" s="887"/>
      <c r="C305" s="888"/>
      <c r="D305" s="450"/>
      <c r="E305" s="451"/>
      <c r="F305" s="451"/>
      <c r="G305" s="452"/>
      <c r="H305" s="519"/>
    </row>
    <row r="306" spans="1:8" ht="20.25" x14ac:dyDescent="0.25">
      <c r="A306" s="520"/>
      <c r="B306" s="887"/>
      <c r="C306" s="888"/>
      <c r="D306" s="450"/>
      <c r="E306" s="451"/>
      <c r="F306" s="451"/>
      <c r="G306" s="452"/>
      <c r="H306" s="519"/>
    </row>
    <row r="307" spans="1:8" ht="20.25" x14ac:dyDescent="0.25">
      <c r="A307" s="520"/>
      <c r="B307" s="887"/>
      <c r="C307" s="888"/>
      <c r="D307" s="450"/>
      <c r="E307" s="451"/>
      <c r="F307" s="451"/>
      <c r="G307" s="452"/>
      <c r="H307" s="519"/>
    </row>
    <row r="308" spans="1:8" ht="20.25" x14ac:dyDescent="0.25">
      <c r="A308" s="520"/>
      <c r="B308" s="887"/>
      <c r="C308" s="888"/>
      <c r="D308" s="458"/>
      <c r="E308" s="459"/>
      <c r="F308" s="459"/>
      <c r="G308" s="460"/>
      <c r="H308" s="519"/>
    </row>
    <row r="309" spans="1:8" ht="21" thickBot="1" x14ac:dyDescent="0.3">
      <c r="A309" s="521"/>
      <c r="B309" s="887"/>
      <c r="C309" s="888"/>
      <c r="D309" s="255"/>
      <c r="E309" s="446"/>
      <c r="F309" s="446"/>
      <c r="G309" s="447"/>
      <c r="H309" s="519"/>
    </row>
    <row r="310" spans="1:8" ht="18.75" thickBot="1" x14ac:dyDescent="0.3">
      <c r="A310" s="407" t="s">
        <v>133</v>
      </c>
      <c r="B310" s="522"/>
      <c r="C310" s="523"/>
      <c r="D310" s="523"/>
      <c r="E310" s="524"/>
      <c r="F310" s="524"/>
      <c r="G310" s="525"/>
      <c r="H310" s="526"/>
    </row>
    <row r="311" spans="1:8" ht="20.25" x14ac:dyDescent="0.25">
      <c r="A311" s="475"/>
      <c r="B311" s="887"/>
      <c r="C311" s="888"/>
      <c r="D311" s="191"/>
      <c r="E311" s="232"/>
      <c r="F311" s="232"/>
      <c r="G311" s="461"/>
      <c r="H311" s="593"/>
    </row>
    <row r="312" spans="1:8" ht="20.25" x14ac:dyDescent="0.25">
      <c r="A312" s="457"/>
      <c r="B312" s="887"/>
      <c r="C312" s="888"/>
      <c r="D312" s="192"/>
      <c r="E312" s="114"/>
      <c r="F312" s="114"/>
      <c r="G312" s="448"/>
      <c r="H312" s="594"/>
    </row>
    <row r="313" spans="1:8" ht="20.25" x14ac:dyDescent="0.25">
      <c r="A313" s="457"/>
      <c r="B313" s="887"/>
      <c r="C313" s="888"/>
      <c r="D313" s="192"/>
      <c r="E313" s="114"/>
      <c r="F313" s="114"/>
      <c r="G313" s="448"/>
      <c r="H313" s="594"/>
    </row>
    <row r="314" spans="1:8" ht="20.25" x14ac:dyDescent="0.25">
      <c r="A314" s="457"/>
      <c r="B314" s="887"/>
      <c r="C314" s="888"/>
      <c r="D314" s="192"/>
      <c r="E314" s="114"/>
      <c r="F314" s="114"/>
      <c r="G314" s="448"/>
      <c r="H314" s="594"/>
    </row>
    <row r="315" spans="1:8" ht="18.75" thickBot="1" x14ac:dyDescent="0.3">
      <c r="A315" s="473" t="s">
        <v>134</v>
      </c>
      <c r="B315" s="463"/>
      <c r="C315" s="375"/>
      <c r="D315" s="375"/>
      <c r="E315" s="595">
        <f>SUM(E303:E309)-SUM(E311:E314)</f>
        <v>0</v>
      </c>
      <c r="F315" s="595">
        <f>SUM(F303:F309)-SUM(F311:F314)</f>
        <v>0</v>
      </c>
      <c r="G315" s="464"/>
      <c r="H315" s="595">
        <f>SUM(H303:H309)-SUM(H311:H314)</f>
        <v>0</v>
      </c>
    </row>
    <row r="316" spans="1:8" ht="21" thickBot="1" x14ac:dyDescent="0.3">
      <c r="A316" s="360" t="s">
        <v>45</v>
      </c>
      <c r="B316" s="822"/>
      <c r="C316" s="776"/>
      <c r="D316" s="776"/>
      <c r="E316" s="776"/>
      <c r="F316" s="776"/>
      <c r="G316" s="776"/>
      <c r="H316" s="777"/>
    </row>
    <row r="317" spans="1:8" ht="20.25" x14ac:dyDescent="0.25">
      <c r="A317" s="462"/>
      <c r="B317" s="887"/>
      <c r="C317" s="888"/>
      <c r="D317" s="169"/>
      <c r="E317" s="170"/>
      <c r="F317" s="170"/>
      <c r="G317" s="171"/>
      <c r="H317" s="116">
        <f>SUM(F317*G317)</f>
        <v>0</v>
      </c>
    </row>
    <row r="318" spans="1:8" ht="20.25" x14ac:dyDescent="0.25">
      <c r="A318" s="466"/>
      <c r="B318" s="887"/>
      <c r="C318" s="888"/>
      <c r="D318" s="121"/>
      <c r="E318" s="122"/>
      <c r="F318" s="122"/>
      <c r="G318" s="123"/>
      <c r="H318" s="120">
        <f t="shared" ref="H318:H320" si="15">SUM(F318*G318)</f>
        <v>0</v>
      </c>
    </row>
    <row r="319" spans="1:8" ht="20.25" x14ac:dyDescent="0.25">
      <c r="A319" s="467"/>
      <c r="B319" s="887"/>
      <c r="C319" s="888"/>
      <c r="D319" s="121"/>
      <c r="E319" s="122"/>
      <c r="F319" s="122"/>
      <c r="G319" s="123"/>
      <c r="H319" s="120">
        <f>SUM(H288:H300)-SUM(H310:H318)</f>
        <v>0</v>
      </c>
    </row>
    <row r="320" spans="1:8" ht="20.25" x14ac:dyDescent="0.25">
      <c r="A320" s="468"/>
      <c r="B320" s="887"/>
      <c r="C320" s="888"/>
      <c r="D320" s="192"/>
      <c r="E320" s="114"/>
      <c r="F320" s="114"/>
      <c r="G320" s="448"/>
      <c r="H320" s="449">
        <f t="shared" si="15"/>
        <v>0</v>
      </c>
    </row>
    <row r="321" spans="1:8" ht="20.25" x14ac:dyDescent="0.25">
      <c r="A321" s="403"/>
      <c r="B321" s="887"/>
      <c r="C321" s="888"/>
      <c r="D321" s="121"/>
      <c r="E321" s="122"/>
      <c r="F321" s="122"/>
      <c r="G321" s="123"/>
      <c r="H321" s="120">
        <f>SUM(F321*G321)</f>
        <v>0</v>
      </c>
    </row>
    <row r="322" spans="1:8" ht="20.25" x14ac:dyDescent="0.25">
      <c r="A322" s="403"/>
      <c r="B322" s="887"/>
      <c r="C322" s="888"/>
      <c r="D322" s="121"/>
      <c r="E322" s="122"/>
      <c r="F322" s="122"/>
      <c r="G322" s="123"/>
      <c r="H322" s="120">
        <f t="shared" ref="H322:H333" si="16">SUM(F322*G322)</f>
        <v>0</v>
      </c>
    </row>
    <row r="323" spans="1:8" ht="20.25" x14ac:dyDescent="0.25">
      <c r="A323" s="403"/>
      <c r="B323" s="887"/>
      <c r="C323" s="888"/>
      <c r="D323" s="121"/>
      <c r="E323" s="122"/>
      <c r="F323" s="122"/>
      <c r="G323" s="123"/>
      <c r="H323" s="120">
        <f t="shared" si="16"/>
        <v>0</v>
      </c>
    </row>
    <row r="324" spans="1:8" ht="20.25" x14ac:dyDescent="0.25">
      <c r="A324" s="403"/>
      <c r="B324" s="887"/>
      <c r="C324" s="888"/>
      <c r="D324" s="121"/>
      <c r="E324" s="122"/>
      <c r="F324" s="122"/>
      <c r="G324" s="123"/>
      <c r="H324" s="120">
        <f t="shared" si="16"/>
        <v>0</v>
      </c>
    </row>
    <row r="325" spans="1:8" ht="20.25" x14ac:dyDescent="0.25">
      <c r="A325" s="403"/>
      <c r="B325" s="887"/>
      <c r="C325" s="888"/>
      <c r="D325" s="121"/>
      <c r="E325" s="122"/>
      <c r="F325" s="122"/>
      <c r="G325" s="123"/>
      <c r="H325" s="120">
        <f t="shared" si="16"/>
        <v>0</v>
      </c>
    </row>
    <row r="326" spans="1:8" ht="20.25" x14ac:dyDescent="0.25">
      <c r="A326" s="403"/>
      <c r="B326" s="887"/>
      <c r="C326" s="888"/>
      <c r="D326" s="121"/>
      <c r="E326" s="122"/>
      <c r="F326" s="122"/>
      <c r="G326" s="123"/>
      <c r="H326" s="120">
        <f t="shared" si="16"/>
        <v>0</v>
      </c>
    </row>
    <row r="327" spans="1:8" ht="20.25" x14ac:dyDescent="0.25">
      <c r="A327" s="403"/>
      <c r="B327" s="887"/>
      <c r="C327" s="888"/>
      <c r="D327" s="121"/>
      <c r="E327" s="122"/>
      <c r="F327" s="122"/>
      <c r="G327" s="123"/>
      <c r="H327" s="120">
        <f t="shared" si="16"/>
        <v>0</v>
      </c>
    </row>
    <row r="328" spans="1:8" ht="20.25" x14ac:dyDescent="0.25">
      <c r="A328" s="403"/>
      <c r="B328" s="887"/>
      <c r="C328" s="888"/>
      <c r="D328" s="121"/>
      <c r="E328" s="122"/>
      <c r="F328" s="122"/>
      <c r="G328" s="123"/>
      <c r="H328" s="120">
        <f t="shared" si="16"/>
        <v>0</v>
      </c>
    </row>
    <row r="329" spans="1:8" ht="20.25" x14ac:dyDescent="0.25">
      <c r="A329" s="403"/>
      <c r="B329" s="887"/>
      <c r="C329" s="888"/>
      <c r="D329" s="121"/>
      <c r="E329" s="122"/>
      <c r="F329" s="122"/>
      <c r="G329" s="123"/>
      <c r="H329" s="120">
        <f t="shared" si="16"/>
        <v>0</v>
      </c>
    </row>
    <row r="330" spans="1:8" ht="20.25" x14ac:dyDescent="0.25">
      <c r="A330" s="400"/>
      <c r="B330" s="887"/>
      <c r="C330" s="888"/>
      <c r="D330" s="121"/>
      <c r="E330" s="122"/>
      <c r="F330" s="122"/>
      <c r="G330" s="123"/>
      <c r="H330" s="120">
        <f t="shared" si="16"/>
        <v>0</v>
      </c>
    </row>
    <row r="331" spans="1:8" ht="20.25" x14ac:dyDescent="0.25">
      <c r="A331" s="400"/>
      <c r="B331" s="887"/>
      <c r="C331" s="888"/>
      <c r="D331" s="121"/>
      <c r="E331" s="122"/>
      <c r="F331" s="122"/>
      <c r="G331" s="123"/>
      <c r="H331" s="120">
        <f t="shared" si="16"/>
        <v>0</v>
      </c>
    </row>
    <row r="332" spans="1:8" ht="20.25" x14ac:dyDescent="0.25">
      <c r="A332" s="400"/>
      <c r="B332" s="887"/>
      <c r="C332" s="888"/>
      <c r="D332" s="121"/>
      <c r="E332" s="122"/>
      <c r="F332" s="122"/>
      <c r="G332" s="123"/>
      <c r="H332" s="120">
        <f t="shared" si="16"/>
        <v>0</v>
      </c>
    </row>
    <row r="333" spans="1:8" ht="20.25" x14ac:dyDescent="0.25">
      <c r="A333" s="400"/>
      <c r="B333" s="887"/>
      <c r="C333" s="888"/>
      <c r="D333" s="121"/>
      <c r="E333" s="122"/>
      <c r="F333" s="122"/>
      <c r="G333" s="123"/>
      <c r="H333" s="120">
        <f t="shared" si="16"/>
        <v>0</v>
      </c>
    </row>
    <row r="334" spans="1:8" ht="20.25" x14ac:dyDescent="0.25">
      <c r="A334" s="400"/>
      <c r="B334" s="887"/>
      <c r="C334" s="888"/>
      <c r="D334" s="121"/>
      <c r="E334" s="122"/>
      <c r="F334" s="122"/>
      <c r="G334" s="123"/>
      <c r="H334" s="120">
        <f t="shared" ref="H334:H336" si="17">SUM(F334*G334)</f>
        <v>0</v>
      </c>
    </row>
    <row r="335" spans="1:8" ht="20.25" x14ac:dyDescent="0.25">
      <c r="A335" s="400"/>
      <c r="B335" s="887"/>
      <c r="C335" s="888"/>
      <c r="D335" s="121"/>
      <c r="E335" s="122"/>
      <c r="F335" s="122"/>
      <c r="G335" s="123"/>
      <c r="H335" s="120">
        <f t="shared" si="17"/>
        <v>0</v>
      </c>
    </row>
    <row r="336" spans="1:8" ht="21" thickBot="1" x14ac:dyDescent="0.3">
      <c r="A336" s="402"/>
      <c r="B336" s="887"/>
      <c r="C336" s="888"/>
      <c r="D336" s="172"/>
      <c r="E336" s="125"/>
      <c r="F336" s="125"/>
      <c r="G336" s="173"/>
      <c r="H336" s="120">
        <f t="shared" si="17"/>
        <v>0</v>
      </c>
    </row>
    <row r="337" spans="1:8" ht="21" thickBot="1" x14ac:dyDescent="0.3">
      <c r="A337" s="366" t="s">
        <v>46</v>
      </c>
      <c r="B337" s="658"/>
      <c r="C337" s="659"/>
      <c r="D337" s="659"/>
      <c r="E337" s="659"/>
      <c r="F337" s="659"/>
      <c r="G337" s="659"/>
      <c r="H337" s="660"/>
    </row>
    <row r="338" spans="1:8" ht="18" x14ac:dyDescent="0.25">
      <c r="A338" s="169"/>
      <c r="B338" s="661"/>
      <c r="C338" s="662"/>
      <c r="D338" s="169"/>
      <c r="E338" s="170"/>
      <c r="F338" s="170"/>
      <c r="G338" s="171"/>
      <c r="H338" s="586">
        <f t="shared" ref="H338:H375" si="18">SUM(F338*G338)</f>
        <v>0</v>
      </c>
    </row>
    <row r="339" spans="1:8" ht="18" x14ac:dyDescent="0.25">
      <c r="A339" s="121"/>
      <c r="B339" s="654"/>
      <c r="C339" s="655"/>
      <c r="D339" s="121"/>
      <c r="E339" s="122"/>
      <c r="F339" s="122"/>
      <c r="G339" s="123"/>
      <c r="H339" s="587">
        <f t="shared" si="18"/>
        <v>0</v>
      </c>
    </row>
    <row r="340" spans="1:8" ht="18" x14ac:dyDescent="0.25">
      <c r="A340" s="121"/>
      <c r="B340" s="654"/>
      <c r="C340" s="655"/>
      <c r="D340" s="121"/>
      <c r="E340" s="122"/>
      <c r="F340" s="122"/>
      <c r="G340" s="123"/>
      <c r="H340" s="587">
        <f t="shared" si="18"/>
        <v>0</v>
      </c>
    </row>
    <row r="341" spans="1:8" ht="18.75" thickBot="1" x14ac:dyDescent="0.3">
      <c r="A341" s="172"/>
      <c r="B341" s="656"/>
      <c r="C341" s="657"/>
      <c r="D341" s="172"/>
      <c r="E341" s="125"/>
      <c r="F341" s="125"/>
      <c r="G341" s="173"/>
      <c r="H341" s="587">
        <f t="shared" si="18"/>
        <v>0</v>
      </c>
    </row>
    <row r="342" spans="1:8" ht="21" thickBot="1" x14ac:dyDescent="0.3">
      <c r="A342" s="184" t="s">
        <v>47</v>
      </c>
      <c r="B342" s="184"/>
      <c r="C342" s="174"/>
      <c r="D342" s="174"/>
      <c r="E342" s="175">
        <f>SUM(E317:E336)-SUM(E338:E341)</f>
        <v>0</v>
      </c>
      <c r="F342" s="175">
        <f>SUM(F317:F336)-SUM(F338:F341)</f>
        <v>0</v>
      </c>
      <c r="G342" s="175"/>
      <c r="H342" s="185">
        <f>SUM(H317:H336)-SUM(H338:H341)</f>
        <v>0</v>
      </c>
    </row>
    <row r="343" spans="1:8" ht="18.75" thickBot="1" x14ac:dyDescent="0.3">
      <c r="B343" s="186"/>
      <c r="C343" s="187"/>
      <c r="D343" s="187"/>
      <c r="E343" s="188"/>
      <c r="F343" s="188"/>
      <c r="G343" s="189"/>
      <c r="H343" s="589"/>
    </row>
    <row r="344" spans="1:8" ht="21" thickBot="1" x14ac:dyDescent="0.3">
      <c r="A344" s="472" t="s">
        <v>96</v>
      </c>
      <c r="B344" s="828"/>
      <c r="C344" s="829"/>
      <c r="D344" s="829"/>
      <c r="E344" s="829"/>
      <c r="F344" s="829"/>
      <c r="G344" s="829"/>
      <c r="H344" s="903"/>
    </row>
    <row r="345" spans="1:8" ht="18" x14ac:dyDescent="0.25">
      <c r="A345" s="191"/>
      <c r="B345" s="831"/>
      <c r="C345" s="832"/>
      <c r="D345" s="169"/>
      <c r="E345" s="170"/>
      <c r="F345" s="170"/>
      <c r="G345" s="171"/>
      <c r="H345" s="586">
        <f t="shared" ref="H345:H355" si="19">SUM(F345*G345)</f>
        <v>0</v>
      </c>
    </row>
    <row r="346" spans="1:8" ht="18" x14ac:dyDescent="0.25">
      <c r="A346" s="192"/>
      <c r="B346" s="652"/>
      <c r="C346" s="653"/>
      <c r="D346" s="121"/>
      <c r="E346" s="122"/>
      <c r="F346" s="122"/>
      <c r="G346" s="123"/>
      <c r="H346" s="587">
        <f t="shared" si="19"/>
        <v>0</v>
      </c>
    </row>
    <row r="347" spans="1:8" ht="18" x14ac:dyDescent="0.25">
      <c r="A347" s="192"/>
      <c r="B347" s="652"/>
      <c r="C347" s="653"/>
      <c r="D347" s="121"/>
      <c r="E347" s="122"/>
      <c r="F347" s="122"/>
      <c r="G347" s="123"/>
      <c r="H347" s="586">
        <f t="shared" si="19"/>
        <v>0</v>
      </c>
    </row>
    <row r="348" spans="1:8" ht="18" x14ac:dyDescent="0.25">
      <c r="A348" s="192"/>
      <c r="B348" s="652"/>
      <c r="C348" s="653"/>
      <c r="D348" s="121"/>
      <c r="E348" s="122"/>
      <c r="F348" s="122"/>
      <c r="G348" s="123"/>
      <c r="H348" s="587">
        <f t="shared" si="19"/>
        <v>0</v>
      </c>
    </row>
    <row r="349" spans="1:8" ht="18" x14ac:dyDescent="0.25">
      <c r="A349" s="192"/>
      <c r="B349" s="652"/>
      <c r="C349" s="653"/>
      <c r="D349" s="121"/>
      <c r="E349" s="122"/>
      <c r="F349" s="122"/>
      <c r="G349" s="123"/>
      <c r="H349" s="586">
        <f t="shared" si="19"/>
        <v>0</v>
      </c>
    </row>
    <row r="350" spans="1:8" ht="18" x14ac:dyDescent="0.25">
      <c r="A350" s="121"/>
      <c r="B350" s="654"/>
      <c r="C350" s="655"/>
      <c r="D350" s="121"/>
      <c r="E350" s="122"/>
      <c r="F350" s="122"/>
      <c r="G350" s="123"/>
      <c r="H350" s="587">
        <f t="shared" si="19"/>
        <v>0</v>
      </c>
    </row>
    <row r="351" spans="1:8" ht="18" x14ac:dyDescent="0.25">
      <c r="A351" s="121"/>
      <c r="B351" s="654"/>
      <c r="C351" s="655"/>
      <c r="D351" s="121"/>
      <c r="E351" s="122"/>
      <c r="F351" s="122"/>
      <c r="G351" s="123"/>
      <c r="H351" s="586">
        <f t="shared" si="19"/>
        <v>0</v>
      </c>
    </row>
    <row r="352" spans="1:8" ht="18" x14ac:dyDescent="0.25">
      <c r="A352" s="121"/>
      <c r="B352" s="654"/>
      <c r="C352" s="655"/>
      <c r="D352" s="121"/>
      <c r="E352" s="122"/>
      <c r="F352" s="122"/>
      <c r="G352" s="123"/>
      <c r="H352" s="587">
        <f t="shared" si="19"/>
        <v>0</v>
      </c>
    </row>
    <row r="353" spans="1:8" ht="18" x14ac:dyDescent="0.25">
      <c r="A353" s="121"/>
      <c r="B353" s="654"/>
      <c r="C353" s="655"/>
      <c r="D353" s="121"/>
      <c r="E353" s="122"/>
      <c r="F353" s="122"/>
      <c r="G353" s="123"/>
      <c r="H353" s="586">
        <f t="shared" si="19"/>
        <v>0</v>
      </c>
    </row>
    <row r="354" spans="1:8" ht="18" x14ac:dyDescent="0.25">
      <c r="A354" s="121"/>
      <c r="B354" s="654"/>
      <c r="C354" s="655"/>
      <c r="D354" s="121"/>
      <c r="E354" s="122"/>
      <c r="F354" s="122"/>
      <c r="G354" s="123"/>
      <c r="H354" s="587">
        <f t="shared" si="19"/>
        <v>0</v>
      </c>
    </row>
    <row r="355" spans="1:8" ht="18.75" thickBot="1" x14ac:dyDescent="0.3">
      <c r="A355" s="172"/>
      <c r="B355" s="656"/>
      <c r="C355" s="657"/>
      <c r="D355" s="172"/>
      <c r="E355" s="125"/>
      <c r="F355" s="125"/>
      <c r="G355" s="173"/>
      <c r="H355" s="586">
        <f t="shared" si="19"/>
        <v>0</v>
      </c>
    </row>
    <row r="356" spans="1:8" ht="21" thickBot="1" x14ac:dyDescent="0.3">
      <c r="A356" s="193" t="s">
        <v>97</v>
      </c>
      <c r="B356" s="658"/>
      <c r="C356" s="659"/>
      <c r="D356" s="659"/>
      <c r="E356" s="659"/>
      <c r="F356" s="659"/>
      <c r="G356" s="659"/>
      <c r="H356" s="660"/>
    </row>
    <row r="357" spans="1:8" ht="18" x14ac:dyDescent="0.25">
      <c r="A357" s="169"/>
      <c r="B357" s="661"/>
      <c r="C357" s="662"/>
      <c r="D357" s="169"/>
      <c r="E357" s="170"/>
      <c r="F357" s="170"/>
      <c r="G357" s="171"/>
      <c r="H357" s="586">
        <f t="shared" si="18"/>
        <v>0</v>
      </c>
    </row>
    <row r="358" spans="1:8" ht="18" x14ac:dyDescent="0.25">
      <c r="A358" s="121"/>
      <c r="B358" s="654"/>
      <c r="C358" s="655"/>
      <c r="D358" s="121"/>
      <c r="E358" s="122"/>
      <c r="F358" s="122"/>
      <c r="G358" s="123"/>
      <c r="H358" s="587">
        <f t="shared" si="18"/>
        <v>0</v>
      </c>
    </row>
    <row r="359" spans="1:8" ht="18" x14ac:dyDescent="0.25">
      <c r="A359" s="121"/>
      <c r="B359" s="654"/>
      <c r="C359" s="655"/>
      <c r="D359" s="121"/>
      <c r="E359" s="122"/>
      <c r="F359" s="122"/>
      <c r="G359" s="123"/>
      <c r="H359" s="587">
        <f t="shared" si="18"/>
        <v>0</v>
      </c>
    </row>
    <row r="360" spans="1:8" ht="18.75" thickBot="1" x14ac:dyDescent="0.3">
      <c r="A360" s="172"/>
      <c r="B360" s="656"/>
      <c r="C360" s="657"/>
      <c r="D360" s="172"/>
      <c r="E360" s="125"/>
      <c r="F360" s="125"/>
      <c r="G360" s="173"/>
      <c r="H360" s="588">
        <f t="shared" si="18"/>
        <v>0</v>
      </c>
    </row>
    <row r="361" spans="1:8" ht="20.25" x14ac:dyDescent="0.25">
      <c r="A361" s="385" t="s">
        <v>98</v>
      </c>
      <c r="B361" s="665"/>
      <c r="C361" s="666"/>
      <c r="D361" s="195"/>
      <c r="E361" s="196">
        <f>SUM(E345:E355)-SUM(E357:E360)</f>
        <v>0</v>
      </c>
      <c r="F361" s="196">
        <f>SUM(F345:F355)-SUM(F357:F360)</f>
        <v>0</v>
      </c>
      <c r="G361" s="196"/>
      <c r="H361" s="196">
        <f>SUM(H345:H355)-SUM(H357:H360)</f>
        <v>0</v>
      </c>
    </row>
    <row r="362" spans="1:8" ht="18.75" thickBot="1" x14ac:dyDescent="0.3">
      <c r="A362" s="197"/>
      <c r="B362" s="197"/>
      <c r="C362" s="198"/>
      <c r="D362" s="198"/>
      <c r="E362" s="199"/>
      <c r="F362" s="199"/>
      <c r="G362" s="200"/>
      <c r="H362" s="201"/>
    </row>
    <row r="363" spans="1:8" ht="21" thickBot="1" x14ac:dyDescent="0.3">
      <c r="A363" s="366" t="s">
        <v>48</v>
      </c>
      <c r="B363" s="658"/>
      <c r="C363" s="659"/>
      <c r="D363" s="659"/>
      <c r="E363" s="659"/>
      <c r="F363" s="659"/>
      <c r="G363" s="659"/>
      <c r="H363" s="660"/>
    </row>
    <row r="364" spans="1:8" ht="18" x14ac:dyDescent="0.25">
      <c r="A364" s="191"/>
      <c r="B364" s="663"/>
      <c r="C364" s="664"/>
      <c r="D364" s="169"/>
      <c r="E364" s="170"/>
      <c r="F364" s="170"/>
      <c r="G364" s="171"/>
      <c r="H364" s="582">
        <f t="shared" si="18"/>
        <v>0</v>
      </c>
    </row>
    <row r="365" spans="1:8" ht="18" x14ac:dyDescent="0.25">
      <c r="A365" s="192"/>
      <c r="B365" s="652"/>
      <c r="C365" s="653"/>
      <c r="D365" s="121"/>
      <c r="E365" s="122"/>
      <c r="F365" s="122"/>
      <c r="G365" s="123"/>
      <c r="H365" s="209">
        <f t="shared" si="18"/>
        <v>0</v>
      </c>
    </row>
    <row r="366" spans="1:8" ht="18" x14ac:dyDescent="0.25">
      <c r="A366" s="192"/>
      <c r="B366" s="652"/>
      <c r="C366" s="653"/>
      <c r="D366" s="121"/>
      <c r="E366" s="122"/>
      <c r="F366" s="122"/>
      <c r="G366" s="123"/>
      <c r="H366" s="209">
        <f t="shared" si="18"/>
        <v>0</v>
      </c>
    </row>
    <row r="367" spans="1:8" ht="18" x14ac:dyDescent="0.25">
      <c r="A367" s="121"/>
      <c r="B367" s="654"/>
      <c r="C367" s="655"/>
      <c r="D367" s="121"/>
      <c r="E367" s="122"/>
      <c r="F367" s="122"/>
      <c r="G367" s="123"/>
      <c r="H367" s="209">
        <f t="shared" si="18"/>
        <v>0</v>
      </c>
    </row>
    <row r="368" spans="1:8" ht="18" x14ac:dyDescent="0.25">
      <c r="A368" s="121"/>
      <c r="B368" s="654"/>
      <c r="C368" s="655"/>
      <c r="D368" s="121"/>
      <c r="E368" s="122"/>
      <c r="F368" s="122"/>
      <c r="G368" s="123"/>
      <c r="H368" s="209">
        <f t="shared" si="18"/>
        <v>0</v>
      </c>
    </row>
    <row r="369" spans="1:8" ht="18" x14ac:dyDescent="0.25">
      <c r="A369" s="121"/>
      <c r="B369" s="654"/>
      <c r="C369" s="655"/>
      <c r="D369" s="121"/>
      <c r="E369" s="122"/>
      <c r="F369" s="122"/>
      <c r="G369" s="123"/>
      <c r="H369" s="209">
        <f t="shared" si="18"/>
        <v>0</v>
      </c>
    </row>
    <row r="370" spans="1:8" ht="18.75" thickBot="1" x14ac:dyDescent="0.3">
      <c r="A370" s="172"/>
      <c r="B370" s="656"/>
      <c r="C370" s="657"/>
      <c r="D370" s="172"/>
      <c r="E370" s="125"/>
      <c r="F370" s="125"/>
      <c r="G370" s="173"/>
      <c r="H370" s="583">
        <f t="shared" si="18"/>
        <v>0</v>
      </c>
    </row>
    <row r="371" spans="1:8" ht="21" thickBot="1" x14ac:dyDescent="0.3">
      <c r="A371" s="193" t="s">
        <v>49</v>
      </c>
      <c r="B371" s="658"/>
      <c r="C371" s="659"/>
      <c r="D371" s="659"/>
      <c r="E371" s="659"/>
      <c r="F371" s="659"/>
      <c r="G371" s="659"/>
      <c r="H371" s="660"/>
    </row>
    <row r="372" spans="1:8" ht="18" x14ac:dyDescent="0.25">
      <c r="A372" s="169"/>
      <c r="B372" s="661"/>
      <c r="C372" s="662"/>
      <c r="D372" s="169"/>
      <c r="E372" s="170"/>
      <c r="F372" s="170"/>
      <c r="G372" s="171"/>
      <c r="H372" s="582">
        <f t="shared" si="18"/>
        <v>0</v>
      </c>
    </row>
    <row r="373" spans="1:8" ht="18" x14ac:dyDescent="0.25">
      <c r="A373" s="121"/>
      <c r="B373" s="654"/>
      <c r="C373" s="655"/>
      <c r="D373" s="121"/>
      <c r="E373" s="122"/>
      <c r="F373" s="122"/>
      <c r="G373" s="123"/>
      <c r="H373" s="209">
        <f t="shared" si="18"/>
        <v>0</v>
      </c>
    </row>
    <row r="374" spans="1:8" ht="18" x14ac:dyDescent="0.25">
      <c r="A374" s="121"/>
      <c r="B374" s="654"/>
      <c r="C374" s="655"/>
      <c r="D374" s="121"/>
      <c r="E374" s="122"/>
      <c r="F374" s="122"/>
      <c r="G374" s="123"/>
      <c r="H374" s="209">
        <f t="shared" si="18"/>
        <v>0</v>
      </c>
    </row>
    <row r="375" spans="1:8" ht="18.75" thickBot="1" x14ac:dyDescent="0.3">
      <c r="A375" s="172"/>
      <c r="B375" s="656"/>
      <c r="C375" s="657"/>
      <c r="D375" s="172"/>
      <c r="E375" s="125"/>
      <c r="F375" s="125"/>
      <c r="G375" s="173"/>
      <c r="H375" s="583">
        <f t="shared" si="18"/>
        <v>0</v>
      </c>
    </row>
    <row r="376" spans="1:8" ht="21" thickBot="1" x14ac:dyDescent="0.3">
      <c r="A376" s="184" t="s">
        <v>50</v>
      </c>
      <c r="B376" s="650"/>
      <c r="C376" s="651"/>
      <c r="D376" s="174"/>
      <c r="E376" s="175">
        <f>SUM(E364:E370)-SUM(E372:E375)</f>
        <v>0</v>
      </c>
      <c r="F376" s="175">
        <f>SUM(F364:F370)-SUM(F372:F375)</f>
        <v>0</v>
      </c>
      <c r="G376" s="175"/>
      <c r="H376" s="175">
        <f>SUM(H364:H370)-SUM(H372:H375)</f>
        <v>0</v>
      </c>
    </row>
    <row r="377" spans="1:8" ht="18" x14ac:dyDescent="0.25">
      <c r="A377" s="72"/>
      <c r="B377" s="72"/>
      <c r="C377" s="203"/>
      <c r="D377" s="203"/>
      <c r="E377" s="204"/>
      <c r="F377" s="204"/>
      <c r="G377" s="85"/>
      <c r="H377" s="584"/>
    </row>
    <row r="378" spans="1:8" ht="24" thickBot="1" x14ac:dyDescent="0.4">
      <c r="A378" s="205" t="s">
        <v>42</v>
      </c>
      <c r="B378" s="205"/>
      <c r="C378" s="206"/>
      <c r="D378" s="206"/>
      <c r="E378" s="207">
        <f>E376+E361+E342+E301</f>
        <v>0</v>
      </c>
      <c r="F378" s="207">
        <f>F376+F361+F342+F301</f>
        <v>0</v>
      </c>
      <c r="G378" s="207"/>
      <c r="H378" s="585">
        <f>H376+H361+H342+H301</f>
        <v>0</v>
      </c>
    </row>
    <row r="379" spans="1:8" ht="24" thickBot="1" x14ac:dyDescent="0.4">
      <c r="A379" s="703" t="s">
        <v>51</v>
      </c>
      <c r="B379" s="704"/>
      <c r="C379" s="704"/>
      <c r="D379" s="704"/>
      <c r="E379" s="704"/>
      <c r="F379" s="704"/>
      <c r="G379" s="704"/>
      <c r="H379" s="705"/>
    </row>
    <row r="380" spans="1:8" ht="18" x14ac:dyDescent="0.25">
      <c r="A380" s="121"/>
      <c r="B380" s="121"/>
      <c r="C380" s="121"/>
      <c r="D380" s="121"/>
      <c r="E380" s="122"/>
      <c r="F380" s="122"/>
      <c r="G380" s="123"/>
      <c r="H380" s="209">
        <f>SUM(F380*G380)</f>
        <v>0</v>
      </c>
    </row>
    <row r="381" spans="1:8" ht="18" x14ac:dyDescent="0.25">
      <c r="A381" s="121"/>
      <c r="B381" s="121"/>
      <c r="C381" s="121"/>
      <c r="D381" s="121"/>
      <c r="E381" s="122"/>
      <c r="F381" s="122"/>
      <c r="G381" s="123"/>
      <c r="H381" s="209">
        <f>SUM(F381*G381)</f>
        <v>0</v>
      </c>
    </row>
    <row r="382" spans="1:8" ht="18" x14ac:dyDescent="0.25">
      <c r="A382" s="121"/>
      <c r="B382" s="121"/>
      <c r="C382" s="121"/>
      <c r="D382" s="121"/>
      <c r="E382" s="122"/>
      <c r="F382" s="122"/>
      <c r="G382" s="123"/>
      <c r="H382" s="209">
        <f>SUM(F382*G382)</f>
        <v>0</v>
      </c>
    </row>
    <row r="383" spans="1:8" ht="18" x14ac:dyDescent="0.25">
      <c r="A383" s="172"/>
      <c r="B383" s="172"/>
      <c r="C383" s="172"/>
      <c r="D383" s="172"/>
      <c r="E383" s="125"/>
      <c r="F383" s="125"/>
      <c r="G383" s="173"/>
      <c r="H383" s="209">
        <f>SUM(F383*G383)</f>
        <v>0</v>
      </c>
    </row>
    <row r="384" spans="1:8" ht="18.75" thickBot="1" x14ac:dyDescent="0.3">
      <c r="A384" s="172"/>
      <c r="B384" s="172"/>
      <c r="C384" s="172"/>
      <c r="D384" s="172"/>
      <c r="E384" s="125"/>
      <c r="F384" s="125"/>
      <c r="G384" s="173"/>
      <c r="H384" s="209">
        <f>SUM(F384*G384)</f>
        <v>0</v>
      </c>
    </row>
    <row r="385" spans="1:8" ht="21" thickBot="1" x14ac:dyDescent="0.3">
      <c r="A385" s="184" t="s">
        <v>4</v>
      </c>
      <c r="B385" s="184"/>
      <c r="C385" s="174"/>
      <c r="D385" s="174"/>
      <c r="E385" s="175">
        <f>SUM(E380:E384)</f>
        <v>0</v>
      </c>
      <c r="F385" s="175">
        <f>SUM(F380:F384)</f>
        <v>0</v>
      </c>
      <c r="G385" s="175"/>
      <c r="H385" s="175">
        <f>SUM(H380:H384)</f>
        <v>0</v>
      </c>
    </row>
    <row r="386" spans="1:8" ht="21" thickBot="1" x14ac:dyDescent="0.3">
      <c r="A386" s="210" t="s">
        <v>53</v>
      </c>
      <c r="B386" s="210"/>
      <c r="C386" s="180"/>
      <c r="D386" s="181"/>
      <c r="E386" s="182"/>
      <c r="F386" s="182"/>
      <c r="G386" s="183"/>
      <c r="H386" s="202"/>
    </row>
    <row r="387" spans="1:8" ht="18" x14ac:dyDescent="0.25">
      <c r="A387" s="191"/>
      <c r="B387" s="191"/>
      <c r="C387" s="169"/>
      <c r="D387" s="169"/>
      <c r="E387" s="170"/>
      <c r="F387" s="170"/>
      <c r="G387" s="171"/>
      <c r="H387" s="116">
        <f t="shared" ref="H387:H398" si="20">SUM(F387*G387)</f>
        <v>0</v>
      </c>
    </row>
    <row r="388" spans="1:8" ht="18" x14ac:dyDescent="0.25">
      <c r="A388" s="191"/>
      <c r="B388" s="191"/>
      <c r="C388" s="169"/>
      <c r="D388" s="169"/>
      <c r="E388" s="170"/>
      <c r="F388" s="170"/>
      <c r="G388" s="171"/>
      <c r="H388" s="120">
        <f t="shared" si="20"/>
        <v>0</v>
      </c>
    </row>
    <row r="389" spans="1:8" ht="18" x14ac:dyDescent="0.25">
      <c r="A389" s="191"/>
      <c r="B389" s="191"/>
      <c r="C389" s="169"/>
      <c r="D389" s="169"/>
      <c r="E389" s="170"/>
      <c r="F389" s="170"/>
      <c r="G389" s="171"/>
      <c r="H389" s="120">
        <f t="shared" si="20"/>
        <v>0</v>
      </c>
    </row>
    <row r="390" spans="1:8" ht="18" x14ac:dyDescent="0.25">
      <c r="A390" s="191"/>
      <c r="B390" s="191"/>
      <c r="C390" s="169"/>
      <c r="D390" s="169"/>
      <c r="E390" s="170"/>
      <c r="F390" s="170"/>
      <c r="G390" s="171"/>
      <c r="H390" s="120">
        <f t="shared" si="20"/>
        <v>0</v>
      </c>
    </row>
    <row r="391" spans="1:8" ht="18" x14ac:dyDescent="0.25">
      <c r="A391" s="191"/>
      <c r="B391" s="191"/>
      <c r="C391" s="169"/>
      <c r="D391" s="169"/>
      <c r="E391" s="170"/>
      <c r="F391" s="170"/>
      <c r="G391" s="171"/>
      <c r="H391" s="120">
        <f t="shared" si="20"/>
        <v>0</v>
      </c>
    </row>
    <row r="392" spans="1:8" ht="18" x14ac:dyDescent="0.25">
      <c r="A392" s="191"/>
      <c r="B392" s="191"/>
      <c r="C392" s="169"/>
      <c r="D392" s="169"/>
      <c r="E392" s="170"/>
      <c r="F392" s="170"/>
      <c r="G392" s="171"/>
      <c r="H392" s="120">
        <f t="shared" si="20"/>
        <v>0</v>
      </c>
    </row>
    <row r="393" spans="1:8" ht="18" x14ac:dyDescent="0.25">
      <c r="A393" s="192"/>
      <c r="B393" s="192"/>
      <c r="C393" s="121"/>
      <c r="D393" s="121"/>
      <c r="E393" s="122"/>
      <c r="F393" s="122"/>
      <c r="G393" s="123"/>
      <c r="H393" s="120">
        <f t="shared" si="20"/>
        <v>0</v>
      </c>
    </row>
    <row r="394" spans="1:8" ht="18" x14ac:dyDescent="0.25">
      <c r="A394" s="192"/>
      <c r="B394" s="192"/>
      <c r="C394" s="121"/>
      <c r="D394" s="121"/>
      <c r="E394" s="122"/>
      <c r="F394" s="122"/>
      <c r="G394" s="123"/>
      <c r="H394" s="120">
        <f t="shared" si="20"/>
        <v>0</v>
      </c>
    </row>
    <row r="395" spans="1:8" ht="18" x14ac:dyDescent="0.25">
      <c r="A395" s="121"/>
      <c r="B395" s="121"/>
      <c r="C395" s="121"/>
      <c r="D395" s="121"/>
      <c r="E395" s="122"/>
      <c r="F395" s="122"/>
      <c r="G395" s="123"/>
      <c r="H395" s="120">
        <f t="shared" si="20"/>
        <v>0</v>
      </c>
    </row>
    <row r="396" spans="1:8" ht="18" x14ac:dyDescent="0.25">
      <c r="A396" s="121"/>
      <c r="B396" s="121"/>
      <c r="C396" s="121"/>
      <c r="D396" s="121"/>
      <c r="E396" s="122"/>
      <c r="F396" s="122"/>
      <c r="G396" s="123"/>
      <c r="H396" s="120">
        <f t="shared" si="20"/>
        <v>0</v>
      </c>
    </row>
    <row r="397" spans="1:8" ht="18" x14ac:dyDescent="0.25">
      <c r="A397" s="121"/>
      <c r="B397" s="121"/>
      <c r="C397" s="121"/>
      <c r="D397" s="121"/>
      <c r="E397" s="122"/>
      <c r="F397" s="122"/>
      <c r="G397" s="123"/>
      <c r="H397" s="120">
        <f t="shared" si="20"/>
        <v>0</v>
      </c>
    </row>
    <row r="398" spans="1:8" ht="18.75" thickBot="1" x14ac:dyDescent="0.3">
      <c r="A398" s="121"/>
      <c r="B398" s="121"/>
      <c r="C398" s="121"/>
      <c r="D398" s="121"/>
      <c r="E398" s="122"/>
      <c r="F398" s="122"/>
      <c r="G398" s="123"/>
      <c r="H398" s="120">
        <f t="shared" si="20"/>
        <v>0</v>
      </c>
    </row>
    <row r="399" spans="1:8" ht="21" thickBot="1" x14ac:dyDescent="0.3">
      <c r="A399" s="184" t="s">
        <v>52</v>
      </c>
      <c r="B399" s="184"/>
      <c r="C399" s="174"/>
      <c r="D399" s="174"/>
      <c r="E399" s="175"/>
      <c r="F399" s="175"/>
      <c r="G399" s="175"/>
      <c r="H399" s="175">
        <f>SUM(H387:H398)</f>
        <v>0</v>
      </c>
    </row>
  </sheetData>
  <sheetProtection selectLockedCells="1" selectUnlockedCells="1"/>
  <mergeCells count="326">
    <mergeCell ref="B337:H337"/>
    <mergeCell ref="B91:C91"/>
    <mergeCell ref="B271:C271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238:C238"/>
    <mergeCell ref="B221:C221"/>
    <mergeCell ref="B222:C222"/>
    <mergeCell ref="B223:C223"/>
    <mergeCell ref="B224:C224"/>
    <mergeCell ref="B225:C225"/>
    <mergeCell ref="B226:C226"/>
    <mergeCell ref="B231:H231"/>
    <mergeCell ref="B134:C134"/>
    <mergeCell ref="B135:C135"/>
    <mergeCell ref="B136:C136"/>
    <mergeCell ref="B137:C137"/>
    <mergeCell ref="B144:C144"/>
    <mergeCell ref="B145:C145"/>
    <mergeCell ref="B146:C146"/>
    <mergeCell ref="B147:C147"/>
    <mergeCell ref="B148:C148"/>
    <mergeCell ref="G141:G142"/>
    <mergeCell ref="H141:H142"/>
    <mergeCell ref="B155:H155"/>
    <mergeCell ref="B143:C143"/>
    <mergeCell ref="B139:C139"/>
    <mergeCell ref="A140:H140"/>
    <mergeCell ref="B141:C142"/>
    <mergeCell ref="D141:D142"/>
    <mergeCell ref="E141:E142"/>
    <mergeCell ref="F141:F142"/>
    <mergeCell ref="A93:H93"/>
    <mergeCell ref="A94:A95"/>
    <mergeCell ref="B94:C95"/>
    <mergeCell ref="D94:D95"/>
    <mergeCell ref="E94:E95"/>
    <mergeCell ref="B126:C126"/>
    <mergeCell ref="B233:C233"/>
    <mergeCell ref="B234:C234"/>
    <mergeCell ref="B237:C237"/>
    <mergeCell ref="F94:F95"/>
    <mergeCell ref="G94:G95"/>
    <mergeCell ref="H94:H95"/>
    <mergeCell ref="B105:C105"/>
    <mergeCell ref="B96:C96"/>
    <mergeCell ref="B97:C97"/>
    <mergeCell ref="B98:C98"/>
    <mergeCell ref="B109:C109"/>
    <mergeCell ref="B138:C138"/>
    <mergeCell ref="B99:C99"/>
    <mergeCell ref="B100:C100"/>
    <mergeCell ref="B101:C101"/>
    <mergeCell ref="B102:C102"/>
    <mergeCell ref="B103:C103"/>
    <mergeCell ref="B104:C104"/>
    <mergeCell ref="H32:H33"/>
    <mergeCell ref="A38:H38"/>
    <mergeCell ref="D39:D40"/>
    <mergeCell ref="E39:E40"/>
    <mergeCell ref="F39:F40"/>
    <mergeCell ref="G39:G40"/>
    <mergeCell ref="H39:H40"/>
    <mergeCell ref="A32:A33"/>
    <mergeCell ref="C32:C33"/>
    <mergeCell ref="D32:D33"/>
    <mergeCell ref="E32:E33"/>
    <mergeCell ref="F32:F33"/>
    <mergeCell ref="G32:G33"/>
    <mergeCell ref="B39:B40"/>
    <mergeCell ref="C39:C40"/>
    <mergeCell ref="B132:C132"/>
    <mergeCell ref="B133:C133"/>
    <mergeCell ref="B128:C128"/>
    <mergeCell ref="B129:C129"/>
    <mergeCell ref="B130:C130"/>
    <mergeCell ref="B131:C131"/>
    <mergeCell ref="B106:C106"/>
    <mergeCell ref="B107:C107"/>
    <mergeCell ref="B108:C108"/>
    <mergeCell ref="B149:C149"/>
    <mergeCell ref="B150:C150"/>
    <mergeCell ref="B151:C151"/>
    <mergeCell ref="B152:C152"/>
    <mergeCell ref="B153:C153"/>
    <mergeCell ref="B154:C154"/>
    <mergeCell ref="B168:C168"/>
    <mergeCell ref="B169:C169"/>
    <mergeCell ref="B170:C170"/>
    <mergeCell ref="B156:C156"/>
    <mergeCell ref="B157:C157"/>
    <mergeCell ref="B158:C158"/>
    <mergeCell ref="B159:C159"/>
    <mergeCell ref="B160:C160"/>
    <mergeCell ref="B174:C174"/>
    <mergeCell ref="B175:C175"/>
    <mergeCell ref="B176:C176"/>
    <mergeCell ref="B177:C177"/>
    <mergeCell ref="B178:C178"/>
    <mergeCell ref="B171:C171"/>
    <mergeCell ref="B172:C172"/>
    <mergeCell ref="B173:H173"/>
    <mergeCell ref="B162:H162"/>
    <mergeCell ref="B163:C163"/>
    <mergeCell ref="B164:C164"/>
    <mergeCell ref="B165:C165"/>
    <mergeCell ref="B166:C166"/>
    <mergeCell ref="B167:C167"/>
    <mergeCell ref="G182:G183"/>
    <mergeCell ref="H182:H183"/>
    <mergeCell ref="B184:H184"/>
    <mergeCell ref="B185:C185"/>
    <mergeCell ref="B186:C186"/>
    <mergeCell ref="B187:C187"/>
    <mergeCell ref="B180:C180"/>
    <mergeCell ref="A181:H181"/>
    <mergeCell ref="A182:A183"/>
    <mergeCell ref="B182:C183"/>
    <mergeCell ref="D182:D183"/>
    <mergeCell ref="E182:E183"/>
    <mergeCell ref="F182:F183"/>
    <mergeCell ref="B195:C195"/>
    <mergeCell ref="B196:C196"/>
    <mergeCell ref="B197:C197"/>
    <mergeCell ref="B198:C198"/>
    <mergeCell ref="B199:C199"/>
    <mergeCell ref="B200:C200"/>
    <mergeCell ref="B188:C188"/>
    <mergeCell ref="B189:C189"/>
    <mergeCell ref="B191:C191"/>
    <mergeCell ref="B192:C192"/>
    <mergeCell ref="B193:C193"/>
    <mergeCell ref="B194:C194"/>
    <mergeCell ref="B207:C207"/>
    <mergeCell ref="B208:H208"/>
    <mergeCell ref="B209:C209"/>
    <mergeCell ref="B210:C210"/>
    <mergeCell ref="B211:C211"/>
    <mergeCell ref="B212:C212"/>
    <mergeCell ref="B201:C201"/>
    <mergeCell ref="B202:C202"/>
    <mergeCell ref="B203:C203"/>
    <mergeCell ref="B204:C204"/>
    <mergeCell ref="B205:C205"/>
    <mergeCell ref="B206:C206"/>
    <mergeCell ref="B243:C243"/>
    <mergeCell ref="B244:C244"/>
    <mergeCell ref="B245:C245"/>
    <mergeCell ref="B246:C246"/>
    <mergeCell ref="B247:C247"/>
    <mergeCell ref="B248:C248"/>
    <mergeCell ref="B213:C213"/>
    <mergeCell ref="B215:C215"/>
    <mergeCell ref="B240:H240"/>
    <mergeCell ref="B241:C241"/>
    <mergeCell ref="B242:C242"/>
    <mergeCell ref="B216:H216"/>
    <mergeCell ref="B239:C239"/>
    <mergeCell ref="B236:C236"/>
    <mergeCell ref="B217:C217"/>
    <mergeCell ref="B235:C235"/>
    <mergeCell ref="B218:C218"/>
    <mergeCell ref="B219:C219"/>
    <mergeCell ref="B220:C220"/>
    <mergeCell ref="B227:C227"/>
    <mergeCell ref="B228:C228"/>
    <mergeCell ref="B229:C229"/>
    <mergeCell ref="B230:C230"/>
    <mergeCell ref="B232:C232"/>
    <mergeCell ref="B255:C255"/>
    <mergeCell ref="B256:C256"/>
    <mergeCell ref="B257:C257"/>
    <mergeCell ref="B258:C258"/>
    <mergeCell ref="B259:C259"/>
    <mergeCell ref="B260:C260"/>
    <mergeCell ref="B249:C249"/>
    <mergeCell ref="B250:C250"/>
    <mergeCell ref="B251:C251"/>
    <mergeCell ref="B252:C252"/>
    <mergeCell ref="B253:C253"/>
    <mergeCell ref="B254:C254"/>
    <mergeCell ref="B267:C267"/>
    <mergeCell ref="B268:C268"/>
    <mergeCell ref="B269:C269"/>
    <mergeCell ref="B270:C270"/>
    <mergeCell ref="B261:C261"/>
    <mergeCell ref="B262:C262"/>
    <mergeCell ref="B263:C263"/>
    <mergeCell ref="B264:H264"/>
    <mergeCell ref="B265:C265"/>
    <mergeCell ref="B266:C266"/>
    <mergeCell ref="B275:C275"/>
    <mergeCell ref="B276:C276"/>
    <mergeCell ref="B277:C277"/>
    <mergeCell ref="B278:C278"/>
    <mergeCell ref="B279:C279"/>
    <mergeCell ref="B272:H272"/>
    <mergeCell ref="B273:C273"/>
    <mergeCell ref="B274:C274"/>
    <mergeCell ref="A280:A281"/>
    <mergeCell ref="B280:C281"/>
    <mergeCell ref="D280:D281"/>
    <mergeCell ref="E280:E281"/>
    <mergeCell ref="F280:F281"/>
    <mergeCell ref="G280:G281"/>
    <mergeCell ref="H280:H281"/>
    <mergeCell ref="B284:C284"/>
    <mergeCell ref="B285:C285"/>
    <mergeCell ref="B282:H282"/>
    <mergeCell ref="B283:C283"/>
    <mergeCell ref="B288:C288"/>
    <mergeCell ref="B298:C298"/>
    <mergeCell ref="B299:C299"/>
    <mergeCell ref="B300:C300"/>
    <mergeCell ref="B301:C301"/>
    <mergeCell ref="B292:C292"/>
    <mergeCell ref="B293:C293"/>
    <mergeCell ref="B294:C294"/>
    <mergeCell ref="B295:C295"/>
    <mergeCell ref="B291:C291"/>
    <mergeCell ref="B296:H296"/>
    <mergeCell ref="B297:C297"/>
    <mergeCell ref="B338:C338"/>
    <mergeCell ref="B339:C339"/>
    <mergeCell ref="B340:C340"/>
    <mergeCell ref="B341:C341"/>
    <mergeCell ref="B348:C348"/>
    <mergeCell ref="B349:C349"/>
    <mergeCell ref="B345:C345"/>
    <mergeCell ref="B346:C346"/>
    <mergeCell ref="B347:C347"/>
    <mergeCell ref="B350:C350"/>
    <mergeCell ref="B351:C351"/>
    <mergeCell ref="B352:C352"/>
    <mergeCell ref="B353:C353"/>
    <mergeCell ref="B354:C354"/>
    <mergeCell ref="B344:H344"/>
    <mergeCell ref="B361:C361"/>
    <mergeCell ref="B363:H363"/>
    <mergeCell ref="B364:C364"/>
    <mergeCell ref="B365:C365"/>
    <mergeCell ref="B366:C366"/>
    <mergeCell ref="B367:C367"/>
    <mergeCell ref="B355:C355"/>
    <mergeCell ref="B356:H356"/>
    <mergeCell ref="B357:C357"/>
    <mergeCell ref="B358:C358"/>
    <mergeCell ref="B359:C359"/>
    <mergeCell ref="B360:C360"/>
    <mergeCell ref="B374:C374"/>
    <mergeCell ref="B375:C375"/>
    <mergeCell ref="B376:C376"/>
    <mergeCell ref="A379:H379"/>
    <mergeCell ref="B368:C368"/>
    <mergeCell ref="B369:C369"/>
    <mergeCell ref="B370:C370"/>
    <mergeCell ref="B371:H371"/>
    <mergeCell ref="B372:C372"/>
    <mergeCell ref="B373:C373"/>
    <mergeCell ref="A55:A56"/>
    <mergeCell ref="B55:B56"/>
    <mergeCell ref="C55:C56"/>
    <mergeCell ref="D55:D56"/>
    <mergeCell ref="E55:E56"/>
    <mergeCell ref="F55:F56"/>
    <mergeCell ref="G55:G56"/>
    <mergeCell ref="H55:H56"/>
    <mergeCell ref="A82:A83"/>
    <mergeCell ref="B82:B83"/>
    <mergeCell ref="C82:C83"/>
    <mergeCell ref="D82:D83"/>
    <mergeCell ref="E82:E83"/>
    <mergeCell ref="F82:F83"/>
    <mergeCell ref="G82:G83"/>
    <mergeCell ref="H82:H83"/>
    <mergeCell ref="B322:C322"/>
    <mergeCell ref="B323:C323"/>
    <mergeCell ref="B303:C303"/>
    <mergeCell ref="B304:C304"/>
    <mergeCell ref="B305:C305"/>
    <mergeCell ref="B306:C306"/>
    <mergeCell ref="B307:C307"/>
    <mergeCell ref="B308:C308"/>
    <mergeCell ref="B309:C309"/>
    <mergeCell ref="B311:C311"/>
    <mergeCell ref="B312:C312"/>
    <mergeCell ref="B316:H316"/>
    <mergeCell ref="B333:C333"/>
    <mergeCell ref="B334:C334"/>
    <mergeCell ref="B335:C335"/>
    <mergeCell ref="B336:C336"/>
    <mergeCell ref="B286:C286"/>
    <mergeCell ref="B287:C287"/>
    <mergeCell ref="B289:C289"/>
    <mergeCell ref="B290:C290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13:C313"/>
    <mergeCell ref="B314:C314"/>
    <mergeCell ref="B317:C317"/>
    <mergeCell ref="B318:C318"/>
    <mergeCell ref="B319:C319"/>
    <mergeCell ref="B320:C320"/>
    <mergeCell ref="B321:C321"/>
  </mergeCells>
  <dataValidations count="4">
    <dataValidation type="list" allowBlank="1" showInputMessage="1" showErrorMessage="1" sqref="B156:B159 B143:B154" xr:uid="{6748AB34-ED46-46D1-A55E-35B19C38E4C5}">
      <formula1>$M$144:$M$146</formula1>
    </dataValidation>
    <dataValidation type="list" allowBlank="1" showInputMessage="1" showErrorMessage="1" sqref="B163:C172 B174:C177" xr:uid="{464B6E45-9D14-45F6-9E8E-8A89029F9892}">
      <formula1>$M$144:$M$145</formula1>
    </dataValidation>
    <dataValidation type="list" allowBlank="1" showInputMessage="1" showErrorMessage="1" sqref="B283:B295 B297:B300" xr:uid="{423BFC61-A84A-4EEF-B7C6-8CB41093B24C}">
      <formula1>$J$283:$J$285</formula1>
    </dataValidation>
    <dataValidation type="list" allowBlank="1" showInputMessage="1" showErrorMessage="1" sqref="B303:C309 B311:C314" xr:uid="{2A86A4BB-6EC0-40B6-AD26-A3BB6BD7914B}">
      <formula1>$J$287:$J$289</formula1>
    </dataValidation>
  </dataValidations>
  <pageMargins left="0.7" right="0.7" top="0.75" bottom="0.75" header="0.3" footer="0.3"/>
  <pageSetup paperSize="9" scale="4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X30"/>
  <sheetViews>
    <sheetView zoomScale="60" zoomScaleNormal="60" workbookViewId="0">
      <selection activeCell="C17" sqref="C17"/>
    </sheetView>
  </sheetViews>
  <sheetFormatPr baseColWidth="10" defaultRowHeight="15" x14ac:dyDescent="0.25"/>
  <cols>
    <col min="1" max="1" width="22" customWidth="1"/>
    <col min="2" max="2" width="24.28515625" customWidth="1"/>
    <col min="3" max="4" width="18.7109375" customWidth="1"/>
    <col min="5" max="6" width="25" customWidth="1"/>
    <col min="7" max="7" width="23" customWidth="1"/>
    <col min="8" max="8" width="32" bestFit="1" customWidth="1"/>
    <col min="9" max="9" width="20.85546875" bestFit="1" customWidth="1"/>
    <col min="10" max="10" width="18.7109375" customWidth="1"/>
    <col min="11" max="11" width="0" hidden="1" customWidth="1"/>
    <col min="12" max="12" width="18.7109375" customWidth="1"/>
    <col min="13" max="13" width="21.7109375" customWidth="1"/>
    <col min="14" max="14" width="27.7109375" bestFit="1" customWidth="1"/>
    <col min="15" max="15" width="44.5703125" bestFit="1" customWidth="1"/>
    <col min="16" max="18" width="18.7109375" customWidth="1"/>
    <col min="19" max="19" width="21.28515625" bestFit="1" customWidth="1"/>
    <col min="20" max="21" width="24.5703125" bestFit="1" customWidth="1"/>
    <col min="22" max="22" width="19.85546875" bestFit="1" customWidth="1"/>
    <col min="23" max="23" width="18.5703125" customWidth="1"/>
    <col min="24" max="24" width="19.42578125" customWidth="1"/>
  </cols>
  <sheetData>
    <row r="1" spans="1:24" ht="21" thickBot="1" x14ac:dyDescent="0.35">
      <c r="A1" s="244" t="s">
        <v>68</v>
      </c>
      <c r="B1" s="238" t="s">
        <v>18</v>
      </c>
      <c r="C1" s="47" t="s">
        <v>24</v>
      </c>
      <c r="D1" s="47" t="s">
        <v>22</v>
      </c>
      <c r="E1" s="47" t="s">
        <v>20</v>
      </c>
      <c r="F1" s="47" t="s">
        <v>122</v>
      </c>
      <c r="G1" s="47" t="s">
        <v>55</v>
      </c>
      <c r="H1" s="47" t="s">
        <v>123</v>
      </c>
      <c r="I1" s="411" t="s">
        <v>124</v>
      </c>
      <c r="J1" s="47" t="s">
        <v>30</v>
      </c>
      <c r="K1" s="47" t="s">
        <v>69</v>
      </c>
      <c r="L1" s="47" t="s">
        <v>34</v>
      </c>
      <c r="M1" s="219" t="s">
        <v>37</v>
      </c>
      <c r="N1" s="414" t="s">
        <v>129</v>
      </c>
      <c r="O1" s="414" t="s">
        <v>130</v>
      </c>
      <c r="P1" s="47" t="s">
        <v>70</v>
      </c>
      <c r="Q1" s="47" t="s">
        <v>91</v>
      </c>
      <c r="R1" s="47" t="s">
        <v>71</v>
      </c>
      <c r="S1" s="238" t="s">
        <v>72</v>
      </c>
      <c r="T1" s="238" t="s">
        <v>73</v>
      </c>
      <c r="U1" s="238" t="s">
        <v>74</v>
      </c>
      <c r="V1" s="219" t="s">
        <v>87</v>
      </c>
      <c r="W1" s="47" t="s">
        <v>88</v>
      </c>
      <c r="X1" s="219" t="s">
        <v>89</v>
      </c>
    </row>
    <row r="2" spans="1:24" ht="21" thickBot="1" x14ac:dyDescent="0.35">
      <c r="A2" s="245" t="s">
        <v>75</v>
      </c>
      <c r="B2" s="246">
        <f ca="1">FEVRIER!F53</f>
        <v>0</v>
      </c>
      <c r="C2" s="247">
        <f>FEVRIER!F89</f>
        <v>0</v>
      </c>
      <c r="D2" s="247">
        <f>FEVRIER!F80</f>
        <v>0</v>
      </c>
      <c r="E2" s="247">
        <f>FEVRIER!F70</f>
        <v>0</v>
      </c>
      <c r="F2" s="247"/>
      <c r="G2" s="247">
        <f>FEVRIER!F138</f>
        <v>0</v>
      </c>
      <c r="H2" s="247">
        <f>FEVRIER!F159</f>
        <v>0</v>
      </c>
      <c r="I2" s="251"/>
      <c r="J2" s="247">
        <f>FEVRIER!F177</f>
        <v>0</v>
      </c>
      <c r="K2" s="252"/>
      <c r="L2" s="351">
        <f>FEVRIER!F214</f>
        <v>0</v>
      </c>
      <c r="M2" s="247">
        <f>FEVRIER!F270</f>
        <v>0</v>
      </c>
      <c r="N2" s="353">
        <f>FEVRIER!F301</f>
        <v>0</v>
      </c>
      <c r="O2" s="353">
        <f>FEVRIER!F315</f>
        <v>0</v>
      </c>
      <c r="P2" s="247">
        <f>FEVRIER!F342</f>
        <v>0</v>
      </c>
      <c r="Q2" s="247">
        <f>FEVRIER!F361</f>
        <v>0</v>
      </c>
      <c r="R2" s="247">
        <f>FEVRIER!F376</f>
        <v>0</v>
      </c>
      <c r="S2" s="247">
        <f>FEVRIER!F18</f>
        <v>0</v>
      </c>
      <c r="T2" s="247">
        <f>FEVRIER!F17</f>
        <v>0</v>
      </c>
      <c r="U2" s="351">
        <f>FEVRIER!F16</f>
        <v>0</v>
      </c>
      <c r="V2" s="247">
        <f>FEVRIER!H31</f>
        <v>0</v>
      </c>
      <c r="W2" s="357">
        <v>0</v>
      </c>
      <c r="X2" s="247">
        <f>V2+W2</f>
        <v>0</v>
      </c>
    </row>
    <row r="3" spans="1:24" ht="21" thickBot="1" x14ac:dyDescent="0.35">
      <c r="A3" s="248" t="s">
        <v>76</v>
      </c>
      <c r="B3" s="246">
        <f ca="1">MARS!F54</f>
        <v>0</v>
      </c>
      <c r="C3" s="249">
        <f>MARS!F90</f>
        <v>0</v>
      </c>
      <c r="D3" s="249">
        <f>MARS!F81</f>
        <v>0</v>
      </c>
      <c r="E3" s="249">
        <f>MARS!F71</f>
        <v>0</v>
      </c>
      <c r="F3" s="249"/>
      <c r="G3" s="249">
        <f>MARS!F139</f>
        <v>0</v>
      </c>
      <c r="H3" s="249">
        <f>MARS!F160</f>
        <v>0</v>
      </c>
      <c r="I3" s="253"/>
      <c r="J3" s="249">
        <f>MARS!F178</f>
        <v>0</v>
      </c>
      <c r="K3" s="254"/>
      <c r="L3" s="352">
        <f ca="1">MARS!F215</f>
        <v>0</v>
      </c>
      <c r="M3" s="249">
        <f>MARS!F271</f>
        <v>0</v>
      </c>
      <c r="N3" s="354">
        <f>MARS!F302</f>
        <v>0</v>
      </c>
      <c r="O3" s="354">
        <f>MARS!F316</f>
        <v>0</v>
      </c>
      <c r="P3" s="249">
        <f>MARS!F343</f>
        <v>0</v>
      </c>
      <c r="Q3" s="249">
        <f>MARS!F362</f>
        <v>0</v>
      </c>
      <c r="R3" s="249">
        <f>MARS!F377</f>
        <v>0</v>
      </c>
      <c r="S3" s="249">
        <f>MARS!F26</f>
        <v>0</v>
      </c>
      <c r="T3" s="249">
        <f>MARS!F17</f>
        <v>0</v>
      </c>
      <c r="U3" s="352">
        <f>MARS!F16</f>
        <v>0</v>
      </c>
      <c r="V3" s="249">
        <f ca="1">MARS!H31</f>
        <v>0</v>
      </c>
      <c r="W3" s="358">
        <v>0</v>
      </c>
      <c r="X3" s="249">
        <f t="shared" ref="X3:X13" ca="1" si="0">V3+W3</f>
        <v>0</v>
      </c>
    </row>
    <row r="4" spans="1:24" ht="21" thickBot="1" x14ac:dyDescent="0.35">
      <c r="A4" s="248" t="s">
        <v>77</v>
      </c>
      <c r="B4" s="246">
        <f ca="1">AVRIL!F54</f>
        <v>0</v>
      </c>
      <c r="C4" s="249">
        <f>AVRIL!F90</f>
        <v>0</v>
      </c>
      <c r="D4" s="249">
        <f>AVRIL!F81</f>
        <v>0</v>
      </c>
      <c r="E4" s="249">
        <f>AVRIL!F71</f>
        <v>0</v>
      </c>
      <c r="F4" s="249"/>
      <c r="G4" s="249">
        <f>AVRIL!F139</f>
        <v>0</v>
      </c>
      <c r="H4" s="249">
        <f>AVRIL!F160</f>
        <v>0</v>
      </c>
      <c r="I4" s="253"/>
      <c r="J4" s="249">
        <f>AVRIL!F178</f>
        <v>0</v>
      </c>
      <c r="K4" s="254"/>
      <c r="L4" s="352">
        <f ca="1">AVRIL!F215</f>
        <v>0</v>
      </c>
      <c r="M4" s="249">
        <f>AVRIL!F271</f>
        <v>0</v>
      </c>
      <c r="N4" s="354">
        <f>AVRIL!F302</f>
        <v>0</v>
      </c>
      <c r="O4" s="354">
        <f>AVRIL!F316</f>
        <v>0</v>
      </c>
      <c r="P4" s="249">
        <f>AVRIL!F343</f>
        <v>0</v>
      </c>
      <c r="Q4" s="249">
        <f>AVRIL!F362</f>
        <v>0</v>
      </c>
      <c r="R4" s="249">
        <f>AVRIL!F377</f>
        <v>0</v>
      </c>
      <c r="S4" s="249">
        <f>AVRIL!F26</f>
        <v>0</v>
      </c>
      <c r="T4" s="249">
        <f>AVRIL!F17</f>
        <v>0</v>
      </c>
      <c r="U4" s="352">
        <f>AVRIL!F16</f>
        <v>0</v>
      </c>
      <c r="V4" s="249">
        <f ca="1">AVRIL!H31</f>
        <v>0</v>
      </c>
      <c r="W4" s="358">
        <v>0</v>
      </c>
      <c r="X4" s="249">
        <f t="shared" ca="1" si="0"/>
        <v>0</v>
      </c>
    </row>
    <row r="5" spans="1:24" ht="21" thickBot="1" x14ac:dyDescent="0.35">
      <c r="A5" s="250" t="s">
        <v>78</v>
      </c>
      <c r="B5" s="246">
        <f ca="1">MAI!F54</f>
        <v>0</v>
      </c>
      <c r="C5" s="249">
        <f>MAI!F90</f>
        <v>0</v>
      </c>
      <c r="D5" s="249">
        <f>MAI!F81</f>
        <v>0</v>
      </c>
      <c r="E5" s="249">
        <f>MAI!F71</f>
        <v>0</v>
      </c>
      <c r="F5" s="249"/>
      <c r="G5" s="249">
        <f>MAI!F139</f>
        <v>0</v>
      </c>
      <c r="H5" s="249">
        <f>MAI!F160</f>
        <v>0</v>
      </c>
      <c r="I5" s="253"/>
      <c r="J5" s="249">
        <f>MAI!F178</f>
        <v>0</v>
      </c>
      <c r="K5" s="254"/>
      <c r="L5" s="352">
        <f ca="1">MAI!F215</f>
        <v>0</v>
      </c>
      <c r="M5" s="249">
        <f>MAI!F271</f>
        <v>0</v>
      </c>
      <c r="N5" s="354">
        <f>MAI!F301</f>
        <v>0</v>
      </c>
      <c r="O5" s="354">
        <f>MAI!F316</f>
        <v>0</v>
      </c>
      <c r="P5" s="249">
        <f>MAI!F342</f>
        <v>0</v>
      </c>
      <c r="Q5" s="249">
        <f>MAI!F361</f>
        <v>0</v>
      </c>
      <c r="R5" s="249">
        <f>MAI!F376</f>
        <v>0</v>
      </c>
      <c r="S5" s="249">
        <f>MAI!F26</f>
        <v>0</v>
      </c>
      <c r="T5" s="249">
        <f>MAI!F17</f>
        <v>0</v>
      </c>
      <c r="U5" s="352">
        <f>MAI!F16</f>
        <v>0</v>
      </c>
      <c r="V5" s="249">
        <f ca="1">MAI!H31</f>
        <v>0</v>
      </c>
      <c r="W5" s="358">
        <v>0</v>
      </c>
      <c r="X5" s="249">
        <f t="shared" ca="1" si="0"/>
        <v>0</v>
      </c>
    </row>
    <row r="6" spans="1:24" ht="21" thickBot="1" x14ac:dyDescent="0.35">
      <c r="A6" s="250" t="s">
        <v>79</v>
      </c>
      <c r="B6" s="246">
        <f ca="1">JUIN!F54</f>
        <v>0</v>
      </c>
      <c r="C6" s="249">
        <f>JUIN!F90</f>
        <v>0</v>
      </c>
      <c r="D6" s="249">
        <f>JUIN!F81</f>
        <v>0</v>
      </c>
      <c r="E6" s="249">
        <f>JUIN!F71</f>
        <v>0</v>
      </c>
      <c r="F6" s="249"/>
      <c r="G6" s="249">
        <f>JUIN!F139</f>
        <v>0</v>
      </c>
      <c r="H6" s="249">
        <f>JUIN!F160</f>
        <v>0</v>
      </c>
      <c r="I6" s="253"/>
      <c r="J6" s="249">
        <f>JUIN!F178</f>
        <v>0</v>
      </c>
      <c r="K6" s="254"/>
      <c r="L6" s="352">
        <f ca="1">JUIN!F215</f>
        <v>0</v>
      </c>
      <c r="M6" s="249">
        <f>JUIN!F271</f>
        <v>0</v>
      </c>
      <c r="N6" s="354">
        <f>JUIN!F301</f>
        <v>0</v>
      </c>
      <c r="O6" s="354">
        <f>JUIN!F316</f>
        <v>0</v>
      </c>
      <c r="P6" s="249">
        <f>JUIN!F342</f>
        <v>0</v>
      </c>
      <c r="Q6" s="249">
        <f>JUIN!F361</f>
        <v>0</v>
      </c>
      <c r="R6" s="249">
        <f>JUIN!F376</f>
        <v>0</v>
      </c>
      <c r="S6" s="249">
        <f>JUIN!F26</f>
        <v>0</v>
      </c>
      <c r="T6" s="249">
        <f>JUIN!F17</f>
        <v>0</v>
      </c>
      <c r="U6" s="352">
        <f>JUIN!F16</f>
        <v>0</v>
      </c>
      <c r="V6" s="249">
        <f ca="1">MAI!H31</f>
        <v>0</v>
      </c>
      <c r="W6" s="358">
        <v>0</v>
      </c>
      <c r="X6" s="249">
        <f t="shared" ca="1" si="0"/>
        <v>0</v>
      </c>
    </row>
    <row r="7" spans="1:24" ht="21" thickBot="1" x14ac:dyDescent="0.35">
      <c r="A7" s="250" t="s">
        <v>80</v>
      </c>
      <c r="B7" s="246">
        <f ca="1">JUILLET!F54</f>
        <v>0</v>
      </c>
      <c r="C7" s="249">
        <f>JUILLET!F90</f>
        <v>0</v>
      </c>
      <c r="D7" s="249">
        <f>JUILLET!F81</f>
        <v>0</v>
      </c>
      <c r="E7" s="249">
        <f>JUILLET!F71</f>
        <v>0</v>
      </c>
      <c r="F7" s="249"/>
      <c r="G7" s="249">
        <f>JUILLET!F139</f>
        <v>0</v>
      </c>
      <c r="H7" s="249">
        <f>JUILLET!F160</f>
        <v>0</v>
      </c>
      <c r="I7" s="253"/>
      <c r="J7" s="249">
        <f>JUILLET!F178</f>
        <v>0</v>
      </c>
      <c r="K7" s="254"/>
      <c r="L7" s="352">
        <f ca="1">JUILLET!F215</f>
        <v>0</v>
      </c>
      <c r="M7" s="249">
        <f>JUILLET!F271</f>
        <v>0</v>
      </c>
      <c r="N7" s="354">
        <f>JUILLET!F301</f>
        <v>0</v>
      </c>
      <c r="O7" s="354">
        <f>JUILLET!F316</f>
        <v>0</v>
      </c>
      <c r="P7" s="249">
        <f>JUILLET!F342</f>
        <v>0</v>
      </c>
      <c r="Q7" s="249">
        <f>JUILLET!F361</f>
        <v>0</v>
      </c>
      <c r="R7" s="249">
        <f>JUILLET!F376</f>
        <v>0</v>
      </c>
      <c r="S7" s="249">
        <f>JUILLET!F26</f>
        <v>0</v>
      </c>
      <c r="T7" s="249">
        <f>JUILLET!F17</f>
        <v>0</v>
      </c>
      <c r="U7" s="352">
        <f>JUILLET!F16</f>
        <v>0</v>
      </c>
      <c r="V7" s="249">
        <f ca="1">JUIN!H31</f>
        <v>0</v>
      </c>
      <c r="W7" s="358">
        <v>0</v>
      </c>
      <c r="X7" s="249">
        <f t="shared" ca="1" si="0"/>
        <v>0</v>
      </c>
    </row>
    <row r="8" spans="1:24" ht="21" thickBot="1" x14ac:dyDescent="0.35">
      <c r="A8" s="250" t="s">
        <v>81</v>
      </c>
      <c r="B8" s="246">
        <f ca="1">AOUT!F54</f>
        <v>0</v>
      </c>
      <c r="C8" s="249">
        <f>AOUT!F90</f>
        <v>0</v>
      </c>
      <c r="D8" s="249">
        <f>AOUT!F81</f>
        <v>0</v>
      </c>
      <c r="E8" s="249">
        <f>AOUT!F71</f>
        <v>0</v>
      </c>
      <c r="F8" s="249"/>
      <c r="G8" s="249">
        <f>AOUT!F139</f>
        <v>0</v>
      </c>
      <c r="H8" s="249">
        <f>AOUT!F160</f>
        <v>0</v>
      </c>
      <c r="I8" s="253"/>
      <c r="J8" s="249">
        <f>AOUT!F178</f>
        <v>0</v>
      </c>
      <c r="K8" s="254"/>
      <c r="L8" s="352">
        <f ca="1">AOUT!F215</f>
        <v>0</v>
      </c>
      <c r="M8" s="249">
        <f>AOUT!F271</f>
        <v>0</v>
      </c>
      <c r="N8" s="354">
        <f>AOUT!F301</f>
        <v>0</v>
      </c>
      <c r="O8" s="354">
        <f>AOUT!F316</f>
        <v>0</v>
      </c>
      <c r="P8" s="249">
        <f>AOUT!F342</f>
        <v>0</v>
      </c>
      <c r="Q8" s="249">
        <f>AOUT!F361</f>
        <v>0</v>
      </c>
      <c r="R8" s="249">
        <f>AOUT!F376</f>
        <v>0</v>
      </c>
      <c r="S8" s="249">
        <f>AOUT!F26</f>
        <v>0</v>
      </c>
      <c r="T8" s="249">
        <f>AOUT!F17</f>
        <v>0</v>
      </c>
      <c r="U8" s="352">
        <f>AOUT!F16</f>
        <v>0</v>
      </c>
      <c r="V8" s="249">
        <f ca="1">JUILLET!H31</f>
        <v>0</v>
      </c>
      <c r="W8" s="358">
        <v>0</v>
      </c>
      <c r="X8" s="249">
        <f t="shared" ca="1" si="0"/>
        <v>0</v>
      </c>
    </row>
    <row r="9" spans="1:24" ht="21" thickBot="1" x14ac:dyDescent="0.35">
      <c r="A9" s="250" t="s">
        <v>82</v>
      </c>
      <c r="B9" s="246">
        <f ca="1">SEPTEMBRE!F54</f>
        <v>0</v>
      </c>
      <c r="C9" s="249">
        <f>SEPTEMBRE!F90</f>
        <v>0</v>
      </c>
      <c r="D9" s="249">
        <f>SEPTEMBRE!F81</f>
        <v>0</v>
      </c>
      <c r="E9" s="249">
        <f>SEPTEMBRE!F71</f>
        <v>0</v>
      </c>
      <c r="F9" s="249"/>
      <c r="G9" s="249">
        <f>SEPTEMBRE!F139</f>
        <v>0</v>
      </c>
      <c r="H9" s="249">
        <f>SEPTEMBRE!F160</f>
        <v>0</v>
      </c>
      <c r="I9" s="253"/>
      <c r="J9" s="249">
        <f>SEPTEMBRE!F178</f>
        <v>0</v>
      </c>
      <c r="K9" s="254"/>
      <c r="L9" s="352">
        <f ca="1">SEPTEMBRE!F215</f>
        <v>0</v>
      </c>
      <c r="M9" s="249">
        <f>SEPTEMBRE!F271</f>
        <v>0</v>
      </c>
      <c r="N9" s="354">
        <f>SEPTEMBRE!F301</f>
        <v>0</v>
      </c>
      <c r="O9" s="354">
        <f>SEPTEMBRE!F316</f>
        <v>0</v>
      </c>
      <c r="P9" s="249">
        <f>SEPTEMBRE!F342</f>
        <v>0</v>
      </c>
      <c r="Q9" s="249">
        <f>SEPTEMBRE!F361</f>
        <v>0</v>
      </c>
      <c r="R9" s="249">
        <f>SEPTEMBRE!F376</f>
        <v>0</v>
      </c>
      <c r="S9" s="249">
        <f>SEPTEMBRE!F26</f>
        <v>0</v>
      </c>
      <c r="T9" s="249">
        <f>SEPTEMBRE!F17</f>
        <v>0</v>
      </c>
      <c r="U9" s="352">
        <f>SEPTEMBRE!F16</f>
        <v>0</v>
      </c>
      <c r="V9" s="249">
        <f ca="1">AOUT!H31</f>
        <v>0</v>
      </c>
      <c r="W9" s="358">
        <v>0</v>
      </c>
      <c r="X9" s="249">
        <f t="shared" ca="1" si="0"/>
        <v>0</v>
      </c>
    </row>
    <row r="10" spans="1:24" ht="21" thickBot="1" x14ac:dyDescent="0.35">
      <c r="A10" s="250" t="s">
        <v>83</v>
      </c>
      <c r="B10" s="246">
        <f ca="1">OCTOBRE!F54</f>
        <v>0</v>
      </c>
      <c r="C10" s="249">
        <f>OCTOBRE!F90</f>
        <v>0</v>
      </c>
      <c r="D10" s="249">
        <f>OCTOBRE!F81</f>
        <v>0</v>
      </c>
      <c r="E10" s="249">
        <f>OCTOBRE!F71</f>
        <v>0</v>
      </c>
      <c r="F10" s="249"/>
      <c r="G10" s="249">
        <f>OCTOBRE!F139</f>
        <v>0</v>
      </c>
      <c r="H10" s="249">
        <f>OCTOBRE!F160</f>
        <v>0</v>
      </c>
      <c r="I10" s="253"/>
      <c r="J10" s="249">
        <f>OCTOBRE!F178</f>
        <v>0</v>
      </c>
      <c r="K10" s="254"/>
      <c r="L10" s="352">
        <f ca="1">OCTOBRE!F215</f>
        <v>0</v>
      </c>
      <c r="M10" s="249">
        <f>OCTOBRE!F271</f>
        <v>0</v>
      </c>
      <c r="N10" s="354">
        <f>OCTOBRE!F301</f>
        <v>0</v>
      </c>
      <c r="O10" s="354">
        <f>OCTOBRE!F316</f>
        <v>0</v>
      </c>
      <c r="P10" s="249">
        <f>OCTOBRE!F342</f>
        <v>0</v>
      </c>
      <c r="Q10" s="249">
        <f>OCTOBRE!F361</f>
        <v>0</v>
      </c>
      <c r="R10" s="249">
        <f>OCTOBRE!F376</f>
        <v>0</v>
      </c>
      <c r="S10" s="249">
        <f>OCTOBRE!F26</f>
        <v>0</v>
      </c>
      <c r="T10" s="249">
        <f>OCTOBRE!F17</f>
        <v>0</v>
      </c>
      <c r="U10" s="352">
        <f>OCTOBRE!F16</f>
        <v>0</v>
      </c>
      <c r="V10" s="249">
        <f ca="1">SEPTEMBRE!H31</f>
        <v>0</v>
      </c>
      <c r="W10" s="358">
        <v>0</v>
      </c>
      <c r="X10" s="249">
        <f t="shared" ca="1" si="0"/>
        <v>0</v>
      </c>
    </row>
    <row r="11" spans="1:24" ht="21" thickBot="1" x14ac:dyDescent="0.35">
      <c r="A11" s="250" t="s">
        <v>84</v>
      </c>
      <c r="B11" s="246">
        <f ca="1">NOVEMBRE!F54</f>
        <v>0</v>
      </c>
      <c r="C11" s="249">
        <f>NOVEMBRE!F90</f>
        <v>0</v>
      </c>
      <c r="D11" s="249">
        <f>NOVEMBRE!F81</f>
        <v>0</v>
      </c>
      <c r="E11" s="249">
        <f>NOVEMBRE!F71</f>
        <v>0</v>
      </c>
      <c r="F11" s="249"/>
      <c r="G11" s="249">
        <f>NOVEMBRE!F139</f>
        <v>0</v>
      </c>
      <c r="H11" s="249">
        <f>NOVEMBRE!F160</f>
        <v>0</v>
      </c>
      <c r="I11" s="253"/>
      <c r="J11" s="249">
        <f>NOVEMBRE!F178</f>
        <v>0</v>
      </c>
      <c r="K11" s="254"/>
      <c r="L11" s="352">
        <f ca="1">NOVEMBRE!F215</f>
        <v>0</v>
      </c>
      <c r="M11" s="249">
        <f>NOVEMBRE!F271</f>
        <v>0</v>
      </c>
      <c r="N11" s="354">
        <f>NOVEMBRE!F301</f>
        <v>0</v>
      </c>
      <c r="O11" s="354">
        <f>NOVEMBRE!F316</f>
        <v>0</v>
      </c>
      <c r="P11" s="249">
        <f>NOVEMBRE!F342</f>
        <v>0</v>
      </c>
      <c r="Q11" s="249">
        <f>NOVEMBRE!F361</f>
        <v>0</v>
      </c>
      <c r="R11" s="249">
        <f>NOVEMBRE!F376</f>
        <v>0</v>
      </c>
      <c r="S11" s="249">
        <f>NOVEMBRE!F26</f>
        <v>0</v>
      </c>
      <c r="T11" s="249">
        <f>NOVEMBRE!F17</f>
        <v>0</v>
      </c>
      <c r="U11" s="352">
        <f>NOVEMBRE!F16</f>
        <v>0</v>
      </c>
      <c r="V11" s="249">
        <f ca="1">OCTOBRE!H31</f>
        <v>0</v>
      </c>
      <c r="W11" s="358">
        <v>0</v>
      </c>
      <c r="X11" s="249">
        <f t="shared" ca="1" si="0"/>
        <v>0</v>
      </c>
    </row>
    <row r="12" spans="1:24" ht="21" thickBot="1" x14ac:dyDescent="0.35">
      <c r="A12" s="250" t="s">
        <v>85</v>
      </c>
      <c r="B12" s="246">
        <f ca="1">DECEMBRE!F54</f>
        <v>0</v>
      </c>
      <c r="C12" s="249">
        <f>DECEMBRE!F90</f>
        <v>0</v>
      </c>
      <c r="D12" s="249">
        <f>DECEMBRE!F81</f>
        <v>0</v>
      </c>
      <c r="E12" s="249">
        <f>DECEMBRE!F71</f>
        <v>0</v>
      </c>
      <c r="F12" s="249"/>
      <c r="G12" s="249">
        <f>DECEMBRE!F139</f>
        <v>0</v>
      </c>
      <c r="H12" s="249">
        <f>DECEMBRE!F160</f>
        <v>0</v>
      </c>
      <c r="I12" s="253"/>
      <c r="J12" s="249">
        <f>DECEMBRE!F178</f>
        <v>0</v>
      </c>
      <c r="K12" s="254"/>
      <c r="L12" s="352">
        <f ca="1">DECEMBRE!F215</f>
        <v>0</v>
      </c>
      <c r="M12" s="249">
        <f>DECEMBRE!F271</f>
        <v>0</v>
      </c>
      <c r="N12" s="354">
        <f>DECEMBRE!F301</f>
        <v>0</v>
      </c>
      <c r="O12" s="354">
        <f>DECEMBRE!F316</f>
        <v>0</v>
      </c>
      <c r="P12" s="249">
        <f>DECEMBRE!F342</f>
        <v>0</v>
      </c>
      <c r="Q12" s="249">
        <f>DECEMBRE!F361</f>
        <v>0</v>
      </c>
      <c r="R12" s="249">
        <f>DECEMBRE!F376</f>
        <v>0</v>
      </c>
      <c r="S12" s="249">
        <f>DECEMBRE!F26</f>
        <v>0</v>
      </c>
      <c r="T12" s="249">
        <f>DECEMBRE!F17</f>
        <v>0</v>
      </c>
      <c r="U12" s="352">
        <f>DECEMBRE!F16</f>
        <v>0</v>
      </c>
      <c r="V12" s="249">
        <f ca="1">NOVEMBRE!H31</f>
        <v>0</v>
      </c>
      <c r="W12" s="358">
        <v>0</v>
      </c>
      <c r="X12" s="249">
        <f t="shared" ca="1" si="0"/>
        <v>0</v>
      </c>
    </row>
    <row r="13" spans="1:24" ht="21" thickBot="1" x14ac:dyDescent="0.35">
      <c r="A13" s="250" t="s">
        <v>86</v>
      </c>
      <c r="B13" s="246">
        <f ca="1">JANVIER!F54</f>
        <v>0</v>
      </c>
      <c r="C13" s="249">
        <f>JANVIER!F90</f>
        <v>0</v>
      </c>
      <c r="D13" s="249">
        <f>JANVIER!F81</f>
        <v>0</v>
      </c>
      <c r="E13" s="249">
        <f>JANVIER!F71</f>
        <v>0</v>
      </c>
      <c r="F13" s="249"/>
      <c r="G13" s="249">
        <f>JANVIER!F139</f>
        <v>0</v>
      </c>
      <c r="H13" s="249">
        <f>JANVIER!F160</f>
        <v>0</v>
      </c>
      <c r="I13" s="253"/>
      <c r="J13" s="249">
        <f>JANVIER!F178</f>
        <v>0</v>
      </c>
      <c r="K13" s="254"/>
      <c r="L13" s="352">
        <f ca="1">JANVIER!F215</f>
        <v>0</v>
      </c>
      <c r="M13" s="355">
        <f>JANVIER!F271</f>
        <v>0</v>
      </c>
      <c r="N13" s="354">
        <f>JANVIER!F301</f>
        <v>0</v>
      </c>
      <c r="O13" s="354">
        <f>JANVIER!F316</f>
        <v>0</v>
      </c>
      <c r="P13" s="249">
        <f>JANVIER!F342</f>
        <v>0</v>
      </c>
      <c r="Q13" s="249">
        <f>JANVIER!F361</f>
        <v>0</v>
      </c>
      <c r="R13" s="249">
        <f>JANVIER!F376</f>
        <v>0</v>
      </c>
      <c r="S13" s="249">
        <f>JANVIER!F18</f>
        <v>0</v>
      </c>
      <c r="T13" s="249">
        <f>JANVIER!F17</f>
        <v>0</v>
      </c>
      <c r="U13" s="352">
        <f>JANVIER!F16</f>
        <v>0</v>
      </c>
      <c r="V13" s="355">
        <f ca="1">DECEMBRE!H31</f>
        <v>0</v>
      </c>
      <c r="W13" s="358">
        <v>0</v>
      </c>
      <c r="X13" s="355">
        <f t="shared" ca="1" si="0"/>
        <v>0</v>
      </c>
    </row>
    <row r="14" spans="1:24" s="266" customFormat="1" ht="21.75" thickBot="1" x14ac:dyDescent="0.4">
      <c r="A14" s="262" t="s">
        <v>9</v>
      </c>
      <c r="B14" s="263">
        <f ca="1">SUM(B2:B13)</f>
        <v>0</v>
      </c>
      <c r="C14" s="264">
        <f t="shared" ref="C14:X14" si="1">SUM(C2:C13)</f>
        <v>0</v>
      </c>
      <c r="D14" s="265">
        <f t="shared" si="1"/>
        <v>0</v>
      </c>
      <c r="E14" s="263">
        <f t="shared" si="1"/>
        <v>0</v>
      </c>
      <c r="F14" s="263"/>
      <c r="G14" s="264">
        <f t="shared" si="1"/>
        <v>0</v>
      </c>
      <c r="H14" s="263">
        <f t="shared" si="1"/>
        <v>0</v>
      </c>
      <c r="I14" s="263">
        <f t="shared" si="1"/>
        <v>0</v>
      </c>
      <c r="J14" s="264">
        <f t="shared" si="1"/>
        <v>0</v>
      </c>
      <c r="K14" s="263">
        <f t="shared" si="1"/>
        <v>0</v>
      </c>
      <c r="L14" s="413">
        <f t="shared" ca="1" si="1"/>
        <v>0</v>
      </c>
      <c r="M14" s="264">
        <f t="shared" si="1"/>
        <v>0</v>
      </c>
      <c r="N14" s="264">
        <f>SUM(N2:N13)</f>
        <v>0</v>
      </c>
      <c r="O14" s="264">
        <f>SUM(O2:O13)</f>
        <v>0</v>
      </c>
      <c r="P14" s="265">
        <f t="shared" si="1"/>
        <v>0</v>
      </c>
      <c r="Q14" s="263">
        <f t="shared" si="1"/>
        <v>0</v>
      </c>
      <c r="R14" s="264">
        <f t="shared" si="1"/>
        <v>0</v>
      </c>
      <c r="S14" s="263">
        <f t="shared" si="1"/>
        <v>0</v>
      </c>
      <c r="T14" s="264">
        <f t="shared" si="1"/>
        <v>0</v>
      </c>
      <c r="U14" s="263">
        <f t="shared" si="1"/>
        <v>0</v>
      </c>
      <c r="V14" s="356">
        <f t="shared" ca="1" si="1"/>
        <v>0</v>
      </c>
      <c r="W14" s="263">
        <f t="shared" si="1"/>
        <v>0</v>
      </c>
      <c r="X14" s="356">
        <f t="shared" ca="1" si="1"/>
        <v>0</v>
      </c>
    </row>
    <row r="15" spans="1:24" ht="15.75" thickBot="1" x14ac:dyDescent="0.3"/>
    <row r="16" spans="1:24" ht="33.75" customHeight="1" thickBot="1" x14ac:dyDescent="0.3">
      <c r="A16" s="923" t="s">
        <v>114</v>
      </c>
      <c r="B16" s="924"/>
      <c r="C16" s="350" t="e">
        <f>AVERAGE(FEVRIER!B91,MARS!B91,AVRIL!B91,MAI!B91,JUIN!B91,JUILLET!B91,AOUT!B91,SEPTEMBRE!B91,OCTOBRE!B91,NOVEMBRE!B91,DECEMBRE!B91,JANVIER!B91)</f>
        <v>#DIV/0!</v>
      </c>
    </row>
    <row r="18" spans="1:4" x14ac:dyDescent="0.25">
      <c r="A18" t="s">
        <v>107</v>
      </c>
      <c r="B18" t="s">
        <v>105</v>
      </c>
      <c r="C18" t="s">
        <v>100</v>
      </c>
      <c r="D18" t="s">
        <v>106</v>
      </c>
    </row>
    <row r="19" spans="1:4" x14ac:dyDescent="0.25">
      <c r="A19" t="s">
        <v>108</v>
      </c>
      <c r="B19">
        <v>1000000</v>
      </c>
      <c r="C19">
        <v>25000</v>
      </c>
      <c r="D19">
        <v>38900</v>
      </c>
    </row>
    <row r="20" spans="1:4" x14ac:dyDescent="0.25">
      <c r="A20" t="s">
        <v>76</v>
      </c>
      <c r="B20">
        <v>52000</v>
      </c>
      <c r="C20">
        <v>100000</v>
      </c>
      <c r="D20">
        <v>60000</v>
      </c>
    </row>
    <row r="21" spans="1:4" x14ac:dyDescent="0.25">
      <c r="A21" t="s">
        <v>77</v>
      </c>
      <c r="B21">
        <v>980000</v>
      </c>
      <c r="C21">
        <v>1000000</v>
      </c>
      <c r="D21">
        <v>800000</v>
      </c>
    </row>
    <row r="22" spans="1:4" x14ac:dyDescent="0.25">
      <c r="A22" t="s">
        <v>78</v>
      </c>
      <c r="B22">
        <v>77000</v>
      </c>
      <c r="C22">
        <v>800000</v>
      </c>
      <c r="D22">
        <v>93000</v>
      </c>
    </row>
    <row r="23" spans="1:4" x14ac:dyDescent="0.25">
      <c r="A23" t="s">
        <v>79</v>
      </c>
    </row>
    <row r="24" spans="1:4" x14ac:dyDescent="0.25">
      <c r="A24" t="s">
        <v>80</v>
      </c>
    </row>
    <row r="25" spans="1:4" x14ac:dyDescent="0.25">
      <c r="A25" t="s">
        <v>109</v>
      </c>
    </row>
    <row r="26" spans="1:4" x14ac:dyDescent="0.25">
      <c r="A26" t="s">
        <v>82</v>
      </c>
    </row>
    <row r="27" spans="1:4" x14ac:dyDescent="0.25">
      <c r="A27" t="s">
        <v>83</v>
      </c>
    </row>
    <row r="28" spans="1:4" x14ac:dyDescent="0.25">
      <c r="A28" t="s">
        <v>84</v>
      </c>
    </row>
    <row r="29" spans="1:4" x14ac:dyDescent="0.25">
      <c r="A29" t="s">
        <v>110</v>
      </c>
    </row>
    <row r="30" spans="1:4" x14ac:dyDescent="0.25">
      <c r="A30" t="s">
        <v>86</v>
      </c>
    </row>
  </sheetData>
  <sheetProtection selectLockedCells="1" selectUnlockedCells="1"/>
  <mergeCells count="1">
    <mergeCell ref="A16:B16"/>
  </mergeCells>
  <pageMargins left="0.25" right="0.25" top="0.75" bottom="0.75" header="0.3" footer="0.3"/>
  <pageSetup paperSize="8" scale="45" orientation="landscape" r:id="rId1"/>
  <ignoredErrors>
    <ignoredError sqref="B5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JANVIER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SERIN</dc:creator>
  <cp:lastModifiedBy>Jef Linares</cp:lastModifiedBy>
  <cp:lastPrinted>2018-01-02T13:49:36Z</cp:lastPrinted>
  <dcterms:created xsi:type="dcterms:W3CDTF">2017-01-18T13:45:42Z</dcterms:created>
  <dcterms:modified xsi:type="dcterms:W3CDTF">2018-01-22T13:26:28Z</dcterms:modified>
</cp:coreProperties>
</file>