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\\srv-ibm\partage christophe\PAYES 2019\"/>
    </mc:Choice>
  </mc:AlternateContent>
  <xr:revisionPtr revIDLastSave="0" documentId="13_ncr:1_{31C0D969-0733-47B4-B4EC-55BEB50F3C97}" xr6:coauthVersionLast="36" xr6:coauthVersionMax="36" xr10:uidLastSave="{00000000-0000-0000-0000-000000000000}"/>
  <bookViews>
    <workbookView xWindow="0" yWindow="0" windowWidth="19410" windowHeight="12510" tabRatio="793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definedNames>
    <definedName name="_xlnm.Print_Area" localSheetId="6">AOUT!$A$1:$H$34</definedName>
    <definedName name="_xlnm.Print_Area" localSheetId="2">AVRIL!$A$1:$H$34</definedName>
    <definedName name="_xlnm.Print_Area" localSheetId="10">DECEMBRE!$A$1:$H$34</definedName>
    <definedName name="_xlnm.Print_Area" localSheetId="0">FEVRIER!$A$1:$H$34</definedName>
    <definedName name="_xlnm.Print_Area" localSheetId="11">JANVIER!$A$1:$H$34</definedName>
    <definedName name="_xlnm.Print_Area" localSheetId="5">JUILLET!$A$1:$H$34</definedName>
    <definedName name="_xlnm.Print_Area" localSheetId="4">JUIN!$A$1:$H$34</definedName>
    <definedName name="_xlnm.Print_Area" localSheetId="3">MAI!$A$1:$H$34</definedName>
    <definedName name="_xlnm.Print_Area" localSheetId="1">MARS!$A$1:$H$34</definedName>
    <definedName name="_xlnm.Print_Area" localSheetId="9">NOVEMBRE!$A$1:$H$34</definedName>
    <definedName name="_xlnm.Print_Area" localSheetId="8">OCTOBRE!$A$1:$H$34</definedName>
    <definedName name="_xlnm.Print_Area" localSheetId="7">SEPTEMBRE!$A$1:$H$34</definedName>
    <definedName name="_xlnm.Print_Area" localSheetId="12">TABLEAU!$A$1:$X$51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13" l="1"/>
  <c r="L12" i="13"/>
  <c r="L11" i="13"/>
  <c r="L10" i="13"/>
  <c r="L9" i="13"/>
  <c r="L8" i="13"/>
  <c r="L7" i="13"/>
  <c r="L6" i="13"/>
  <c r="L5" i="13"/>
  <c r="L4" i="13"/>
  <c r="L3" i="13"/>
  <c r="L2" i="13"/>
  <c r="L14" i="13" l="1"/>
  <c r="H306" i="3" l="1"/>
  <c r="H211" i="3"/>
  <c r="T13" i="13" l="1"/>
  <c r="T12" i="13"/>
  <c r="T11" i="13"/>
  <c r="T10" i="13"/>
  <c r="T9" i="13"/>
  <c r="T8" i="13"/>
  <c r="T7" i="13"/>
  <c r="T6" i="13"/>
  <c r="T5" i="13"/>
  <c r="T4" i="13"/>
  <c r="T3" i="13"/>
  <c r="T2" i="13"/>
  <c r="S13" i="13"/>
  <c r="S12" i="13"/>
  <c r="S11" i="13"/>
  <c r="S10" i="13"/>
  <c r="S9" i="13"/>
  <c r="S8" i="13"/>
  <c r="S7" i="13"/>
  <c r="S6" i="13"/>
  <c r="S5" i="13"/>
  <c r="S4" i="13"/>
  <c r="S3" i="13"/>
  <c r="S2" i="13"/>
  <c r="E364" i="1" l="1"/>
  <c r="H40" i="1"/>
  <c r="V13" i="13"/>
  <c r="X13" i="13" s="1"/>
  <c r="V12" i="13"/>
  <c r="X12" i="13" s="1"/>
  <c r="V11" i="13"/>
  <c r="X11" i="13" s="1"/>
  <c r="V10" i="13"/>
  <c r="X10" i="13" s="1"/>
  <c r="V9" i="13"/>
  <c r="X9" i="13" s="1"/>
  <c r="V8" i="13"/>
  <c r="X8" i="13" s="1"/>
  <c r="V7" i="13"/>
  <c r="X7" i="13" s="1"/>
  <c r="V6" i="13"/>
  <c r="X6" i="13" s="1"/>
  <c r="H30" i="1"/>
  <c r="H30" i="6"/>
  <c r="V5" i="13" l="1"/>
  <c r="X5" i="13" s="1"/>
  <c r="V4" i="13"/>
  <c r="X4" i="13" s="1"/>
  <c r="V3" i="13"/>
  <c r="X3" i="13" s="1"/>
  <c r="V2" i="13"/>
  <c r="X2" i="13" s="1"/>
  <c r="E13" i="12" l="1"/>
  <c r="F13" i="12"/>
  <c r="H314" i="1" l="1"/>
  <c r="H306" i="1"/>
  <c r="H314" i="5"/>
  <c r="H306" i="5"/>
  <c r="H286" i="5"/>
  <c r="H314" i="4"/>
  <c r="H306" i="4"/>
  <c r="H314" i="2"/>
  <c r="H315" i="3"/>
  <c r="H316" i="3"/>
  <c r="H317" i="3"/>
  <c r="H314" i="3"/>
  <c r="H307" i="3"/>
  <c r="H308" i="3"/>
  <c r="H309" i="3"/>
  <c r="H310" i="3"/>
  <c r="H311" i="3"/>
  <c r="H312" i="3"/>
  <c r="H286" i="3"/>
  <c r="H320" i="2"/>
  <c r="H315" i="2"/>
  <c r="H316" i="2"/>
  <c r="H317" i="2"/>
  <c r="H307" i="2"/>
  <c r="H312" i="2"/>
  <c r="H308" i="2"/>
  <c r="H309" i="2"/>
  <c r="H310" i="2"/>
  <c r="H311" i="2"/>
  <c r="H306" i="2"/>
  <c r="H286" i="2"/>
  <c r="H318" i="3" l="1"/>
  <c r="F8" i="2"/>
  <c r="H3" i="13" s="1"/>
  <c r="F8" i="3"/>
  <c r="H4" i="13" s="1"/>
  <c r="F8" i="4"/>
  <c r="H5" i="13" s="1"/>
  <c r="F8" i="5"/>
  <c r="H6" i="13" s="1"/>
  <c r="F8" i="6"/>
  <c r="H7" i="13" s="1"/>
  <c r="F8" i="7"/>
  <c r="H8" i="13" s="1"/>
  <c r="F8" i="8"/>
  <c r="H9" i="13" s="1"/>
  <c r="F8" i="9"/>
  <c r="H10" i="13" s="1"/>
  <c r="F8" i="10"/>
  <c r="H11" i="13" s="1"/>
  <c r="F8" i="11"/>
  <c r="H12" i="13" s="1"/>
  <c r="F8" i="12"/>
  <c r="H13" i="13" s="1"/>
  <c r="F8" i="1"/>
  <c r="H2" i="13" s="1"/>
  <c r="E91" i="1" l="1"/>
  <c r="F91" i="1"/>
  <c r="E71" i="1"/>
  <c r="F71" i="1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E141" i="3"/>
  <c r="E141" i="4"/>
  <c r="E141" i="5"/>
  <c r="E141" i="6"/>
  <c r="E141" i="7"/>
  <c r="E141" i="8"/>
  <c r="E141" i="9"/>
  <c r="E141" i="10"/>
  <c r="E141" i="11"/>
  <c r="E141" i="12"/>
  <c r="E141" i="2"/>
  <c r="F141" i="3"/>
  <c r="F141" i="4"/>
  <c r="F141" i="5"/>
  <c r="F141" i="6"/>
  <c r="F141" i="7"/>
  <c r="F141" i="8"/>
  <c r="F141" i="9"/>
  <c r="F141" i="10"/>
  <c r="F141" i="11"/>
  <c r="F141" i="12"/>
  <c r="F141" i="2"/>
  <c r="E91" i="3"/>
  <c r="E91" i="4"/>
  <c r="E91" i="5"/>
  <c r="E91" i="6"/>
  <c r="E91" i="7"/>
  <c r="E91" i="8"/>
  <c r="E91" i="9"/>
  <c r="E91" i="10"/>
  <c r="E91" i="11"/>
  <c r="E91" i="12"/>
  <c r="E91" i="2"/>
  <c r="F91" i="3"/>
  <c r="F91" i="4"/>
  <c r="F91" i="5"/>
  <c r="F91" i="6"/>
  <c r="F91" i="7"/>
  <c r="F91" i="8"/>
  <c r="F91" i="9"/>
  <c r="F91" i="10"/>
  <c r="F91" i="11"/>
  <c r="F91" i="12"/>
  <c r="F91" i="2"/>
  <c r="E71" i="3"/>
  <c r="E71" i="4"/>
  <c r="E71" i="5"/>
  <c r="E71" i="6"/>
  <c r="E71" i="7"/>
  <c r="E71" i="8"/>
  <c r="E71" i="9"/>
  <c r="E71" i="10"/>
  <c r="E71" i="11"/>
  <c r="E71" i="12"/>
  <c r="E71" i="2"/>
  <c r="F71" i="3"/>
  <c r="F71" i="4"/>
  <c r="F71" i="5"/>
  <c r="F71" i="6"/>
  <c r="F71" i="7"/>
  <c r="F71" i="8"/>
  <c r="F71" i="9"/>
  <c r="F71" i="10"/>
  <c r="F71" i="11"/>
  <c r="F71" i="12"/>
  <c r="F71" i="2"/>
  <c r="F53" i="3"/>
  <c r="F53" i="4"/>
  <c r="F53" i="5"/>
  <c r="F53" i="6"/>
  <c r="F53" i="7"/>
  <c r="F53" i="8"/>
  <c r="F53" i="9"/>
  <c r="F53" i="10"/>
  <c r="F53" i="11"/>
  <c r="F53" i="12"/>
  <c r="F53" i="2"/>
  <c r="H322" i="2" l="1"/>
  <c r="H323" i="2"/>
  <c r="H322" i="5"/>
  <c r="H322" i="6"/>
  <c r="H322" i="7"/>
  <c r="H322" i="8"/>
  <c r="H322" i="9"/>
  <c r="H322" i="10"/>
  <c r="H322" i="11"/>
  <c r="H322" i="12"/>
  <c r="H322" i="4"/>
  <c r="H315" i="5"/>
  <c r="H316" i="5"/>
  <c r="H317" i="5"/>
  <c r="H315" i="6"/>
  <c r="H316" i="6"/>
  <c r="H317" i="6"/>
  <c r="H315" i="7"/>
  <c r="H316" i="7"/>
  <c r="H317" i="7"/>
  <c r="H315" i="8"/>
  <c r="H316" i="8"/>
  <c r="H317" i="8"/>
  <c r="H315" i="9"/>
  <c r="H316" i="9"/>
  <c r="H317" i="9"/>
  <c r="H315" i="10"/>
  <c r="H316" i="10"/>
  <c r="H317" i="10"/>
  <c r="H315" i="11"/>
  <c r="H316" i="11"/>
  <c r="H317" i="11"/>
  <c r="H315" i="12"/>
  <c r="H316" i="12"/>
  <c r="H317" i="12"/>
  <c r="H315" i="4"/>
  <c r="H316" i="4"/>
  <c r="H317" i="4"/>
  <c r="H314" i="6"/>
  <c r="H314" i="7"/>
  <c r="H314" i="8"/>
  <c r="H314" i="9"/>
  <c r="H314" i="10"/>
  <c r="H314" i="11"/>
  <c r="H314" i="12"/>
  <c r="H307" i="5"/>
  <c r="H308" i="5"/>
  <c r="H309" i="5"/>
  <c r="H310" i="5"/>
  <c r="H311" i="5"/>
  <c r="H312" i="5"/>
  <c r="H307" i="6"/>
  <c r="H308" i="6"/>
  <c r="H309" i="6"/>
  <c r="H310" i="6"/>
  <c r="H311" i="6"/>
  <c r="H312" i="6"/>
  <c r="H307" i="7"/>
  <c r="H308" i="7"/>
  <c r="H309" i="7"/>
  <c r="H310" i="7"/>
  <c r="H311" i="7"/>
  <c r="H312" i="7"/>
  <c r="H307" i="8"/>
  <c r="H308" i="8"/>
  <c r="H309" i="8"/>
  <c r="H310" i="8"/>
  <c r="H311" i="8"/>
  <c r="H312" i="8"/>
  <c r="H307" i="9"/>
  <c r="H308" i="9"/>
  <c r="H309" i="9"/>
  <c r="H310" i="9"/>
  <c r="H311" i="9"/>
  <c r="H312" i="9"/>
  <c r="H307" i="10"/>
  <c r="H308" i="10"/>
  <c r="H309" i="10"/>
  <c r="H310" i="10"/>
  <c r="H311" i="10"/>
  <c r="H312" i="10"/>
  <c r="H307" i="11"/>
  <c r="H308" i="11"/>
  <c r="H309" i="11"/>
  <c r="H310" i="11"/>
  <c r="H311" i="11"/>
  <c r="H312" i="11"/>
  <c r="H307" i="12"/>
  <c r="H308" i="12"/>
  <c r="H309" i="12"/>
  <c r="H310" i="12"/>
  <c r="H311" i="12"/>
  <c r="H312" i="12"/>
  <c r="H307" i="4"/>
  <c r="H308" i="4"/>
  <c r="H309" i="4"/>
  <c r="H310" i="4"/>
  <c r="H311" i="4"/>
  <c r="H312" i="4"/>
  <c r="H306" i="6"/>
  <c r="H306" i="7"/>
  <c r="H306" i="8"/>
  <c r="H306" i="9"/>
  <c r="H306" i="10"/>
  <c r="H306" i="11"/>
  <c r="H306" i="12"/>
  <c r="H322" i="3"/>
  <c r="D29" i="13" l="1"/>
  <c r="D20" i="13"/>
  <c r="H323" i="12" l="1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15" i="1"/>
  <c r="H316" i="1"/>
  <c r="H317" i="1"/>
  <c r="H307" i="1"/>
  <c r="H308" i="1"/>
  <c r="H309" i="1"/>
  <c r="H310" i="1"/>
  <c r="H311" i="1"/>
  <c r="H312" i="1"/>
  <c r="H267" i="10"/>
  <c r="H235" i="12"/>
  <c r="H236" i="12"/>
  <c r="H237" i="12"/>
  <c r="H238" i="12"/>
  <c r="H239" i="12"/>
  <c r="H240" i="12"/>
  <c r="H234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19" i="12"/>
  <c r="H235" i="2"/>
  <c r="H236" i="2"/>
  <c r="H237" i="2"/>
  <c r="H238" i="2"/>
  <c r="H239" i="2"/>
  <c r="H240" i="2"/>
  <c r="H235" i="3"/>
  <c r="H236" i="3"/>
  <c r="H237" i="3"/>
  <c r="H238" i="3"/>
  <c r="H239" i="3"/>
  <c r="H240" i="3"/>
  <c r="H235" i="4"/>
  <c r="H236" i="4"/>
  <c r="H237" i="4"/>
  <c r="H238" i="4"/>
  <c r="H239" i="4"/>
  <c r="H240" i="4"/>
  <c r="H235" i="5"/>
  <c r="H236" i="5"/>
  <c r="H237" i="5"/>
  <c r="H238" i="5"/>
  <c r="H239" i="5"/>
  <c r="H240" i="5"/>
  <c r="H235" i="6"/>
  <c r="H236" i="6"/>
  <c r="H237" i="6"/>
  <c r="H238" i="6"/>
  <c r="H239" i="6"/>
  <c r="H240" i="6"/>
  <c r="H235" i="7"/>
  <c r="H236" i="7"/>
  <c r="H237" i="7"/>
  <c r="H238" i="7"/>
  <c r="H239" i="7"/>
  <c r="H240" i="7"/>
  <c r="H235" i="8"/>
  <c r="H236" i="8"/>
  <c r="H237" i="8"/>
  <c r="H238" i="8"/>
  <c r="H239" i="8"/>
  <c r="H240" i="8"/>
  <c r="H235" i="9"/>
  <c r="H236" i="9"/>
  <c r="H237" i="9"/>
  <c r="H238" i="9"/>
  <c r="H239" i="9"/>
  <c r="H240" i="9"/>
  <c r="H235" i="10"/>
  <c r="H236" i="10"/>
  <c r="H237" i="10"/>
  <c r="H238" i="10"/>
  <c r="H239" i="10"/>
  <c r="H240" i="10"/>
  <c r="H235" i="11"/>
  <c r="H236" i="11"/>
  <c r="H237" i="11"/>
  <c r="H238" i="11"/>
  <c r="H239" i="11"/>
  <c r="H240" i="11"/>
  <c r="H235" i="1"/>
  <c r="H236" i="1"/>
  <c r="H237" i="1"/>
  <c r="H238" i="1"/>
  <c r="H239" i="1"/>
  <c r="H240" i="1"/>
  <c r="H234" i="2"/>
  <c r="H234" i="3"/>
  <c r="H234" i="4"/>
  <c r="H234" i="5"/>
  <c r="H234" i="6"/>
  <c r="H234" i="7"/>
  <c r="H234" i="8"/>
  <c r="H234" i="9"/>
  <c r="H234" i="10"/>
  <c r="H234" i="11"/>
  <c r="H234" i="1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19" i="2"/>
  <c r="H219" i="3"/>
  <c r="H219" i="4"/>
  <c r="H219" i="5"/>
  <c r="H219" i="6"/>
  <c r="H219" i="7"/>
  <c r="H219" i="8"/>
  <c r="H219" i="9"/>
  <c r="H219" i="10"/>
  <c r="H219" i="11"/>
  <c r="H219" i="1"/>
  <c r="B425" i="2" l="1"/>
  <c r="B424" i="2"/>
  <c r="B421" i="2"/>
  <c r="B420" i="2"/>
  <c r="B416" i="2"/>
  <c r="B415" i="2"/>
  <c r="B411" i="2"/>
  <c r="B20" i="13" s="1"/>
  <c r="B410" i="2"/>
  <c r="B425" i="3"/>
  <c r="B424" i="3"/>
  <c r="B421" i="3"/>
  <c r="B420" i="3"/>
  <c r="B416" i="3"/>
  <c r="B415" i="3"/>
  <c r="B411" i="3"/>
  <c r="B410" i="3"/>
  <c r="B425" i="4"/>
  <c r="B424" i="4"/>
  <c r="B421" i="4"/>
  <c r="B420" i="4"/>
  <c r="B416" i="4"/>
  <c r="B415" i="4"/>
  <c r="B411" i="4"/>
  <c r="B410" i="4"/>
  <c r="B425" i="5"/>
  <c r="B424" i="5"/>
  <c r="B421" i="5"/>
  <c r="B420" i="5"/>
  <c r="B416" i="5"/>
  <c r="B415" i="5"/>
  <c r="B411" i="5"/>
  <c r="B410" i="5"/>
  <c r="B425" i="6"/>
  <c r="B424" i="6"/>
  <c r="B421" i="6"/>
  <c r="B420" i="6"/>
  <c r="B416" i="6"/>
  <c r="B415" i="6"/>
  <c r="B411" i="6"/>
  <c r="B410" i="6"/>
  <c r="B425" i="7"/>
  <c r="B424" i="7"/>
  <c r="B421" i="7"/>
  <c r="B420" i="7"/>
  <c r="B416" i="7"/>
  <c r="B415" i="7"/>
  <c r="B411" i="7"/>
  <c r="B410" i="7"/>
  <c r="B425" i="8"/>
  <c r="B424" i="8"/>
  <c r="B421" i="8"/>
  <c r="B420" i="8"/>
  <c r="B416" i="8"/>
  <c r="B415" i="8"/>
  <c r="B411" i="8"/>
  <c r="B410" i="8"/>
  <c r="B425" i="9"/>
  <c r="B424" i="9"/>
  <c r="B421" i="9"/>
  <c r="B420" i="9"/>
  <c r="B416" i="9"/>
  <c r="B415" i="9"/>
  <c r="B411" i="9"/>
  <c r="B410" i="9"/>
  <c r="B425" i="10"/>
  <c r="B424" i="10"/>
  <c r="B421" i="10"/>
  <c r="B420" i="10"/>
  <c r="B416" i="10"/>
  <c r="B415" i="10"/>
  <c r="B411" i="10"/>
  <c r="B410" i="10"/>
  <c r="B425" i="11"/>
  <c r="B424" i="11"/>
  <c r="B421" i="11"/>
  <c r="B420" i="11"/>
  <c r="B416" i="11"/>
  <c r="B415" i="11"/>
  <c r="B411" i="11"/>
  <c r="B410" i="11"/>
  <c r="B425" i="12"/>
  <c r="B424" i="12"/>
  <c r="B421" i="12"/>
  <c r="B420" i="12"/>
  <c r="B416" i="12"/>
  <c r="B415" i="12"/>
  <c r="B411" i="12"/>
  <c r="B410" i="12"/>
  <c r="B425" i="1"/>
  <c r="B424" i="1"/>
  <c r="B421" i="1"/>
  <c r="B420" i="1"/>
  <c r="B416" i="1"/>
  <c r="B415" i="1"/>
  <c r="B411" i="1"/>
  <c r="C19" i="13" s="1"/>
  <c r="B410" i="1"/>
  <c r="D26" i="13" l="1"/>
  <c r="C27" i="13"/>
  <c r="C23" i="13"/>
  <c r="C22" i="13"/>
  <c r="C28" i="13"/>
  <c r="B28" i="13"/>
  <c r="D22" i="13"/>
  <c r="D30" i="13"/>
  <c r="B24" i="13"/>
  <c r="B23" i="13"/>
  <c r="D21" i="13"/>
  <c r="B29" i="13"/>
  <c r="D25" i="13"/>
  <c r="B19" i="13"/>
  <c r="H30" i="12"/>
  <c r="H30" i="11"/>
  <c r="H30" i="10"/>
  <c r="H30" i="9"/>
  <c r="H30" i="7"/>
  <c r="H30" i="8"/>
  <c r="H30" i="5"/>
  <c r="H30" i="4"/>
  <c r="H30" i="3"/>
  <c r="H30" i="2"/>
  <c r="H318" i="4"/>
  <c r="H318" i="5"/>
  <c r="H318" i="6"/>
  <c r="H318" i="7"/>
  <c r="H318" i="8"/>
  <c r="H318" i="9"/>
  <c r="H318" i="10"/>
  <c r="H318" i="11"/>
  <c r="H318" i="12"/>
  <c r="H318" i="2"/>
  <c r="H92" i="2"/>
  <c r="H92" i="3"/>
  <c r="H92" i="4"/>
  <c r="H92" i="5"/>
  <c r="H92" i="6"/>
  <c r="H92" i="7"/>
  <c r="H92" i="8"/>
  <c r="H92" i="9"/>
  <c r="H92" i="10"/>
  <c r="H92" i="11"/>
  <c r="H92" i="12"/>
  <c r="H92" i="1"/>
  <c r="H72" i="2"/>
  <c r="H72" i="3"/>
  <c r="H72" i="4"/>
  <c r="H72" i="5"/>
  <c r="H72" i="6"/>
  <c r="H72" i="7"/>
  <c r="H72" i="8"/>
  <c r="H72" i="9"/>
  <c r="H72" i="10"/>
  <c r="H72" i="11"/>
  <c r="H72" i="12"/>
  <c r="H54" i="2"/>
  <c r="H54" i="3"/>
  <c r="H54" i="4"/>
  <c r="H54" i="5"/>
  <c r="H54" i="6"/>
  <c r="H54" i="7"/>
  <c r="H54" i="8"/>
  <c r="H54" i="9"/>
  <c r="H54" i="10"/>
  <c r="H54" i="11"/>
  <c r="H54" i="12"/>
  <c r="H54" i="1"/>
  <c r="F92" i="2"/>
  <c r="B426" i="2" s="1"/>
  <c r="B427" i="2" s="1"/>
  <c r="F92" i="3"/>
  <c r="B426" i="3" s="1"/>
  <c r="B427" i="3" s="1"/>
  <c r="F92" i="4"/>
  <c r="B426" i="4" s="1"/>
  <c r="B427" i="4" s="1"/>
  <c r="F92" i="5"/>
  <c r="B426" i="5" s="1"/>
  <c r="B427" i="5" s="1"/>
  <c r="F92" i="6"/>
  <c r="B426" i="6" s="1"/>
  <c r="C24" i="13" s="1"/>
  <c r="F92" i="7"/>
  <c r="B426" i="7" s="1"/>
  <c r="B25" i="13" s="1"/>
  <c r="F92" i="8"/>
  <c r="B426" i="8" s="1"/>
  <c r="B427" i="8" s="1"/>
  <c r="F92" i="9"/>
  <c r="B426" i="9" s="1"/>
  <c r="B427" i="9" s="1"/>
  <c r="F92" i="10"/>
  <c r="B426" i="10" s="1"/>
  <c r="B427" i="10" s="1"/>
  <c r="F92" i="11"/>
  <c r="B426" i="11" s="1"/>
  <c r="B427" i="11" s="1"/>
  <c r="F92" i="12"/>
  <c r="B426" i="12" s="1"/>
  <c r="B30" i="13" s="1"/>
  <c r="F92" i="1"/>
  <c r="B426" i="1" s="1"/>
  <c r="B427" i="1" s="1"/>
  <c r="F72" i="2"/>
  <c r="B417" i="2" s="1"/>
  <c r="B418" i="2" s="1"/>
  <c r="F72" i="3"/>
  <c r="B417" i="3" s="1"/>
  <c r="B418" i="3" s="1"/>
  <c r="F72" i="4"/>
  <c r="B417" i="4" s="1"/>
  <c r="B418" i="4" s="1"/>
  <c r="F72" i="5"/>
  <c r="B417" i="5" s="1"/>
  <c r="F72" i="6"/>
  <c r="B417" i="6" s="1"/>
  <c r="B418" i="6" s="1"/>
  <c r="F72" i="7"/>
  <c r="B417" i="7" s="1"/>
  <c r="F72" i="8"/>
  <c r="B417" i="8" s="1"/>
  <c r="B418" i="8" s="1"/>
  <c r="C26" i="13" s="1"/>
  <c r="F72" i="9"/>
  <c r="B417" i="9" s="1"/>
  <c r="B418" i="9" s="1"/>
  <c r="B27" i="13" s="1"/>
  <c r="F72" i="10"/>
  <c r="B417" i="10" s="1"/>
  <c r="B418" i="10" s="1"/>
  <c r="F72" i="11"/>
  <c r="B417" i="11" s="1"/>
  <c r="B418" i="11" s="1"/>
  <c r="F72" i="12"/>
  <c r="B417" i="12" s="1"/>
  <c r="B418" i="12" s="1"/>
  <c r="F72" i="1"/>
  <c r="B417" i="1" s="1"/>
  <c r="B418" i="1" s="1"/>
  <c r="F54" i="2"/>
  <c r="B412" i="2" s="1"/>
  <c r="B413" i="2" s="1"/>
  <c r="F54" i="3"/>
  <c r="B412" i="3" s="1"/>
  <c r="B413" i="3" s="1"/>
  <c r="F54" i="4"/>
  <c r="B412" i="4" s="1"/>
  <c r="B413" i="4" s="1"/>
  <c r="B22" i="13" s="1"/>
  <c r="F54" i="5"/>
  <c r="B412" i="5" s="1"/>
  <c r="B413" i="5" s="1"/>
  <c r="F54" i="6"/>
  <c r="B412" i="6" s="1"/>
  <c r="B413" i="6" s="1"/>
  <c r="F54" i="7"/>
  <c r="B412" i="7" s="1"/>
  <c r="B413" i="7" s="1"/>
  <c r="F54" i="8"/>
  <c r="B412" i="8" s="1"/>
  <c r="B413" i="8" s="1"/>
  <c r="F54" i="9"/>
  <c r="B412" i="9" s="1"/>
  <c r="B413" i="9" s="1"/>
  <c r="F54" i="10"/>
  <c r="B412" i="10" s="1"/>
  <c r="B413" i="10" s="1"/>
  <c r="F54" i="11"/>
  <c r="B412" i="11" s="1"/>
  <c r="B413" i="11" s="1"/>
  <c r="F54" i="12"/>
  <c r="B412" i="12" s="1"/>
  <c r="B413" i="12" s="1"/>
  <c r="F54" i="1"/>
  <c r="B412" i="1" s="1"/>
  <c r="C21" i="13" l="1"/>
  <c r="B427" i="7"/>
  <c r="D27" i="13"/>
  <c r="B418" i="5"/>
  <c r="C29" i="13"/>
  <c r="B427" i="6"/>
  <c r="D24" i="13" s="1"/>
  <c r="B418" i="7"/>
  <c r="B427" i="12"/>
  <c r="E9" i="2"/>
  <c r="E9" i="3"/>
  <c r="E9" i="4"/>
  <c r="E9" i="5"/>
  <c r="E9" i="6"/>
  <c r="E9" i="7"/>
  <c r="E9" i="8"/>
  <c r="E9" i="9"/>
  <c r="E9" i="10"/>
  <c r="E9" i="11"/>
  <c r="E9" i="12"/>
  <c r="E9" i="1"/>
  <c r="E8" i="2"/>
  <c r="E8" i="3"/>
  <c r="E8" i="4"/>
  <c r="E8" i="5"/>
  <c r="E8" i="6"/>
  <c r="E8" i="7"/>
  <c r="E8" i="8"/>
  <c r="E8" i="9"/>
  <c r="E8" i="10"/>
  <c r="E8" i="11"/>
  <c r="E8" i="12"/>
  <c r="E8" i="1"/>
  <c r="F9" i="2"/>
  <c r="G3" i="13" s="1"/>
  <c r="F9" i="3"/>
  <c r="G4" i="13" s="1"/>
  <c r="F9" i="4"/>
  <c r="G5" i="13" s="1"/>
  <c r="F9" i="5"/>
  <c r="G6" i="13" s="1"/>
  <c r="F9" i="6"/>
  <c r="G7" i="13" s="1"/>
  <c r="F9" i="7"/>
  <c r="G8" i="13" s="1"/>
  <c r="F9" i="8"/>
  <c r="G9" i="13" s="1"/>
  <c r="F9" i="9"/>
  <c r="G10" i="13" s="1"/>
  <c r="F9" i="10"/>
  <c r="G11" i="13" s="1"/>
  <c r="F9" i="11"/>
  <c r="G12" i="13" s="1"/>
  <c r="F9" i="12"/>
  <c r="G13" i="13" s="1"/>
  <c r="F9" i="1"/>
  <c r="G2" i="13" s="1"/>
  <c r="H9" i="2"/>
  <c r="H9" i="3"/>
  <c r="H9" i="4"/>
  <c r="H9" i="5"/>
  <c r="H9" i="6"/>
  <c r="H9" i="7"/>
  <c r="H9" i="8"/>
  <c r="H9" i="9"/>
  <c r="H9" i="10"/>
  <c r="H9" i="11"/>
  <c r="H9" i="12"/>
  <c r="B9" i="2"/>
  <c r="B9" i="3"/>
  <c r="B9" i="4"/>
  <c r="B9" i="5"/>
  <c r="B9" i="6"/>
  <c r="B9" i="7"/>
  <c r="B9" i="8"/>
  <c r="B9" i="9"/>
  <c r="B9" i="10"/>
  <c r="B9" i="11"/>
  <c r="B9" i="12"/>
  <c r="B9" i="1"/>
  <c r="H8" i="2"/>
  <c r="H8" i="3"/>
  <c r="H8" i="4"/>
  <c r="H8" i="5"/>
  <c r="H8" i="6"/>
  <c r="H8" i="7"/>
  <c r="H8" i="8"/>
  <c r="H8" i="9"/>
  <c r="H8" i="10"/>
  <c r="H8" i="11"/>
  <c r="H8" i="12"/>
  <c r="B8" i="2"/>
  <c r="B8" i="3"/>
  <c r="B8" i="4"/>
  <c r="B8" i="5"/>
  <c r="B8" i="6"/>
  <c r="B8" i="7"/>
  <c r="B8" i="8"/>
  <c r="B8" i="9"/>
  <c r="B8" i="10"/>
  <c r="B8" i="11"/>
  <c r="B8" i="12"/>
  <c r="B8" i="1"/>
  <c r="C91" i="5" l="1"/>
  <c r="C91" i="6"/>
  <c r="C91" i="7"/>
  <c r="C91" i="8"/>
  <c r="C91" i="9"/>
  <c r="C91" i="10"/>
  <c r="C91" i="11"/>
  <c r="C91" i="12"/>
  <c r="C91" i="4"/>
  <c r="C82" i="5"/>
  <c r="C82" i="6"/>
  <c r="C82" i="7"/>
  <c r="C82" i="8"/>
  <c r="C82" i="9"/>
  <c r="C82" i="10"/>
  <c r="C82" i="11"/>
  <c r="C82" i="12"/>
  <c r="C82" i="4"/>
  <c r="C71" i="5"/>
  <c r="C71" i="6"/>
  <c r="C71" i="7"/>
  <c r="C71" i="8"/>
  <c r="C71" i="9"/>
  <c r="C71" i="10"/>
  <c r="C71" i="11"/>
  <c r="C71" i="12"/>
  <c r="C71" i="4"/>
  <c r="C53" i="5"/>
  <c r="C53" i="6"/>
  <c r="C53" i="7"/>
  <c r="C53" i="8"/>
  <c r="C53" i="9"/>
  <c r="C53" i="10"/>
  <c r="C53" i="11"/>
  <c r="C53" i="12"/>
  <c r="C53" i="4"/>
  <c r="C91" i="3"/>
  <c r="C82" i="3"/>
  <c r="C71" i="3"/>
  <c r="C53" i="3"/>
  <c r="C91" i="2"/>
  <c r="C82" i="2"/>
  <c r="C71" i="2"/>
  <c r="C53" i="2"/>
  <c r="C91" i="1"/>
  <c r="C82" i="1"/>
  <c r="C71" i="1"/>
  <c r="C53" i="1"/>
  <c r="F217" i="12"/>
  <c r="E217" i="12"/>
  <c r="E53" i="12"/>
  <c r="F217" i="11"/>
  <c r="E217" i="11"/>
  <c r="E53" i="11"/>
  <c r="E53" i="10"/>
  <c r="F217" i="10"/>
  <c r="E217" i="10"/>
  <c r="E217" i="9"/>
  <c r="F217" i="9"/>
  <c r="E53" i="9"/>
  <c r="E53" i="8"/>
  <c r="F217" i="8"/>
  <c r="E217" i="8"/>
  <c r="E53" i="7"/>
  <c r="F217" i="7"/>
  <c r="E217" i="7"/>
  <c r="F217" i="6"/>
  <c r="E217" i="6"/>
  <c r="E53" i="6"/>
  <c r="E53" i="5"/>
  <c r="E217" i="5"/>
  <c r="F217" i="5"/>
  <c r="E53" i="4"/>
  <c r="F217" i="4"/>
  <c r="E217" i="4"/>
  <c r="E53" i="3"/>
  <c r="E217" i="3"/>
  <c r="F217" i="3"/>
  <c r="F241" i="3"/>
  <c r="E241" i="3"/>
  <c r="E53" i="2"/>
  <c r="F30" i="3"/>
  <c r="F30" i="1"/>
  <c r="F30" i="2"/>
  <c r="E217" i="2" l="1"/>
  <c r="F217" i="2"/>
  <c r="F53" i="1"/>
  <c r="B413" i="1" l="1"/>
  <c r="B94" i="1"/>
  <c r="C16" i="13" s="1"/>
  <c r="E180" i="1" l="1"/>
  <c r="E10" i="1" s="1"/>
  <c r="E53" i="1"/>
  <c r="B93" i="3" l="1"/>
  <c r="B93" i="2" l="1"/>
  <c r="H390" i="1" l="1"/>
  <c r="F14" i="5"/>
  <c r="F14" i="6"/>
  <c r="F14" i="7"/>
  <c r="F14" i="8"/>
  <c r="F14" i="9"/>
  <c r="F14" i="10"/>
  <c r="F14" i="11"/>
  <c r="F14" i="12"/>
  <c r="F14" i="4"/>
  <c r="E14" i="5"/>
  <c r="E14" i="6"/>
  <c r="E14" i="7"/>
  <c r="E14" i="8"/>
  <c r="E14" i="9"/>
  <c r="E14" i="10"/>
  <c r="E14" i="11"/>
  <c r="E14" i="12"/>
  <c r="E14" i="4"/>
  <c r="F14" i="3"/>
  <c r="F14" i="2"/>
  <c r="E14" i="3"/>
  <c r="E14" i="2"/>
  <c r="F318" i="3"/>
  <c r="O4" i="13" s="1"/>
  <c r="F318" i="2"/>
  <c r="E318" i="3"/>
  <c r="E318" i="2"/>
  <c r="E318" i="5"/>
  <c r="E318" i="6"/>
  <c r="E318" i="7"/>
  <c r="E318" i="8"/>
  <c r="E318" i="9"/>
  <c r="E318" i="10"/>
  <c r="E318" i="11"/>
  <c r="E318" i="12"/>
  <c r="E318" i="4"/>
  <c r="F318" i="5"/>
  <c r="F318" i="6"/>
  <c r="F318" i="7"/>
  <c r="F318" i="8"/>
  <c r="F318" i="9"/>
  <c r="F318" i="10"/>
  <c r="F318" i="11"/>
  <c r="F318" i="12"/>
  <c r="F318" i="4"/>
  <c r="H401" i="5"/>
  <c r="H400" i="5"/>
  <c r="H399" i="5"/>
  <c r="H398" i="5"/>
  <c r="H397" i="5"/>
  <c r="H396" i="5"/>
  <c r="H395" i="5"/>
  <c r="H394" i="5"/>
  <c r="H393" i="5"/>
  <c r="H392" i="5"/>
  <c r="H391" i="5"/>
  <c r="H390" i="5"/>
  <c r="F388" i="5"/>
  <c r="E388" i="5"/>
  <c r="H387" i="5"/>
  <c r="H386" i="5"/>
  <c r="H385" i="5"/>
  <c r="H384" i="5"/>
  <c r="H383" i="5"/>
  <c r="F379" i="5"/>
  <c r="E379" i="5"/>
  <c r="H378" i="5"/>
  <c r="H377" i="5"/>
  <c r="H376" i="5"/>
  <c r="H375" i="5"/>
  <c r="H373" i="5"/>
  <c r="H372" i="5"/>
  <c r="H371" i="5"/>
  <c r="H370" i="5"/>
  <c r="H369" i="5"/>
  <c r="H368" i="5"/>
  <c r="H367" i="5"/>
  <c r="F364" i="5"/>
  <c r="E364" i="5"/>
  <c r="H363" i="5"/>
  <c r="H362" i="5"/>
  <c r="H361" i="5"/>
  <c r="H360" i="5"/>
  <c r="H358" i="5"/>
  <c r="H357" i="5"/>
  <c r="H356" i="5"/>
  <c r="H355" i="5"/>
  <c r="H354" i="5"/>
  <c r="H353" i="5"/>
  <c r="H352" i="5"/>
  <c r="H351" i="5"/>
  <c r="H350" i="5"/>
  <c r="H349" i="5"/>
  <c r="H348" i="5"/>
  <c r="F345" i="5"/>
  <c r="E345" i="5"/>
  <c r="H344" i="5"/>
  <c r="H343" i="5"/>
  <c r="H342" i="5"/>
  <c r="H341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1" i="5"/>
  <c r="H320" i="5"/>
  <c r="F304" i="5"/>
  <c r="E304" i="5"/>
  <c r="H303" i="5"/>
  <c r="H302" i="5"/>
  <c r="H301" i="5"/>
  <c r="H300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401" i="6"/>
  <c r="H400" i="6"/>
  <c r="H399" i="6"/>
  <c r="H398" i="6"/>
  <c r="H397" i="6"/>
  <c r="H396" i="6"/>
  <c r="H395" i="6"/>
  <c r="H394" i="6"/>
  <c r="H393" i="6"/>
  <c r="H392" i="6"/>
  <c r="H391" i="6"/>
  <c r="H390" i="6"/>
  <c r="F388" i="6"/>
  <c r="E388" i="6"/>
  <c r="H387" i="6"/>
  <c r="H386" i="6"/>
  <c r="H385" i="6"/>
  <c r="H384" i="6"/>
  <c r="H383" i="6"/>
  <c r="F379" i="6"/>
  <c r="E379" i="6"/>
  <c r="H378" i="6"/>
  <c r="H377" i="6"/>
  <c r="H376" i="6"/>
  <c r="H375" i="6"/>
  <c r="H373" i="6"/>
  <c r="H372" i="6"/>
  <c r="H371" i="6"/>
  <c r="H370" i="6"/>
  <c r="H369" i="6"/>
  <c r="H368" i="6"/>
  <c r="H367" i="6"/>
  <c r="F364" i="6"/>
  <c r="E364" i="6"/>
  <c r="H363" i="6"/>
  <c r="H362" i="6"/>
  <c r="H361" i="6"/>
  <c r="H360" i="6"/>
  <c r="H358" i="6"/>
  <c r="H357" i="6"/>
  <c r="H356" i="6"/>
  <c r="H355" i="6"/>
  <c r="H354" i="6"/>
  <c r="H353" i="6"/>
  <c r="H352" i="6"/>
  <c r="H351" i="6"/>
  <c r="H350" i="6"/>
  <c r="H349" i="6"/>
  <c r="H348" i="6"/>
  <c r="F345" i="6"/>
  <c r="E345" i="6"/>
  <c r="H344" i="6"/>
  <c r="H343" i="6"/>
  <c r="H342" i="6"/>
  <c r="H341" i="6"/>
  <c r="H339" i="6"/>
  <c r="H338" i="6"/>
  <c r="H337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1" i="6"/>
  <c r="H320" i="6"/>
  <c r="F304" i="6"/>
  <c r="E304" i="6"/>
  <c r="H303" i="6"/>
  <c r="H302" i="6"/>
  <c r="H301" i="6"/>
  <c r="H300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401" i="7"/>
  <c r="H400" i="7"/>
  <c r="H399" i="7"/>
  <c r="H398" i="7"/>
  <c r="H397" i="7"/>
  <c r="H396" i="7"/>
  <c r="H395" i="7"/>
  <c r="H394" i="7"/>
  <c r="H393" i="7"/>
  <c r="H392" i="7"/>
  <c r="H391" i="7"/>
  <c r="H390" i="7"/>
  <c r="F388" i="7"/>
  <c r="E388" i="7"/>
  <c r="H387" i="7"/>
  <c r="H386" i="7"/>
  <c r="H385" i="7"/>
  <c r="H384" i="7"/>
  <c r="H383" i="7"/>
  <c r="F379" i="7"/>
  <c r="E379" i="7"/>
  <c r="H378" i="7"/>
  <c r="H377" i="7"/>
  <c r="H376" i="7"/>
  <c r="H375" i="7"/>
  <c r="H373" i="7"/>
  <c r="H372" i="7"/>
  <c r="H371" i="7"/>
  <c r="H370" i="7"/>
  <c r="H369" i="7"/>
  <c r="H368" i="7"/>
  <c r="H367" i="7"/>
  <c r="F364" i="7"/>
  <c r="E364" i="7"/>
  <c r="H363" i="7"/>
  <c r="H362" i="7"/>
  <c r="H361" i="7"/>
  <c r="H360" i="7"/>
  <c r="H358" i="7"/>
  <c r="H357" i="7"/>
  <c r="H356" i="7"/>
  <c r="H355" i="7"/>
  <c r="H354" i="7"/>
  <c r="H353" i="7"/>
  <c r="H352" i="7"/>
  <c r="H351" i="7"/>
  <c r="H350" i="7"/>
  <c r="H349" i="7"/>
  <c r="H348" i="7"/>
  <c r="F345" i="7"/>
  <c r="E345" i="7"/>
  <c r="H344" i="7"/>
  <c r="H343" i="7"/>
  <c r="H342" i="7"/>
  <c r="H341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1" i="7"/>
  <c r="H320" i="7"/>
  <c r="F304" i="7"/>
  <c r="E304" i="7"/>
  <c r="H303" i="7"/>
  <c r="H302" i="7"/>
  <c r="H301" i="7"/>
  <c r="H300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401" i="8"/>
  <c r="H400" i="8"/>
  <c r="H399" i="8"/>
  <c r="H398" i="8"/>
  <c r="H397" i="8"/>
  <c r="H396" i="8"/>
  <c r="H395" i="8"/>
  <c r="H394" i="8"/>
  <c r="H393" i="8"/>
  <c r="H392" i="8"/>
  <c r="H391" i="8"/>
  <c r="H390" i="8"/>
  <c r="F388" i="8"/>
  <c r="E388" i="8"/>
  <c r="H387" i="8"/>
  <c r="H386" i="8"/>
  <c r="H385" i="8"/>
  <c r="H384" i="8"/>
  <c r="H383" i="8"/>
  <c r="F379" i="8"/>
  <c r="E379" i="8"/>
  <c r="H378" i="8"/>
  <c r="H377" i="8"/>
  <c r="H376" i="8"/>
  <c r="H375" i="8"/>
  <c r="H373" i="8"/>
  <c r="H372" i="8"/>
  <c r="H371" i="8"/>
  <c r="H370" i="8"/>
  <c r="H369" i="8"/>
  <c r="H368" i="8"/>
  <c r="H367" i="8"/>
  <c r="F364" i="8"/>
  <c r="E364" i="8"/>
  <c r="H363" i="8"/>
  <c r="H362" i="8"/>
  <c r="H361" i="8"/>
  <c r="H360" i="8"/>
  <c r="H358" i="8"/>
  <c r="H357" i="8"/>
  <c r="H356" i="8"/>
  <c r="H355" i="8"/>
  <c r="H354" i="8"/>
  <c r="H353" i="8"/>
  <c r="H352" i="8"/>
  <c r="H351" i="8"/>
  <c r="H350" i="8"/>
  <c r="H349" i="8"/>
  <c r="H348" i="8"/>
  <c r="F345" i="8"/>
  <c r="E345" i="8"/>
  <c r="H344" i="8"/>
  <c r="H343" i="8"/>
  <c r="H342" i="8"/>
  <c r="H341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1" i="8"/>
  <c r="H320" i="8"/>
  <c r="F304" i="8"/>
  <c r="N9" i="13" s="1"/>
  <c r="E304" i="8"/>
  <c r="H303" i="8"/>
  <c r="H302" i="8"/>
  <c r="H301" i="8"/>
  <c r="H300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401" i="9"/>
  <c r="H400" i="9"/>
  <c r="H399" i="9"/>
  <c r="H398" i="9"/>
  <c r="H397" i="9"/>
  <c r="H396" i="9"/>
  <c r="H395" i="9"/>
  <c r="H394" i="9"/>
  <c r="H393" i="9"/>
  <c r="H392" i="9"/>
  <c r="H391" i="9"/>
  <c r="H390" i="9"/>
  <c r="F388" i="9"/>
  <c r="E388" i="9"/>
  <c r="H387" i="9"/>
  <c r="H386" i="9"/>
  <c r="H385" i="9"/>
  <c r="H384" i="9"/>
  <c r="H383" i="9"/>
  <c r="F379" i="9"/>
  <c r="E379" i="9"/>
  <c r="H378" i="9"/>
  <c r="H377" i="9"/>
  <c r="H376" i="9"/>
  <c r="H375" i="9"/>
  <c r="H373" i="9"/>
  <c r="H372" i="9"/>
  <c r="H371" i="9"/>
  <c r="H370" i="9"/>
  <c r="H369" i="9"/>
  <c r="H368" i="9"/>
  <c r="H367" i="9"/>
  <c r="F364" i="9"/>
  <c r="E364" i="9"/>
  <c r="H363" i="9"/>
  <c r="H362" i="9"/>
  <c r="H361" i="9"/>
  <c r="H360" i="9"/>
  <c r="H358" i="9"/>
  <c r="H357" i="9"/>
  <c r="H356" i="9"/>
  <c r="H355" i="9"/>
  <c r="H354" i="9"/>
  <c r="H353" i="9"/>
  <c r="H352" i="9"/>
  <c r="H351" i="9"/>
  <c r="H350" i="9"/>
  <c r="H349" i="9"/>
  <c r="H348" i="9"/>
  <c r="F345" i="9"/>
  <c r="E345" i="9"/>
  <c r="H344" i="9"/>
  <c r="H343" i="9"/>
  <c r="H342" i="9"/>
  <c r="H341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1" i="9"/>
  <c r="H320" i="9"/>
  <c r="F304" i="9"/>
  <c r="N10" i="13" s="1"/>
  <c r="E304" i="9"/>
  <c r="H303" i="9"/>
  <c r="H302" i="9"/>
  <c r="H301" i="9"/>
  <c r="H300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401" i="10"/>
  <c r="H400" i="10"/>
  <c r="H399" i="10"/>
  <c r="H398" i="10"/>
  <c r="H397" i="10"/>
  <c r="H396" i="10"/>
  <c r="H395" i="10"/>
  <c r="H394" i="10"/>
  <c r="H393" i="10"/>
  <c r="H392" i="10"/>
  <c r="H391" i="10"/>
  <c r="H390" i="10"/>
  <c r="F388" i="10"/>
  <c r="E388" i="10"/>
  <c r="H387" i="10"/>
  <c r="H386" i="10"/>
  <c r="H385" i="10"/>
  <c r="H384" i="10"/>
  <c r="H383" i="10"/>
  <c r="F379" i="10"/>
  <c r="E379" i="10"/>
  <c r="H378" i="10"/>
  <c r="H377" i="10"/>
  <c r="H376" i="10"/>
  <c r="H375" i="10"/>
  <c r="H373" i="10"/>
  <c r="H372" i="10"/>
  <c r="H371" i="10"/>
  <c r="H370" i="10"/>
  <c r="H369" i="10"/>
  <c r="H368" i="10"/>
  <c r="H367" i="10"/>
  <c r="F364" i="10"/>
  <c r="E364" i="10"/>
  <c r="H363" i="10"/>
  <c r="H362" i="10"/>
  <c r="H361" i="10"/>
  <c r="H360" i="10"/>
  <c r="H358" i="10"/>
  <c r="H357" i="10"/>
  <c r="H356" i="10"/>
  <c r="H355" i="10"/>
  <c r="H354" i="10"/>
  <c r="H353" i="10"/>
  <c r="H352" i="10"/>
  <c r="H351" i="10"/>
  <c r="H350" i="10"/>
  <c r="H349" i="10"/>
  <c r="H348" i="10"/>
  <c r="F345" i="10"/>
  <c r="E345" i="10"/>
  <c r="H344" i="10"/>
  <c r="H343" i="10"/>
  <c r="H342" i="10"/>
  <c r="H341" i="10"/>
  <c r="H339" i="10"/>
  <c r="H338" i="10"/>
  <c r="H337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1" i="10"/>
  <c r="H320" i="10"/>
  <c r="F304" i="10"/>
  <c r="E304" i="10"/>
  <c r="H303" i="10"/>
  <c r="H302" i="10"/>
  <c r="H301" i="10"/>
  <c r="H300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F388" i="11"/>
  <c r="E388" i="11"/>
  <c r="H387" i="11"/>
  <c r="H386" i="11"/>
  <c r="H385" i="11"/>
  <c r="H384" i="11"/>
  <c r="H383" i="11"/>
  <c r="F379" i="11"/>
  <c r="E379" i="11"/>
  <c r="H378" i="11"/>
  <c r="H377" i="11"/>
  <c r="H376" i="11"/>
  <c r="H375" i="11"/>
  <c r="H373" i="11"/>
  <c r="H372" i="11"/>
  <c r="H371" i="11"/>
  <c r="H370" i="11"/>
  <c r="H369" i="11"/>
  <c r="H368" i="11"/>
  <c r="H367" i="11"/>
  <c r="F364" i="11"/>
  <c r="E364" i="11"/>
  <c r="H363" i="11"/>
  <c r="H362" i="11"/>
  <c r="H361" i="11"/>
  <c r="H360" i="11"/>
  <c r="H358" i="11"/>
  <c r="H357" i="11"/>
  <c r="H356" i="11"/>
  <c r="H355" i="11"/>
  <c r="H354" i="11"/>
  <c r="H353" i="11"/>
  <c r="H352" i="11"/>
  <c r="H351" i="11"/>
  <c r="H350" i="11"/>
  <c r="H349" i="11"/>
  <c r="H348" i="11"/>
  <c r="F345" i="11"/>
  <c r="E345" i="11"/>
  <c r="H344" i="11"/>
  <c r="H343" i="11"/>
  <c r="H342" i="11"/>
  <c r="H341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1" i="11"/>
  <c r="H320" i="11"/>
  <c r="F304" i="11"/>
  <c r="E304" i="11"/>
  <c r="H303" i="11"/>
  <c r="H302" i="11"/>
  <c r="H301" i="11"/>
  <c r="H300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F388" i="12"/>
  <c r="E388" i="12"/>
  <c r="H387" i="12"/>
  <c r="H386" i="12"/>
  <c r="H385" i="12"/>
  <c r="H384" i="12"/>
  <c r="H383" i="12"/>
  <c r="F379" i="12"/>
  <c r="E379" i="12"/>
  <c r="H378" i="12"/>
  <c r="H377" i="12"/>
  <c r="H376" i="12"/>
  <c r="H375" i="12"/>
  <c r="H373" i="12"/>
  <c r="H372" i="12"/>
  <c r="H371" i="12"/>
  <c r="H370" i="12"/>
  <c r="H369" i="12"/>
  <c r="H368" i="12"/>
  <c r="H367" i="12"/>
  <c r="F364" i="12"/>
  <c r="E364" i="12"/>
  <c r="H363" i="12"/>
  <c r="H362" i="12"/>
  <c r="H361" i="12"/>
  <c r="H360" i="12"/>
  <c r="H358" i="12"/>
  <c r="H357" i="12"/>
  <c r="H356" i="12"/>
  <c r="H355" i="12"/>
  <c r="H354" i="12"/>
  <c r="H353" i="12"/>
  <c r="H352" i="12"/>
  <c r="H351" i="12"/>
  <c r="H350" i="12"/>
  <c r="H349" i="12"/>
  <c r="H348" i="12"/>
  <c r="F345" i="12"/>
  <c r="E345" i="12"/>
  <c r="H344" i="12"/>
  <c r="H343" i="12"/>
  <c r="H342" i="12"/>
  <c r="H341" i="12"/>
  <c r="H321" i="12"/>
  <c r="H320" i="12"/>
  <c r="F304" i="12"/>
  <c r="N13" i="13" s="1"/>
  <c r="E304" i="12"/>
  <c r="H303" i="12"/>
  <c r="H302" i="12"/>
  <c r="H301" i="12"/>
  <c r="H300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401" i="4"/>
  <c r="H400" i="4"/>
  <c r="H399" i="4"/>
  <c r="H398" i="4"/>
  <c r="H397" i="4"/>
  <c r="H396" i="4"/>
  <c r="H395" i="4"/>
  <c r="H394" i="4"/>
  <c r="H393" i="4"/>
  <c r="H392" i="4"/>
  <c r="H391" i="4"/>
  <c r="H390" i="4"/>
  <c r="F388" i="4"/>
  <c r="E388" i="4"/>
  <c r="H387" i="4"/>
  <c r="H386" i="4"/>
  <c r="H385" i="4"/>
  <c r="H384" i="4"/>
  <c r="H383" i="4"/>
  <c r="F379" i="4"/>
  <c r="E379" i="4"/>
  <c r="H378" i="4"/>
  <c r="H377" i="4"/>
  <c r="H376" i="4"/>
  <c r="H375" i="4"/>
  <c r="H373" i="4"/>
  <c r="H372" i="4"/>
  <c r="H371" i="4"/>
  <c r="H370" i="4"/>
  <c r="H369" i="4"/>
  <c r="H368" i="4"/>
  <c r="H367" i="4"/>
  <c r="F364" i="4"/>
  <c r="E364" i="4"/>
  <c r="H363" i="4"/>
  <c r="H362" i="4"/>
  <c r="H361" i="4"/>
  <c r="H360" i="4"/>
  <c r="H358" i="4"/>
  <c r="H357" i="4"/>
  <c r="H356" i="4"/>
  <c r="H355" i="4"/>
  <c r="H354" i="4"/>
  <c r="H353" i="4"/>
  <c r="H352" i="4"/>
  <c r="H351" i="4"/>
  <c r="H350" i="4"/>
  <c r="H349" i="4"/>
  <c r="H348" i="4"/>
  <c r="F345" i="4"/>
  <c r="E345" i="4"/>
  <c r="H344" i="4"/>
  <c r="H343" i="4"/>
  <c r="H342" i="4"/>
  <c r="H341" i="4"/>
  <c r="H339" i="4"/>
  <c r="H338" i="4"/>
  <c r="H337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1" i="4"/>
  <c r="H320" i="4"/>
  <c r="F304" i="4"/>
  <c r="N5" i="13" s="1"/>
  <c r="E304" i="4"/>
  <c r="H303" i="4"/>
  <c r="H302" i="4"/>
  <c r="H301" i="4"/>
  <c r="H300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401" i="3"/>
  <c r="H400" i="3"/>
  <c r="H399" i="3"/>
  <c r="H398" i="3"/>
  <c r="H397" i="3"/>
  <c r="H396" i="3"/>
  <c r="H395" i="3"/>
  <c r="H394" i="3"/>
  <c r="H393" i="3"/>
  <c r="H392" i="3"/>
  <c r="H391" i="3"/>
  <c r="H390" i="3"/>
  <c r="F388" i="3"/>
  <c r="E388" i="3"/>
  <c r="H387" i="3"/>
  <c r="H386" i="3"/>
  <c r="H385" i="3"/>
  <c r="H384" i="3"/>
  <c r="H383" i="3"/>
  <c r="F379" i="3"/>
  <c r="E379" i="3"/>
  <c r="H378" i="3"/>
  <c r="H377" i="3"/>
  <c r="H376" i="3"/>
  <c r="H375" i="3"/>
  <c r="H373" i="3"/>
  <c r="H372" i="3"/>
  <c r="H371" i="3"/>
  <c r="H370" i="3"/>
  <c r="H369" i="3"/>
  <c r="H368" i="3"/>
  <c r="H367" i="3"/>
  <c r="F364" i="3"/>
  <c r="E364" i="3"/>
  <c r="H363" i="3"/>
  <c r="H362" i="3"/>
  <c r="H361" i="3"/>
  <c r="H360" i="3"/>
  <c r="H358" i="3"/>
  <c r="H357" i="3"/>
  <c r="H356" i="3"/>
  <c r="H355" i="3"/>
  <c r="H354" i="3"/>
  <c r="H353" i="3"/>
  <c r="H352" i="3"/>
  <c r="H351" i="3"/>
  <c r="H350" i="3"/>
  <c r="H349" i="3"/>
  <c r="H348" i="3"/>
  <c r="F345" i="3"/>
  <c r="E345" i="3"/>
  <c r="H344" i="3"/>
  <c r="H343" i="3"/>
  <c r="H342" i="3"/>
  <c r="H341" i="3"/>
  <c r="H339" i="3"/>
  <c r="H338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1" i="3"/>
  <c r="H320" i="3"/>
  <c r="F304" i="3"/>
  <c r="N4" i="13" s="1"/>
  <c r="E304" i="3"/>
  <c r="H303" i="3"/>
  <c r="H302" i="3"/>
  <c r="H301" i="3"/>
  <c r="H300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325" i="2"/>
  <c r="H326" i="2"/>
  <c r="H327" i="2"/>
  <c r="H328" i="2"/>
  <c r="H329" i="2"/>
  <c r="H330" i="2"/>
  <c r="H331" i="2"/>
  <c r="H332" i="2"/>
  <c r="H333" i="2"/>
  <c r="H334" i="2"/>
  <c r="H335" i="2"/>
  <c r="H336" i="2"/>
  <c r="O13" i="13"/>
  <c r="O12" i="13"/>
  <c r="O11" i="13"/>
  <c r="O10" i="13"/>
  <c r="O9" i="13"/>
  <c r="O8" i="13"/>
  <c r="O7" i="13"/>
  <c r="O6" i="13"/>
  <c r="O5" i="13"/>
  <c r="E381" i="12" l="1"/>
  <c r="F381" i="12"/>
  <c r="F12" i="12" s="1"/>
  <c r="E381" i="4"/>
  <c r="F381" i="4"/>
  <c r="E381" i="5"/>
  <c r="F381" i="5"/>
  <c r="E381" i="6"/>
  <c r="E12" i="6" s="1"/>
  <c r="F381" i="6"/>
  <c r="F12" i="6" s="1"/>
  <c r="F381" i="7"/>
  <c r="E381" i="7"/>
  <c r="E381" i="8"/>
  <c r="F381" i="8"/>
  <c r="F381" i="9"/>
  <c r="F12" i="9" s="1"/>
  <c r="E381" i="9"/>
  <c r="E12" i="9" s="1"/>
  <c r="E381" i="10"/>
  <c r="E12" i="10" s="1"/>
  <c r="F381" i="10"/>
  <c r="F12" i="10" s="1"/>
  <c r="E381" i="11"/>
  <c r="E12" i="11" s="1"/>
  <c r="F381" i="11"/>
  <c r="F12" i="11" s="1"/>
  <c r="E381" i="3"/>
  <c r="F381" i="3"/>
  <c r="F12" i="3" s="1"/>
  <c r="H345" i="10"/>
  <c r="H402" i="8"/>
  <c r="H14" i="8" s="1"/>
  <c r="H364" i="7"/>
  <c r="H345" i="5"/>
  <c r="H402" i="11"/>
  <c r="H345" i="4"/>
  <c r="H379" i="10"/>
  <c r="H402" i="9"/>
  <c r="H14" i="9" s="1"/>
  <c r="H402" i="10"/>
  <c r="H14" i="10" s="1"/>
  <c r="H364" i="9"/>
  <c r="H379" i="12"/>
  <c r="H345" i="12"/>
  <c r="H364" i="12"/>
  <c r="H379" i="9"/>
  <c r="H345" i="7"/>
  <c r="H402" i="4"/>
  <c r="H14" i="4" s="1"/>
  <c r="H364" i="10"/>
  <c r="H379" i="7"/>
  <c r="H364" i="5"/>
  <c r="H345" i="8"/>
  <c r="H402" i="6"/>
  <c r="H14" i="6" s="1"/>
  <c r="H379" i="5"/>
  <c r="H364" i="4"/>
  <c r="H345" i="11"/>
  <c r="H364" i="8"/>
  <c r="H379" i="4"/>
  <c r="H402" i="12"/>
  <c r="H14" i="12" s="1"/>
  <c r="H364" i="11"/>
  <c r="H379" i="8"/>
  <c r="H345" i="6"/>
  <c r="H379" i="11"/>
  <c r="H345" i="9"/>
  <c r="H402" i="7"/>
  <c r="H364" i="6"/>
  <c r="H379" i="6"/>
  <c r="H402" i="5"/>
  <c r="H14" i="5" s="1"/>
  <c r="H345" i="3"/>
  <c r="H364" i="3"/>
  <c r="H379" i="3"/>
  <c r="H402" i="3"/>
  <c r="H14" i="3" s="1"/>
  <c r="E12" i="4"/>
  <c r="E12" i="3"/>
  <c r="O3" i="13"/>
  <c r="H388" i="11"/>
  <c r="H304" i="12"/>
  <c r="N6" i="13"/>
  <c r="H388" i="12"/>
  <c r="H304" i="5"/>
  <c r="E12" i="5"/>
  <c r="H304" i="10"/>
  <c r="H388" i="10"/>
  <c r="H304" i="8"/>
  <c r="E12" i="8"/>
  <c r="H304" i="11"/>
  <c r="H388" i="5"/>
  <c r="H388" i="8"/>
  <c r="E12" i="12"/>
  <c r="F12" i="8"/>
  <c r="H14" i="7"/>
  <c r="N7" i="13"/>
  <c r="H14" i="11"/>
  <c r="H304" i="6"/>
  <c r="N8" i="13"/>
  <c r="H304" i="4"/>
  <c r="F12" i="5"/>
  <c r="H388" i="4"/>
  <c r="H388" i="9"/>
  <c r="H304" i="7"/>
  <c r="E12" i="7"/>
  <c r="H388" i="6"/>
  <c r="N11" i="13"/>
  <c r="H304" i="9"/>
  <c r="F12" i="7"/>
  <c r="N12" i="13"/>
  <c r="F12" i="4"/>
  <c r="H388" i="7"/>
  <c r="H304" i="3"/>
  <c r="H388" i="3"/>
  <c r="H86" i="2"/>
  <c r="H87" i="2"/>
  <c r="H88" i="2"/>
  <c r="H86" i="3"/>
  <c r="H87" i="3"/>
  <c r="H88" i="3"/>
  <c r="H86" i="4"/>
  <c r="H87" i="4"/>
  <c r="H88" i="4"/>
  <c r="H86" i="5"/>
  <c r="H87" i="5"/>
  <c r="H88" i="5"/>
  <c r="H86" i="6"/>
  <c r="H87" i="6"/>
  <c r="H88" i="6"/>
  <c r="H86" i="7"/>
  <c r="H87" i="7"/>
  <c r="H88" i="7"/>
  <c r="H86" i="8"/>
  <c r="H87" i="8"/>
  <c r="H88" i="8"/>
  <c r="H86" i="9"/>
  <c r="H87" i="9"/>
  <c r="H88" i="9"/>
  <c r="H86" i="10"/>
  <c r="H87" i="10"/>
  <c r="H88" i="10"/>
  <c r="H86" i="11"/>
  <c r="H87" i="11"/>
  <c r="H88" i="11"/>
  <c r="H86" i="12"/>
  <c r="H87" i="12"/>
  <c r="H88" i="12"/>
  <c r="H86" i="1"/>
  <c r="H87" i="1"/>
  <c r="H88" i="1"/>
  <c r="H381" i="7" l="1"/>
  <c r="H12" i="7" s="1"/>
  <c r="H381" i="5"/>
  <c r="H12" i="5" s="1"/>
  <c r="H381" i="12"/>
  <c r="H12" i="12" s="1"/>
  <c r="H381" i="4"/>
  <c r="H12" i="4" s="1"/>
  <c r="H381" i="6"/>
  <c r="H12" i="6" s="1"/>
  <c r="H381" i="8"/>
  <c r="H12" i="8" s="1"/>
  <c r="H381" i="9"/>
  <c r="H12" i="9" s="1"/>
  <c r="H381" i="10"/>
  <c r="H12" i="10" s="1"/>
  <c r="H381" i="11"/>
  <c r="H12" i="11" s="1"/>
  <c r="H381" i="3"/>
  <c r="H12" i="3" s="1"/>
  <c r="H337" i="2"/>
  <c r="H338" i="2"/>
  <c r="H339" i="2"/>
  <c r="H324" i="2"/>
  <c r="F318" i="1"/>
  <c r="E318" i="1"/>
  <c r="F304" i="1"/>
  <c r="E304" i="1"/>
  <c r="H50" i="2"/>
  <c r="H51" i="2"/>
  <c r="H52" i="2"/>
  <c r="H50" i="3"/>
  <c r="H51" i="3"/>
  <c r="H52" i="3"/>
  <c r="H50" i="4"/>
  <c r="H51" i="4"/>
  <c r="H52" i="4"/>
  <c r="H50" i="5"/>
  <c r="H51" i="5"/>
  <c r="H52" i="5"/>
  <c r="H50" i="6"/>
  <c r="H51" i="6"/>
  <c r="H50" i="7"/>
  <c r="H51" i="7"/>
  <c r="H52" i="7"/>
  <c r="H50" i="8"/>
  <c r="H51" i="8"/>
  <c r="H52" i="8"/>
  <c r="H50" i="9"/>
  <c r="H51" i="9"/>
  <c r="H52" i="9"/>
  <c r="H50" i="10"/>
  <c r="H51" i="10"/>
  <c r="H52" i="10"/>
  <c r="H50" i="11"/>
  <c r="H51" i="11"/>
  <c r="H52" i="11"/>
  <c r="H50" i="12"/>
  <c r="H51" i="12"/>
  <c r="H52" i="12"/>
  <c r="H50" i="1"/>
  <c r="H51" i="1"/>
  <c r="H52" i="1"/>
  <c r="H318" i="1" l="1"/>
  <c r="O2" i="13"/>
  <c r="O14" i="13" s="1"/>
  <c r="H41" i="1"/>
  <c r="H42" i="1"/>
  <c r="F280" i="5" l="1"/>
  <c r="F280" i="6"/>
  <c r="F280" i="7"/>
  <c r="F280" i="8"/>
  <c r="F280" i="9"/>
  <c r="F280" i="10"/>
  <c r="F280" i="11"/>
  <c r="F280" i="12"/>
  <c r="F280" i="4"/>
  <c r="E280" i="5"/>
  <c r="E280" i="6"/>
  <c r="E280" i="7"/>
  <c r="E280" i="8"/>
  <c r="E280" i="9"/>
  <c r="E280" i="10"/>
  <c r="E280" i="11"/>
  <c r="E280" i="12"/>
  <c r="E280" i="4"/>
  <c r="F273" i="5"/>
  <c r="M6" i="13" s="1"/>
  <c r="F273" i="6"/>
  <c r="M7" i="13" s="1"/>
  <c r="F273" i="7"/>
  <c r="M8" i="13" s="1"/>
  <c r="F273" i="8"/>
  <c r="M9" i="13" s="1"/>
  <c r="F273" i="9"/>
  <c r="M10" i="13" s="1"/>
  <c r="F273" i="10"/>
  <c r="M11" i="13" s="1"/>
  <c r="F273" i="11"/>
  <c r="M12" i="13" s="1"/>
  <c r="F273" i="12"/>
  <c r="M13" i="13" s="1"/>
  <c r="F273" i="4"/>
  <c r="M5" i="13" s="1"/>
  <c r="E273" i="5"/>
  <c r="E273" i="6"/>
  <c r="E273" i="7"/>
  <c r="E273" i="8"/>
  <c r="E273" i="9"/>
  <c r="E273" i="10"/>
  <c r="E273" i="11"/>
  <c r="E273" i="12"/>
  <c r="E273" i="4"/>
  <c r="F273" i="3"/>
  <c r="M4" i="13" s="1"/>
  <c r="E273" i="3"/>
  <c r="F280" i="3"/>
  <c r="E280" i="3"/>
  <c r="F280" i="2"/>
  <c r="E280" i="2"/>
  <c r="F273" i="2"/>
  <c r="M3" i="13" s="1"/>
  <c r="E273" i="2"/>
  <c r="H216" i="11"/>
  <c r="H216" i="10"/>
  <c r="H216" i="9"/>
  <c r="H216" i="8"/>
  <c r="H216" i="7"/>
  <c r="H216" i="6"/>
  <c r="H216" i="5"/>
  <c r="H216" i="4"/>
  <c r="H216" i="3"/>
  <c r="H216" i="2"/>
  <c r="H216" i="12"/>
  <c r="H100" i="2" l="1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99" i="2"/>
  <c r="H122" i="2"/>
  <c r="H123" i="2"/>
  <c r="H124" i="2"/>
  <c r="H125" i="2"/>
  <c r="H126" i="2"/>
  <c r="H127" i="2"/>
  <c r="H128" i="2"/>
  <c r="H129" i="2"/>
  <c r="H99" i="3"/>
  <c r="H122" i="3"/>
  <c r="H123" i="3"/>
  <c r="H124" i="3"/>
  <c r="H125" i="3"/>
  <c r="H126" i="3"/>
  <c r="H127" i="3"/>
  <c r="H128" i="3"/>
  <c r="H129" i="3"/>
  <c r="H99" i="4"/>
  <c r="H122" i="4"/>
  <c r="H123" i="4"/>
  <c r="H124" i="4"/>
  <c r="H125" i="4"/>
  <c r="H126" i="4"/>
  <c r="H127" i="4"/>
  <c r="H128" i="4"/>
  <c r="H129" i="4"/>
  <c r="H99" i="5"/>
  <c r="H122" i="5"/>
  <c r="H123" i="5"/>
  <c r="H124" i="5"/>
  <c r="H125" i="5"/>
  <c r="H126" i="5"/>
  <c r="H127" i="5"/>
  <c r="H128" i="5"/>
  <c r="H129" i="5"/>
  <c r="H99" i="6"/>
  <c r="H122" i="6"/>
  <c r="H123" i="6"/>
  <c r="H124" i="6"/>
  <c r="H125" i="6"/>
  <c r="H126" i="6"/>
  <c r="H127" i="6"/>
  <c r="H128" i="6"/>
  <c r="H129" i="6"/>
  <c r="H99" i="7"/>
  <c r="H122" i="7"/>
  <c r="H123" i="7"/>
  <c r="H124" i="7"/>
  <c r="H125" i="7"/>
  <c r="H126" i="7"/>
  <c r="H127" i="7"/>
  <c r="H128" i="7"/>
  <c r="H129" i="7"/>
  <c r="H99" i="8"/>
  <c r="H122" i="8"/>
  <c r="H123" i="8"/>
  <c r="H124" i="8"/>
  <c r="H125" i="8"/>
  <c r="H126" i="8"/>
  <c r="H127" i="8"/>
  <c r="H128" i="8"/>
  <c r="H129" i="8"/>
  <c r="H99" i="9"/>
  <c r="H122" i="9"/>
  <c r="H123" i="9"/>
  <c r="H124" i="9"/>
  <c r="H125" i="9"/>
  <c r="H126" i="9"/>
  <c r="H127" i="9"/>
  <c r="H128" i="9"/>
  <c r="H129" i="9"/>
  <c r="H99" i="10"/>
  <c r="H122" i="10"/>
  <c r="H123" i="10"/>
  <c r="H124" i="10"/>
  <c r="H125" i="10"/>
  <c r="H126" i="10"/>
  <c r="H127" i="10"/>
  <c r="H128" i="10"/>
  <c r="H129" i="10"/>
  <c r="H99" i="11"/>
  <c r="H122" i="11"/>
  <c r="H123" i="11"/>
  <c r="H124" i="11"/>
  <c r="H125" i="11"/>
  <c r="H126" i="11"/>
  <c r="H127" i="11"/>
  <c r="H128" i="11"/>
  <c r="H129" i="11"/>
  <c r="H99" i="12"/>
  <c r="H122" i="12"/>
  <c r="H123" i="12"/>
  <c r="H124" i="12"/>
  <c r="H125" i="12"/>
  <c r="H126" i="12"/>
  <c r="H127" i="12"/>
  <c r="H128" i="12"/>
  <c r="H129" i="12"/>
  <c r="H100" i="1"/>
  <c r="H123" i="1"/>
  <c r="H124" i="1"/>
  <c r="H125" i="1"/>
  <c r="H126" i="1"/>
  <c r="H127" i="1"/>
  <c r="H128" i="1"/>
  <c r="H129" i="1"/>
  <c r="H130" i="1"/>
  <c r="H130" i="2"/>
  <c r="H131" i="2"/>
  <c r="H132" i="2"/>
  <c r="H133" i="2"/>
  <c r="H130" i="3"/>
  <c r="H131" i="3"/>
  <c r="H132" i="3"/>
  <c r="H133" i="3"/>
  <c r="H130" i="4"/>
  <c r="H131" i="4"/>
  <c r="H132" i="4"/>
  <c r="H133" i="4"/>
  <c r="H130" i="5"/>
  <c r="H131" i="5"/>
  <c r="H132" i="5"/>
  <c r="H133" i="5"/>
  <c r="H130" i="6"/>
  <c r="H131" i="6"/>
  <c r="H132" i="6"/>
  <c r="H133" i="6"/>
  <c r="H130" i="7"/>
  <c r="H131" i="7"/>
  <c r="H132" i="7"/>
  <c r="H133" i="7"/>
  <c r="H130" i="8"/>
  <c r="H131" i="8"/>
  <c r="H132" i="8"/>
  <c r="H133" i="8"/>
  <c r="H130" i="9"/>
  <c r="H131" i="9"/>
  <c r="H132" i="9"/>
  <c r="H133" i="9"/>
  <c r="H130" i="10"/>
  <c r="H131" i="10"/>
  <c r="H132" i="10"/>
  <c r="H133" i="10"/>
  <c r="H130" i="11"/>
  <c r="H131" i="11"/>
  <c r="H132" i="11"/>
  <c r="H133" i="11"/>
  <c r="H130" i="12"/>
  <c r="H131" i="12"/>
  <c r="H132" i="12"/>
  <c r="H133" i="12"/>
  <c r="H131" i="1"/>
  <c r="H132" i="1"/>
  <c r="H133" i="1"/>
  <c r="H134" i="1"/>
  <c r="H135" i="2"/>
  <c r="H135" i="3"/>
  <c r="H135" i="4"/>
  <c r="H135" i="5"/>
  <c r="H135" i="6"/>
  <c r="H135" i="7"/>
  <c r="H135" i="8"/>
  <c r="H135" i="9"/>
  <c r="H135" i="10"/>
  <c r="H135" i="11"/>
  <c r="H135" i="12"/>
  <c r="H136" i="1"/>
  <c r="H134" i="2"/>
  <c r="H134" i="3"/>
  <c r="H134" i="4"/>
  <c r="H134" i="5"/>
  <c r="H134" i="6"/>
  <c r="H134" i="7"/>
  <c r="H134" i="8"/>
  <c r="H134" i="9"/>
  <c r="H134" i="10"/>
  <c r="H134" i="11"/>
  <c r="H134" i="12"/>
  <c r="H135" i="1"/>
  <c r="H98" i="2"/>
  <c r="H98" i="3"/>
  <c r="H98" i="4"/>
  <c r="H98" i="5"/>
  <c r="H98" i="6"/>
  <c r="H98" i="7"/>
  <c r="H98" i="8"/>
  <c r="H98" i="9"/>
  <c r="H98" i="10"/>
  <c r="H98" i="11"/>
  <c r="H98" i="12"/>
  <c r="H99" i="1"/>
  <c r="F241" i="2"/>
  <c r="F241" i="4"/>
  <c r="F241" i="5"/>
  <c r="F241" i="6"/>
  <c r="F241" i="7"/>
  <c r="F241" i="8"/>
  <c r="F241" i="9"/>
  <c r="F241" i="10"/>
  <c r="F241" i="11"/>
  <c r="F241" i="12"/>
  <c r="F241" i="1"/>
  <c r="E241" i="2"/>
  <c r="E241" i="4"/>
  <c r="E241" i="5"/>
  <c r="E241" i="6"/>
  <c r="E241" i="7"/>
  <c r="E241" i="8"/>
  <c r="E241" i="9"/>
  <c r="E241" i="10"/>
  <c r="E241" i="11"/>
  <c r="E241" i="12"/>
  <c r="E241" i="1"/>
  <c r="H241" i="3"/>
  <c r="H241" i="2" l="1"/>
  <c r="H241" i="6"/>
  <c r="H241" i="4"/>
  <c r="H241" i="1"/>
  <c r="H241" i="5"/>
  <c r="H241" i="9"/>
  <c r="H241" i="12"/>
  <c r="H241" i="10"/>
  <c r="H241" i="8"/>
  <c r="H241" i="11"/>
  <c r="H241" i="7"/>
  <c r="B93" i="4"/>
  <c r="B93" i="5"/>
  <c r="B93" i="6"/>
  <c r="B93" i="7"/>
  <c r="B93" i="8"/>
  <c r="B93" i="9"/>
  <c r="B93" i="10"/>
  <c r="B93" i="11"/>
  <c r="B93" i="12"/>
  <c r="F2" i="12" l="1"/>
  <c r="F2" i="11"/>
  <c r="F2" i="10"/>
  <c r="F2" i="9"/>
  <c r="F2" i="8"/>
  <c r="F2" i="7"/>
  <c r="F2" i="6"/>
  <c r="F2" i="5"/>
  <c r="F2" i="4"/>
  <c r="F2" i="3"/>
  <c r="F2" i="2"/>
  <c r="W14" i="13" l="1"/>
  <c r="J14" i="13"/>
  <c r="T14" i="13" l="1"/>
  <c r="S14" i="13"/>
  <c r="F15" i="12"/>
  <c r="U13" i="13" s="1"/>
  <c r="E15" i="12"/>
  <c r="Q13" i="13"/>
  <c r="P13" i="13"/>
  <c r="H279" i="12"/>
  <c r="H278" i="12"/>
  <c r="H277" i="12"/>
  <c r="H276" i="12"/>
  <c r="H275" i="12"/>
  <c r="H272" i="12"/>
  <c r="H271" i="12"/>
  <c r="H270" i="12"/>
  <c r="H269" i="12"/>
  <c r="H268" i="12"/>
  <c r="H267" i="12"/>
  <c r="H265" i="12"/>
  <c r="H264" i="12"/>
  <c r="H263" i="12"/>
  <c r="H262" i="12"/>
  <c r="H261" i="12"/>
  <c r="H260" i="12"/>
  <c r="H243" i="12"/>
  <c r="H215" i="12"/>
  <c r="H214" i="12"/>
  <c r="H213" i="12"/>
  <c r="H212" i="12"/>
  <c r="H211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F180" i="12"/>
  <c r="F10" i="12" s="1"/>
  <c r="E180" i="12"/>
  <c r="E10" i="12" s="1"/>
  <c r="H179" i="12"/>
  <c r="H178" i="12"/>
  <c r="H177" i="12"/>
  <c r="H176" i="12"/>
  <c r="H174" i="12"/>
  <c r="H173" i="12"/>
  <c r="H172" i="12"/>
  <c r="H171" i="12"/>
  <c r="H170" i="12"/>
  <c r="H169" i="12"/>
  <c r="H168" i="12"/>
  <c r="H167" i="12"/>
  <c r="H166" i="12"/>
  <c r="H165" i="12"/>
  <c r="F162" i="12"/>
  <c r="E162" i="12"/>
  <c r="H161" i="12"/>
  <c r="H160" i="12"/>
  <c r="H159" i="12"/>
  <c r="H158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F13" i="13"/>
  <c r="E11" i="12"/>
  <c r="H140" i="12"/>
  <c r="H139" i="12"/>
  <c r="H138" i="12"/>
  <c r="H137" i="12"/>
  <c r="H136" i="12"/>
  <c r="C13" i="13"/>
  <c r="H90" i="12"/>
  <c r="H89" i="12"/>
  <c r="H85" i="12"/>
  <c r="F82" i="12"/>
  <c r="E82" i="12"/>
  <c r="H81" i="12"/>
  <c r="H80" i="12"/>
  <c r="H79" i="12"/>
  <c r="H78" i="12"/>
  <c r="H77" i="12"/>
  <c r="H76" i="12"/>
  <c r="H75" i="12"/>
  <c r="H74" i="12"/>
  <c r="E13" i="13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49" i="12"/>
  <c r="H48" i="12"/>
  <c r="H47" i="12"/>
  <c r="H46" i="12"/>
  <c r="H45" i="12"/>
  <c r="H44" i="12"/>
  <c r="H43" i="12"/>
  <c r="H42" i="12"/>
  <c r="H41" i="12"/>
  <c r="H40" i="12"/>
  <c r="F30" i="12"/>
  <c r="F15" i="11"/>
  <c r="U12" i="13" s="1"/>
  <c r="R12" i="13"/>
  <c r="Q12" i="13"/>
  <c r="P12" i="13"/>
  <c r="H279" i="11"/>
  <c r="H278" i="11"/>
  <c r="H277" i="11"/>
  <c r="H276" i="11"/>
  <c r="H275" i="11"/>
  <c r="H272" i="11"/>
  <c r="H271" i="11"/>
  <c r="H270" i="11"/>
  <c r="H269" i="11"/>
  <c r="H268" i="11"/>
  <c r="H267" i="11"/>
  <c r="H265" i="11"/>
  <c r="H264" i="11"/>
  <c r="H263" i="11"/>
  <c r="H262" i="11"/>
  <c r="H261" i="11"/>
  <c r="H260" i="11"/>
  <c r="H243" i="11"/>
  <c r="H215" i="11"/>
  <c r="H214" i="11"/>
  <c r="H213" i="11"/>
  <c r="H212" i="11"/>
  <c r="H211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F180" i="11"/>
  <c r="F10" i="11" s="1"/>
  <c r="E180" i="11"/>
  <c r="E10" i="11" s="1"/>
  <c r="H179" i="11"/>
  <c r="H178" i="11"/>
  <c r="H177" i="11"/>
  <c r="H176" i="11"/>
  <c r="H174" i="11"/>
  <c r="H173" i="11"/>
  <c r="H172" i="11"/>
  <c r="H171" i="11"/>
  <c r="H170" i="11"/>
  <c r="H169" i="11"/>
  <c r="H168" i="11"/>
  <c r="H167" i="11"/>
  <c r="H166" i="11"/>
  <c r="H165" i="11"/>
  <c r="F162" i="11"/>
  <c r="E162" i="11"/>
  <c r="H161" i="11"/>
  <c r="H160" i="11"/>
  <c r="H159" i="11"/>
  <c r="H158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E11" i="11"/>
  <c r="H140" i="11"/>
  <c r="H139" i="11"/>
  <c r="H138" i="11"/>
  <c r="H137" i="11"/>
  <c r="H136" i="11"/>
  <c r="C12" i="13"/>
  <c r="H90" i="11"/>
  <c r="H89" i="11"/>
  <c r="H85" i="11"/>
  <c r="F82" i="11"/>
  <c r="E82" i="11"/>
  <c r="H81" i="11"/>
  <c r="H80" i="11"/>
  <c r="H79" i="11"/>
  <c r="H78" i="11"/>
  <c r="H77" i="11"/>
  <c r="H76" i="11"/>
  <c r="H75" i="11"/>
  <c r="H74" i="11"/>
  <c r="E12" i="13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49" i="11"/>
  <c r="H48" i="11"/>
  <c r="H47" i="11"/>
  <c r="H46" i="11"/>
  <c r="H45" i="11"/>
  <c r="H44" i="11"/>
  <c r="H43" i="11"/>
  <c r="H42" i="11"/>
  <c r="H41" i="11"/>
  <c r="H40" i="11"/>
  <c r="F30" i="11"/>
  <c r="E15" i="11"/>
  <c r="F15" i="10"/>
  <c r="U11" i="13" s="1"/>
  <c r="E15" i="10"/>
  <c r="R11" i="13"/>
  <c r="Q11" i="13"/>
  <c r="P11" i="13"/>
  <c r="H279" i="10"/>
  <c r="H278" i="10"/>
  <c r="H277" i="10"/>
  <c r="H276" i="10"/>
  <c r="H275" i="10"/>
  <c r="H272" i="10"/>
  <c r="H271" i="10"/>
  <c r="H270" i="10"/>
  <c r="H269" i="10"/>
  <c r="H268" i="10"/>
  <c r="H265" i="10"/>
  <c r="H264" i="10"/>
  <c r="H263" i="10"/>
  <c r="H262" i="10"/>
  <c r="H261" i="10"/>
  <c r="H260" i="10"/>
  <c r="H243" i="10"/>
  <c r="H215" i="10"/>
  <c r="H214" i="10"/>
  <c r="H213" i="10"/>
  <c r="H212" i="10"/>
  <c r="H211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F180" i="10"/>
  <c r="F10" i="10" s="1"/>
  <c r="E180" i="10"/>
  <c r="E10" i="10" s="1"/>
  <c r="H179" i="10"/>
  <c r="H178" i="10"/>
  <c r="H177" i="10"/>
  <c r="H176" i="10"/>
  <c r="H174" i="10"/>
  <c r="H173" i="10"/>
  <c r="H172" i="10"/>
  <c r="H171" i="10"/>
  <c r="H170" i="10"/>
  <c r="H169" i="10"/>
  <c r="H168" i="10"/>
  <c r="H167" i="10"/>
  <c r="H166" i="10"/>
  <c r="H165" i="10"/>
  <c r="F162" i="10"/>
  <c r="E162" i="10"/>
  <c r="H161" i="10"/>
  <c r="H160" i="10"/>
  <c r="H159" i="10"/>
  <c r="H158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E11" i="10"/>
  <c r="H140" i="10"/>
  <c r="H139" i="10"/>
  <c r="H138" i="10"/>
  <c r="H137" i="10"/>
  <c r="H136" i="10"/>
  <c r="C11" i="13"/>
  <c r="H90" i="10"/>
  <c r="H89" i="10"/>
  <c r="H85" i="10"/>
  <c r="F82" i="10"/>
  <c r="E82" i="10"/>
  <c r="H81" i="10"/>
  <c r="H80" i="10"/>
  <c r="H79" i="10"/>
  <c r="H78" i="10"/>
  <c r="H77" i="10"/>
  <c r="H76" i="10"/>
  <c r="H75" i="10"/>
  <c r="H74" i="10"/>
  <c r="E11" i="13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49" i="10"/>
  <c r="H48" i="10"/>
  <c r="H47" i="10"/>
  <c r="H46" i="10"/>
  <c r="H45" i="10"/>
  <c r="H44" i="10"/>
  <c r="H43" i="10"/>
  <c r="H42" i="10"/>
  <c r="H41" i="10"/>
  <c r="H40" i="10"/>
  <c r="F30" i="10"/>
  <c r="F15" i="9"/>
  <c r="U10" i="13" s="1"/>
  <c r="E15" i="9"/>
  <c r="R10" i="13"/>
  <c r="Q10" i="13"/>
  <c r="P10" i="13"/>
  <c r="H279" i="9"/>
  <c r="H278" i="9"/>
  <c r="H277" i="9"/>
  <c r="H276" i="9"/>
  <c r="H275" i="9"/>
  <c r="H272" i="9"/>
  <c r="H271" i="9"/>
  <c r="H270" i="9"/>
  <c r="H269" i="9"/>
  <c r="H268" i="9"/>
  <c r="H267" i="9"/>
  <c r="H265" i="9"/>
  <c r="H264" i="9"/>
  <c r="H263" i="9"/>
  <c r="H262" i="9"/>
  <c r="H261" i="9"/>
  <c r="H260" i="9"/>
  <c r="H243" i="9"/>
  <c r="H215" i="9"/>
  <c r="H214" i="9"/>
  <c r="H213" i="9"/>
  <c r="H212" i="9"/>
  <c r="H211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F180" i="9"/>
  <c r="F10" i="9" s="1"/>
  <c r="E180" i="9"/>
  <c r="E10" i="9" s="1"/>
  <c r="H179" i="9"/>
  <c r="H178" i="9"/>
  <c r="H177" i="9"/>
  <c r="H176" i="9"/>
  <c r="H174" i="9"/>
  <c r="H173" i="9"/>
  <c r="H172" i="9"/>
  <c r="H171" i="9"/>
  <c r="H170" i="9"/>
  <c r="H169" i="9"/>
  <c r="H168" i="9"/>
  <c r="H167" i="9"/>
  <c r="H166" i="9"/>
  <c r="H165" i="9"/>
  <c r="F162" i="9"/>
  <c r="E162" i="9"/>
  <c r="H161" i="9"/>
  <c r="H160" i="9"/>
  <c r="H159" i="9"/>
  <c r="H158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E11" i="9"/>
  <c r="H140" i="9"/>
  <c r="H139" i="9"/>
  <c r="H138" i="9"/>
  <c r="H137" i="9"/>
  <c r="H136" i="9"/>
  <c r="C10" i="13"/>
  <c r="H90" i="9"/>
  <c r="H89" i="9"/>
  <c r="H85" i="9"/>
  <c r="F82" i="9"/>
  <c r="E82" i="9"/>
  <c r="H81" i="9"/>
  <c r="H80" i="9"/>
  <c r="H79" i="9"/>
  <c r="H78" i="9"/>
  <c r="H77" i="9"/>
  <c r="H76" i="9"/>
  <c r="H75" i="9"/>
  <c r="H74" i="9"/>
  <c r="E10" i="13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49" i="9"/>
  <c r="H48" i="9"/>
  <c r="H47" i="9"/>
  <c r="H46" i="9"/>
  <c r="H45" i="9"/>
  <c r="H44" i="9"/>
  <c r="H43" i="9"/>
  <c r="H42" i="9"/>
  <c r="H41" i="9"/>
  <c r="H40" i="9"/>
  <c r="F30" i="9"/>
  <c r="F15" i="8"/>
  <c r="U9" i="13" s="1"/>
  <c r="E15" i="8"/>
  <c r="R9" i="13"/>
  <c r="Q9" i="13"/>
  <c r="P9" i="13"/>
  <c r="H279" i="8"/>
  <c r="H278" i="8"/>
  <c r="H277" i="8"/>
  <c r="H276" i="8"/>
  <c r="H275" i="8"/>
  <c r="H272" i="8"/>
  <c r="H271" i="8"/>
  <c r="H270" i="8"/>
  <c r="H269" i="8"/>
  <c r="H268" i="8"/>
  <c r="H267" i="8"/>
  <c r="H265" i="8"/>
  <c r="H264" i="8"/>
  <c r="H263" i="8"/>
  <c r="H262" i="8"/>
  <c r="H261" i="8"/>
  <c r="H260" i="8"/>
  <c r="H243" i="8"/>
  <c r="H215" i="8"/>
  <c r="H214" i="8"/>
  <c r="H213" i="8"/>
  <c r="H212" i="8"/>
  <c r="H211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F180" i="8"/>
  <c r="F10" i="8" s="1"/>
  <c r="E180" i="8"/>
  <c r="E10" i="8" s="1"/>
  <c r="H179" i="8"/>
  <c r="H178" i="8"/>
  <c r="H177" i="8"/>
  <c r="H176" i="8"/>
  <c r="H174" i="8"/>
  <c r="H173" i="8"/>
  <c r="H172" i="8"/>
  <c r="H171" i="8"/>
  <c r="H170" i="8"/>
  <c r="H169" i="8"/>
  <c r="H168" i="8"/>
  <c r="H167" i="8"/>
  <c r="H166" i="8"/>
  <c r="H165" i="8"/>
  <c r="F162" i="8"/>
  <c r="E162" i="8"/>
  <c r="H161" i="8"/>
  <c r="H160" i="8"/>
  <c r="H159" i="8"/>
  <c r="H158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E11" i="8"/>
  <c r="H140" i="8"/>
  <c r="H139" i="8"/>
  <c r="H138" i="8"/>
  <c r="H137" i="8"/>
  <c r="H136" i="8"/>
  <c r="C9" i="13"/>
  <c r="H90" i="8"/>
  <c r="H89" i="8"/>
  <c r="H85" i="8"/>
  <c r="F82" i="8"/>
  <c r="E82" i="8"/>
  <c r="H81" i="8"/>
  <c r="H80" i="8"/>
  <c r="H79" i="8"/>
  <c r="H78" i="8"/>
  <c r="H77" i="8"/>
  <c r="H76" i="8"/>
  <c r="H75" i="8"/>
  <c r="H74" i="8"/>
  <c r="E9" i="13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49" i="8"/>
  <c r="H48" i="8"/>
  <c r="H47" i="8"/>
  <c r="H46" i="8"/>
  <c r="H45" i="8"/>
  <c r="H44" i="8"/>
  <c r="H43" i="8"/>
  <c r="H42" i="8"/>
  <c r="H41" i="8"/>
  <c r="H40" i="8"/>
  <c r="F30" i="8"/>
  <c r="F15" i="7"/>
  <c r="U8" i="13" s="1"/>
  <c r="E15" i="7"/>
  <c r="R8" i="13"/>
  <c r="Q8" i="13"/>
  <c r="P8" i="13"/>
  <c r="H279" i="7"/>
  <c r="H278" i="7"/>
  <c r="H277" i="7"/>
  <c r="H276" i="7"/>
  <c r="H275" i="7"/>
  <c r="H272" i="7"/>
  <c r="H271" i="7"/>
  <c r="H270" i="7"/>
  <c r="H269" i="7"/>
  <c r="H268" i="7"/>
  <c r="H267" i="7"/>
  <c r="H265" i="7"/>
  <c r="H264" i="7"/>
  <c r="H263" i="7"/>
  <c r="H262" i="7"/>
  <c r="H261" i="7"/>
  <c r="H260" i="7"/>
  <c r="H243" i="7"/>
  <c r="H215" i="7"/>
  <c r="H214" i="7"/>
  <c r="H213" i="7"/>
  <c r="H212" i="7"/>
  <c r="H211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F180" i="7"/>
  <c r="F10" i="7" s="1"/>
  <c r="E180" i="7"/>
  <c r="E10" i="7" s="1"/>
  <c r="H179" i="7"/>
  <c r="H178" i="7"/>
  <c r="H177" i="7"/>
  <c r="H176" i="7"/>
  <c r="H174" i="7"/>
  <c r="H173" i="7"/>
  <c r="H172" i="7"/>
  <c r="H171" i="7"/>
  <c r="H170" i="7"/>
  <c r="H169" i="7"/>
  <c r="H168" i="7"/>
  <c r="H167" i="7"/>
  <c r="H166" i="7"/>
  <c r="H165" i="7"/>
  <c r="F162" i="7"/>
  <c r="E162" i="7"/>
  <c r="H161" i="7"/>
  <c r="H160" i="7"/>
  <c r="H159" i="7"/>
  <c r="H158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E11" i="7"/>
  <c r="H140" i="7"/>
  <c r="H139" i="7"/>
  <c r="H138" i="7"/>
  <c r="H137" i="7"/>
  <c r="H136" i="7"/>
  <c r="C8" i="13"/>
  <c r="H90" i="7"/>
  <c r="H89" i="7"/>
  <c r="H85" i="7"/>
  <c r="F82" i="7"/>
  <c r="E82" i="7"/>
  <c r="H81" i="7"/>
  <c r="H80" i="7"/>
  <c r="H79" i="7"/>
  <c r="H78" i="7"/>
  <c r="H77" i="7"/>
  <c r="H76" i="7"/>
  <c r="H75" i="7"/>
  <c r="H74" i="7"/>
  <c r="E8" i="13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49" i="7"/>
  <c r="H48" i="7"/>
  <c r="H47" i="7"/>
  <c r="H46" i="7"/>
  <c r="H45" i="7"/>
  <c r="H44" i="7"/>
  <c r="H43" i="7"/>
  <c r="H42" i="7"/>
  <c r="H41" i="7"/>
  <c r="H40" i="7"/>
  <c r="F30" i="7"/>
  <c r="F15" i="6"/>
  <c r="U7" i="13" s="1"/>
  <c r="E15" i="6"/>
  <c r="R7" i="13"/>
  <c r="Q7" i="13"/>
  <c r="P7" i="13"/>
  <c r="H279" i="6"/>
  <c r="H278" i="6"/>
  <c r="H277" i="6"/>
  <c r="H276" i="6"/>
  <c r="H275" i="6"/>
  <c r="H272" i="6"/>
  <c r="H271" i="6"/>
  <c r="H270" i="6"/>
  <c r="H269" i="6"/>
  <c r="H268" i="6"/>
  <c r="H267" i="6"/>
  <c r="H265" i="6"/>
  <c r="H264" i="6"/>
  <c r="H263" i="6"/>
  <c r="H262" i="6"/>
  <c r="H261" i="6"/>
  <c r="H260" i="6"/>
  <c r="H243" i="6"/>
  <c r="H215" i="6"/>
  <c r="H214" i="6"/>
  <c r="H213" i="6"/>
  <c r="H212" i="6"/>
  <c r="H211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F180" i="6"/>
  <c r="F10" i="6" s="1"/>
  <c r="E180" i="6"/>
  <c r="E10" i="6" s="1"/>
  <c r="H179" i="6"/>
  <c r="H178" i="6"/>
  <c r="H177" i="6"/>
  <c r="H176" i="6"/>
  <c r="H174" i="6"/>
  <c r="H173" i="6"/>
  <c r="H172" i="6"/>
  <c r="H171" i="6"/>
  <c r="H170" i="6"/>
  <c r="H169" i="6"/>
  <c r="H168" i="6"/>
  <c r="H167" i="6"/>
  <c r="H166" i="6"/>
  <c r="H165" i="6"/>
  <c r="F162" i="6"/>
  <c r="E162" i="6"/>
  <c r="H161" i="6"/>
  <c r="H160" i="6"/>
  <c r="H159" i="6"/>
  <c r="H158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F7" i="13"/>
  <c r="E11" i="6"/>
  <c r="H140" i="6"/>
  <c r="H139" i="6"/>
  <c r="H138" i="6"/>
  <c r="H137" i="6"/>
  <c r="H136" i="6"/>
  <c r="C7" i="13"/>
  <c r="H90" i="6"/>
  <c r="H89" i="6"/>
  <c r="H85" i="6"/>
  <c r="F82" i="6"/>
  <c r="B422" i="6" s="1"/>
  <c r="E82" i="6"/>
  <c r="H81" i="6"/>
  <c r="H80" i="6"/>
  <c r="H79" i="6"/>
  <c r="H78" i="6"/>
  <c r="H77" i="6"/>
  <c r="H76" i="6"/>
  <c r="H75" i="6"/>
  <c r="H74" i="6"/>
  <c r="E7" i="13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49" i="6"/>
  <c r="H48" i="6"/>
  <c r="H47" i="6"/>
  <c r="H46" i="6"/>
  <c r="H45" i="6"/>
  <c r="H44" i="6"/>
  <c r="H43" i="6"/>
  <c r="H42" i="6"/>
  <c r="H41" i="6"/>
  <c r="H40" i="6"/>
  <c r="F30" i="6"/>
  <c r="F15" i="5"/>
  <c r="U6" i="13" s="1"/>
  <c r="E15" i="5"/>
  <c r="R6" i="13"/>
  <c r="Q6" i="13"/>
  <c r="P6" i="13"/>
  <c r="H279" i="5"/>
  <c r="H278" i="5"/>
  <c r="H277" i="5"/>
  <c r="H276" i="5"/>
  <c r="H275" i="5"/>
  <c r="H272" i="5"/>
  <c r="H271" i="5"/>
  <c r="H270" i="5"/>
  <c r="H269" i="5"/>
  <c r="H268" i="5"/>
  <c r="H267" i="5"/>
  <c r="H265" i="5"/>
  <c r="H264" i="5"/>
  <c r="H263" i="5"/>
  <c r="H262" i="5"/>
  <c r="H261" i="5"/>
  <c r="H260" i="5"/>
  <c r="H243" i="5"/>
  <c r="H215" i="5"/>
  <c r="H214" i="5"/>
  <c r="H213" i="5"/>
  <c r="H212" i="5"/>
  <c r="H211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F180" i="5"/>
  <c r="F10" i="5" s="1"/>
  <c r="E180" i="5"/>
  <c r="E10" i="5" s="1"/>
  <c r="H179" i="5"/>
  <c r="H178" i="5"/>
  <c r="H177" i="5"/>
  <c r="H176" i="5"/>
  <c r="H174" i="5"/>
  <c r="H173" i="5"/>
  <c r="H172" i="5"/>
  <c r="H171" i="5"/>
  <c r="H170" i="5"/>
  <c r="H169" i="5"/>
  <c r="H168" i="5"/>
  <c r="H167" i="5"/>
  <c r="H166" i="5"/>
  <c r="H165" i="5"/>
  <c r="F162" i="5"/>
  <c r="E162" i="5"/>
  <c r="H161" i="5"/>
  <c r="H160" i="5"/>
  <c r="H159" i="5"/>
  <c r="H158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E11" i="5"/>
  <c r="H140" i="5"/>
  <c r="H139" i="5"/>
  <c r="H138" i="5"/>
  <c r="H137" i="5"/>
  <c r="H136" i="5"/>
  <c r="C6" i="13"/>
  <c r="H90" i="5"/>
  <c r="H89" i="5"/>
  <c r="H85" i="5"/>
  <c r="F82" i="5"/>
  <c r="E82" i="5"/>
  <c r="H81" i="5"/>
  <c r="H80" i="5"/>
  <c r="H79" i="5"/>
  <c r="H78" i="5"/>
  <c r="H77" i="5"/>
  <c r="H76" i="5"/>
  <c r="H75" i="5"/>
  <c r="H74" i="5"/>
  <c r="E6" i="13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49" i="5"/>
  <c r="H48" i="5"/>
  <c r="H47" i="5"/>
  <c r="H46" i="5"/>
  <c r="H45" i="5"/>
  <c r="H44" i="5"/>
  <c r="H43" i="5"/>
  <c r="H42" i="5"/>
  <c r="H41" i="5"/>
  <c r="H40" i="5"/>
  <c r="F30" i="5"/>
  <c r="F15" i="4"/>
  <c r="U5" i="13" s="1"/>
  <c r="E15" i="4"/>
  <c r="R5" i="13"/>
  <c r="Q5" i="13"/>
  <c r="P5" i="13"/>
  <c r="H279" i="4"/>
  <c r="H278" i="4"/>
  <c r="H277" i="4"/>
  <c r="H276" i="4"/>
  <c r="H275" i="4"/>
  <c r="H272" i="4"/>
  <c r="H271" i="4"/>
  <c r="H270" i="4"/>
  <c r="H269" i="4"/>
  <c r="H268" i="4"/>
  <c r="H267" i="4"/>
  <c r="H265" i="4"/>
  <c r="H264" i="4"/>
  <c r="H263" i="4"/>
  <c r="H262" i="4"/>
  <c r="H261" i="4"/>
  <c r="H260" i="4"/>
  <c r="H243" i="4"/>
  <c r="H215" i="4"/>
  <c r="H214" i="4"/>
  <c r="H213" i="4"/>
  <c r="H212" i="4"/>
  <c r="H211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F180" i="4"/>
  <c r="F10" i="4" s="1"/>
  <c r="E180" i="4"/>
  <c r="E10" i="4" s="1"/>
  <c r="H179" i="4"/>
  <c r="H178" i="4"/>
  <c r="H177" i="4"/>
  <c r="H176" i="4"/>
  <c r="H174" i="4"/>
  <c r="H173" i="4"/>
  <c r="H172" i="4"/>
  <c r="H171" i="4"/>
  <c r="H170" i="4"/>
  <c r="H169" i="4"/>
  <c r="H168" i="4"/>
  <c r="H167" i="4"/>
  <c r="H166" i="4"/>
  <c r="H165" i="4"/>
  <c r="F162" i="4"/>
  <c r="E162" i="4"/>
  <c r="H161" i="4"/>
  <c r="H160" i="4"/>
  <c r="H159" i="4"/>
  <c r="H158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E11" i="4"/>
  <c r="H140" i="4"/>
  <c r="H139" i="4"/>
  <c r="H138" i="4"/>
  <c r="H137" i="4"/>
  <c r="H136" i="4"/>
  <c r="C5" i="13"/>
  <c r="H90" i="4"/>
  <c r="H89" i="4"/>
  <c r="H85" i="4"/>
  <c r="F82" i="4"/>
  <c r="B422" i="4" s="1"/>
  <c r="E82" i="4"/>
  <c r="H81" i="4"/>
  <c r="H80" i="4"/>
  <c r="H79" i="4"/>
  <c r="H78" i="4"/>
  <c r="H77" i="4"/>
  <c r="H76" i="4"/>
  <c r="H75" i="4"/>
  <c r="H74" i="4"/>
  <c r="E5" i="13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49" i="4"/>
  <c r="H48" i="4"/>
  <c r="H47" i="4"/>
  <c r="H46" i="4"/>
  <c r="H45" i="4"/>
  <c r="H44" i="4"/>
  <c r="H43" i="4"/>
  <c r="H42" i="4"/>
  <c r="H41" i="4"/>
  <c r="H40" i="4"/>
  <c r="F30" i="4"/>
  <c r="F15" i="3"/>
  <c r="U4" i="13" s="1"/>
  <c r="E15" i="3"/>
  <c r="R4" i="13"/>
  <c r="Q4" i="13"/>
  <c r="H279" i="3"/>
  <c r="H278" i="3"/>
  <c r="H277" i="3"/>
  <c r="H276" i="3"/>
  <c r="H275" i="3"/>
  <c r="H272" i="3"/>
  <c r="H271" i="3"/>
  <c r="H270" i="3"/>
  <c r="H269" i="3"/>
  <c r="H268" i="3"/>
  <c r="H267" i="3"/>
  <c r="H265" i="3"/>
  <c r="H264" i="3"/>
  <c r="H263" i="3"/>
  <c r="H262" i="3"/>
  <c r="H261" i="3"/>
  <c r="H260" i="3"/>
  <c r="H243" i="3"/>
  <c r="H215" i="3"/>
  <c r="H214" i="3"/>
  <c r="H213" i="3"/>
  <c r="H212" i="3"/>
  <c r="H209" i="3"/>
  <c r="H208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F180" i="3"/>
  <c r="F10" i="3" s="1"/>
  <c r="E180" i="3"/>
  <c r="E10" i="3" s="1"/>
  <c r="H179" i="3"/>
  <c r="H178" i="3"/>
  <c r="H177" i="3"/>
  <c r="H176" i="3"/>
  <c r="H174" i="3"/>
  <c r="H173" i="3"/>
  <c r="H172" i="3"/>
  <c r="H171" i="3"/>
  <c r="H170" i="3"/>
  <c r="H169" i="3"/>
  <c r="H168" i="3"/>
  <c r="H167" i="3"/>
  <c r="H166" i="3"/>
  <c r="H165" i="3"/>
  <c r="F162" i="3"/>
  <c r="E162" i="3"/>
  <c r="H161" i="3"/>
  <c r="H160" i="3"/>
  <c r="H159" i="3"/>
  <c r="H158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F4" i="13"/>
  <c r="E11" i="3"/>
  <c r="H140" i="3"/>
  <c r="H139" i="3"/>
  <c r="H138" i="3"/>
  <c r="H137" i="3"/>
  <c r="H136" i="3"/>
  <c r="C4" i="13"/>
  <c r="H90" i="3"/>
  <c r="H89" i="3"/>
  <c r="H85" i="3"/>
  <c r="F82" i="3"/>
  <c r="B422" i="3" s="1"/>
  <c r="B21" i="13" s="1"/>
  <c r="E82" i="3"/>
  <c r="H81" i="3"/>
  <c r="H80" i="3"/>
  <c r="H79" i="3"/>
  <c r="H78" i="3"/>
  <c r="H77" i="3"/>
  <c r="H76" i="3"/>
  <c r="H75" i="3"/>
  <c r="H74" i="3"/>
  <c r="E4" i="1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49" i="3"/>
  <c r="H48" i="3"/>
  <c r="H47" i="3"/>
  <c r="H46" i="3"/>
  <c r="H45" i="3"/>
  <c r="H44" i="3"/>
  <c r="H43" i="3"/>
  <c r="H42" i="3"/>
  <c r="H41" i="3"/>
  <c r="H40" i="3"/>
  <c r="H401" i="2"/>
  <c r="H400" i="2"/>
  <c r="H399" i="2"/>
  <c r="H398" i="2"/>
  <c r="H397" i="2"/>
  <c r="H396" i="2"/>
  <c r="H395" i="2"/>
  <c r="H394" i="2"/>
  <c r="H393" i="2"/>
  <c r="H392" i="2"/>
  <c r="H391" i="2"/>
  <c r="H390" i="2"/>
  <c r="F388" i="2"/>
  <c r="F15" i="2" s="1"/>
  <c r="U3" i="13" s="1"/>
  <c r="E388" i="2"/>
  <c r="E15" i="2" s="1"/>
  <c r="H387" i="2"/>
  <c r="H386" i="2"/>
  <c r="H385" i="2"/>
  <c r="H384" i="2"/>
  <c r="H383" i="2"/>
  <c r="F379" i="2"/>
  <c r="E379" i="2"/>
  <c r="H378" i="2"/>
  <c r="H377" i="2"/>
  <c r="H376" i="2"/>
  <c r="H375" i="2"/>
  <c r="H373" i="2"/>
  <c r="H372" i="2"/>
  <c r="H371" i="2"/>
  <c r="H370" i="2"/>
  <c r="H369" i="2"/>
  <c r="H368" i="2"/>
  <c r="H367" i="2"/>
  <c r="F364" i="2"/>
  <c r="Q3" i="13" s="1"/>
  <c r="E364" i="2"/>
  <c r="H363" i="2"/>
  <c r="H362" i="2"/>
  <c r="H361" i="2"/>
  <c r="H360" i="2"/>
  <c r="H358" i="2"/>
  <c r="H357" i="2"/>
  <c r="H356" i="2"/>
  <c r="H355" i="2"/>
  <c r="H354" i="2"/>
  <c r="H353" i="2"/>
  <c r="H352" i="2"/>
  <c r="H351" i="2"/>
  <c r="H350" i="2"/>
  <c r="H349" i="2"/>
  <c r="H348" i="2"/>
  <c r="F345" i="2"/>
  <c r="E345" i="2"/>
  <c r="H344" i="2"/>
  <c r="H343" i="2"/>
  <c r="H342" i="2"/>
  <c r="H341" i="2"/>
  <c r="H321" i="2"/>
  <c r="F304" i="2"/>
  <c r="E304" i="2"/>
  <c r="H303" i="2"/>
  <c r="H302" i="2"/>
  <c r="H301" i="2"/>
  <c r="H300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79" i="2"/>
  <c r="H278" i="2"/>
  <c r="H277" i="2"/>
  <c r="H276" i="2"/>
  <c r="H275" i="2"/>
  <c r="H272" i="2"/>
  <c r="H271" i="2"/>
  <c r="H270" i="2"/>
  <c r="H269" i="2"/>
  <c r="H268" i="2"/>
  <c r="H267" i="2"/>
  <c r="H265" i="2"/>
  <c r="H264" i="2"/>
  <c r="H263" i="2"/>
  <c r="H262" i="2"/>
  <c r="H261" i="2"/>
  <c r="H260" i="2"/>
  <c r="H243" i="2"/>
  <c r="H215" i="2"/>
  <c r="H214" i="2"/>
  <c r="H213" i="2"/>
  <c r="H212" i="2"/>
  <c r="H211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F180" i="2"/>
  <c r="E180" i="2"/>
  <c r="E10" i="2" s="1"/>
  <c r="H179" i="2"/>
  <c r="H178" i="2"/>
  <c r="H177" i="2"/>
  <c r="H176" i="2"/>
  <c r="H174" i="2"/>
  <c r="H173" i="2"/>
  <c r="H172" i="2"/>
  <c r="H171" i="2"/>
  <c r="H170" i="2"/>
  <c r="H169" i="2"/>
  <c r="H168" i="2"/>
  <c r="H167" i="2"/>
  <c r="H166" i="2"/>
  <c r="H165" i="2"/>
  <c r="F162" i="2"/>
  <c r="E162" i="2"/>
  <c r="H161" i="2"/>
  <c r="H160" i="2"/>
  <c r="H159" i="2"/>
  <c r="H158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F3" i="13"/>
  <c r="E11" i="2"/>
  <c r="H140" i="2"/>
  <c r="H139" i="2"/>
  <c r="H138" i="2"/>
  <c r="H137" i="2"/>
  <c r="H136" i="2"/>
  <c r="C3" i="13"/>
  <c r="H90" i="2"/>
  <c r="H89" i="2"/>
  <c r="H85" i="2"/>
  <c r="F82" i="2"/>
  <c r="B422" i="2" s="1"/>
  <c r="C20" i="13" s="1"/>
  <c r="E82" i="2"/>
  <c r="H81" i="2"/>
  <c r="H80" i="2"/>
  <c r="H79" i="2"/>
  <c r="H78" i="2"/>
  <c r="H77" i="2"/>
  <c r="H76" i="2"/>
  <c r="H75" i="2"/>
  <c r="H74" i="2"/>
  <c r="E3" i="13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49" i="2"/>
  <c r="H48" i="2"/>
  <c r="H47" i="2"/>
  <c r="H46" i="2"/>
  <c r="H45" i="2"/>
  <c r="H44" i="2"/>
  <c r="H43" i="2"/>
  <c r="H42" i="2"/>
  <c r="H41" i="2"/>
  <c r="H40" i="2"/>
  <c r="H91" i="11" l="1"/>
  <c r="H217" i="3"/>
  <c r="H141" i="12"/>
  <c r="F381" i="2"/>
  <c r="F12" i="2" s="1"/>
  <c r="E381" i="2"/>
  <c r="E12" i="2" s="1"/>
  <c r="H82" i="3"/>
  <c r="H53" i="11"/>
  <c r="H91" i="2"/>
  <c r="R3" i="13"/>
  <c r="H141" i="8"/>
  <c r="H11" i="8" s="1"/>
  <c r="H180" i="8"/>
  <c r="H141" i="4"/>
  <c r="H11" i="4" s="1"/>
  <c r="H71" i="6"/>
  <c r="H141" i="7"/>
  <c r="H11" i="7" s="1"/>
  <c r="H141" i="5"/>
  <c r="H11" i="5" s="1"/>
  <c r="H180" i="5"/>
  <c r="H10" i="5" s="1"/>
  <c r="H71" i="9"/>
  <c r="H141" i="10"/>
  <c r="H82" i="2"/>
  <c r="D10" i="13"/>
  <c r="B422" i="9"/>
  <c r="H71" i="2"/>
  <c r="H53" i="5"/>
  <c r="H91" i="6"/>
  <c r="H53" i="8"/>
  <c r="H91" i="9"/>
  <c r="H82" i="11"/>
  <c r="H82" i="5"/>
  <c r="H82" i="8"/>
  <c r="H180" i="10"/>
  <c r="H10" i="10" s="1"/>
  <c r="H71" i="11"/>
  <c r="D12" i="13"/>
  <c r="B422" i="11"/>
  <c r="H402" i="2"/>
  <c r="H180" i="4"/>
  <c r="H10" i="4" s="1"/>
  <c r="H71" i="5"/>
  <c r="D6" i="13"/>
  <c r="B422" i="5"/>
  <c r="D23" i="13" s="1"/>
  <c r="H180" i="7"/>
  <c r="H10" i="7" s="1"/>
  <c r="H71" i="8"/>
  <c r="D9" i="13"/>
  <c r="B422" i="8"/>
  <c r="B26" i="13" s="1"/>
  <c r="B31" i="13" s="1"/>
  <c r="H53" i="10"/>
  <c r="H53" i="4"/>
  <c r="H91" i="5"/>
  <c r="H53" i="7"/>
  <c r="H91" i="8"/>
  <c r="H82" i="10"/>
  <c r="H53" i="12"/>
  <c r="H180" i="12"/>
  <c r="H10" i="12" s="1"/>
  <c r="H82" i="4"/>
  <c r="H141" i="6"/>
  <c r="H11" i="6" s="1"/>
  <c r="H82" i="7"/>
  <c r="H141" i="9"/>
  <c r="H11" i="9" s="1"/>
  <c r="H180" i="9"/>
  <c r="H10" i="9" s="1"/>
  <c r="H71" i="10"/>
  <c r="D11" i="13"/>
  <c r="B422" i="10"/>
  <c r="D28" i="13" s="1"/>
  <c r="H82" i="12"/>
  <c r="H141" i="2"/>
  <c r="H11" i="2" s="1"/>
  <c r="H364" i="2"/>
  <c r="H71" i="4"/>
  <c r="H180" i="6"/>
  <c r="H10" i="6" s="1"/>
  <c r="H71" i="7"/>
  <c r="D8" i="13"/>
  <c r="B422" i="7"/>
  <c r="C25" i="13" s="1"/>
  <c r="H53" i="9"/>
  <c r="H91" i="10"/>
  <c r="H71" i="12"/>
  <c r="D13" i="13"/>
  <c r="B422" i="12"/>
  <c r="C30" i="13" s="1"/>
  <c r="H53" i="2"/>
  <c r="H180" i="2"/>
  <c r="H10" i="2" s="1"/>
  <c r="H217" i="2"/>
  <c r="H345" i="2"/>
  <c r="H379" i="2"/>
  <c r="H91" i="4"/>
  <c r="H82" i="6"/>
  <c r="H91" i="7"/>
  <c r="H82" i="9"/>
  <c r="H141" i="11"/>
  <c r="H11" i="11" s="1"/>
  <c r="H180" i="11"/>
  <c r="H91" i="12"/>
  <c r="H71" i="3"/>
  <c r="H91" i="3"/>
  <c r="H141" i="3"/>
  <c r="H11" i="3" s="1"/>
  <c r="H53" i="3"/>
  <c r="H180" i="3"/>
  <c r="P3" i="13"/>
  <c r="N3" i="13"/>
  <c r="I3" i="13"/>
  <c r="F10" i="2"/>
  <c r="H217" i="4"/>
  <c r="H217" i="5"/>
  <c r="H217" i="6"/>
  <c r="H217" i="7"/>
  <c r="H217" i="8"/>
  <c r="H217" i="9"/>
  <c r="H217" i="11"/>
  <c r="E182" i="4"/>
  <c r="E182" i="11"/>
  <c r="I5" i="13"/>
  <c r="F182" i="4"/>
  <c r="E182" i="5"/>
  <c r="I12" i="13"/>
  <c r="F182" i="11"/>
  <c r="E182" i="12"/>
  <c r="E182" i="3"/>
  <c r="I6" i="13"/>
  <c r="F182" i="5"/>
  <c r="E182" i="6"/>
  <c r="I13" i="13"/>
  <c r="F182" i="12"/>
  <c r="I4" i="13"/>
  <c r="F182" i="3"/>
  <c r="I7" i="13"/>
  <c r="F182" i="6"/>
  <c r="E182" i="7"/>
  <c r="I8" i="13"/>
  <c r="F182" i="7"/>
  <c r="E182" i="8"/>
  <c r="I9" i="13"/>
  <c r="F182" i="8"/>
  <c r="E182" i="9"/>
  <c r="I10" i="13"/>
  <c r="F182" i="9"/>
  <c r="E182" i="10"/>
  <c r="I11" i="13"/>
  <c r="F182" i="10"/>
  <c r="E182" i="2"/>
  <c r="F182" i="2"/>
  <c r="P4" i="13"/>
  <c r="H273" i="7"/>
  <c r="H273" i="5"/>
  <c r="H273" i="9"/>
  <c r="H273" i="11"/>
  <c r="H273" i="2"/>
  <c r="H273" i="4"/>
  <c r="H273" i="6"/>
  <c r="H273" i="8"/>
  <c r="H273" i="10"/>
  <c r="H273" i="12"/>
  <c r="H273" i="3"/>
  <c r="H280" i="12"/>
  <c r="F11" i="3"/>
  <c r="F11" i="12"/>
  <c r="H15" i="4"/>
  <c r="H15" i="9"/>
  <c r="F11" i="2"/>
  <c r="H15" i="5"/>
  <c r="H280" i="11"/>
  <c r="H162" i="3"/>
  <c r="H304" i="2"/>
  <c r="D4" i="13"/>
  <c r="D5" i="13"/>
  <c r="H11" i="10"/>
  <c r="H280" i="8"/>
  <c r="H14" i="2"/>
  <c r="H280" i="3"/>
  <c r="H15" i="6"/>
  <c r="H10" i="8"/>
  <c r="H162" i="12"/>
  <c r="R13" i="13"/>
  <c r="H162" i="2"/>
  <c r="D3" i="13"/>
  <c r="H388" i="2"/>
  <c r="H15" i="2" s="1"/>
  <c r="F11" i="10"/>
  <c r="F11" i="13"/>
  <c r="H15" i="12"/>
  <c r="H280" i="2"/>
  <c r="H15" i="3"/>
  <c r="H280" i="5"/>
  <c r="H280" i="6"/>
  <c r="H15" i="7"/>
  <c r="H162" i="5"/>
  <c r="H162" i="11"/>
  <c r="H10" i="11"/>
  <c r="H15" i="11"/>
  <c r="H217" i="12"/>
  <c r="H280" i="4"/>
  <c r="D7" i="13"/>
  <c r="H162" i="10"/>
  <c r="H15" i="10"/>
  <c r="H11" i="12"/>
  <c r="H162" i="6"/>
  <c r="F11" i="11"/>
  <c r="F12" i="13"/>
  <c r="H280" i="10"/>
  <c r="H217" i="10"/>
  <c r="H280" i="9"/>
  <c r="H162" i="9"/>
  <c r="F11" i="9"/>
  <c r="F10" i="13"/>
  <c r="H15" i="8"/>
  <c r="H162" i="8"/>
  <c r="F11" i="8"/>
  <c r="F9" i="13"/>
  <c r="H280" i="7"/>
  <c r="H162" i="7"/>
  <c r="F11" i="7"/>
  <c r="F8" i="13"/>
  <c r="F11" i="6"/>
  <c r="F11" i="5"/>
  <c r="F6" i="13"/>
  <c r="H162" i="4"/>
  <c r="F11" i="4"/>
  <c r="F5" i="13"/>
  <c r="F14" i="1"/>
  <c r="E14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137" i="1"/>
  <c r="H138" i="1"/>
  <c r="H139" i="1"/>
  <c r="H140" i="1"/>
  <c r="F141" i="1"/>
  <c r="E141" i="1"/>
  <c r="E11" i="1" s="1"/>
  <c r="H98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401" i="1"/>
  <c r="H400" i="1"/>
  <c r="H399" i="1"/>
  <c r="H398" i="1"/>
  <c r="H397" i="1"/>
  <c r="H396" i="1"/>
  <c r="H395" i="1"/>
  <c r="H394" i="1"/>
  <c r="H393" i="1"/>
  <c r="H392" i="1"/>
  <c r="H391" i="1"/>
  <c r="F388" i="1"/>
  <c r="F15" i="1" s="1"/>
  <c r="U2" i="13" s="1"/>
  <c r="U14" i="13" s="1"/>
  <c r="E388" i="1"/>
  <c r="E15" i="1" s="1"/>
  <c r="H387" i="1"/>
  <c r="H386" i="1"/>
  <c r="H385" i="1"/>
  <c r="H384" i="1"/>
  <c r="H383" i="1"/>
  <c r="F379" i="1"/>
  <c r="E379" i="1"/>
  <c r="H378" i="1"/>
  <c r="H377" i="1"/>
  <c r="H376" i="1"/>
  <c r="H375" i="1"/>
  <c r="H373" i="1"/>
  <c r="H372" i="1"/>
  <c r="H371" i="1"/>
  <c r="H370" i="1"/>
  <c r="H369" i="1"/>
  <c r="H368" i="1"/>
  <c r="H367" i="1"/>
  <c r="F364" i="1"/>
  <c r="Q2" i="13" s="1"/>
  <c r="Q14" i="13" s="1"/>
  <c r="H363" i="1"/>
  <c r="H362" i="1"/>
  <c r="H361" i="1"/>
  <c r="H360" i="1"/>
  <c r="H358" i="1"/>
  <c r="H357" i="1"/>
  <c r="H356" i="1"/>
  <c r="H355" i="1"/>
  <c r="H354" i="1"/>
  <c r="H353" i="1"/>
  <c r="H352" i="1"/>
  <c r="H351" i="1"/>
  <c r="H350" i="1"/>
  <c r="H349" i="1"/>
  <c r="H348" i="1"/>
  <c r="F345" i="1"/>
  <c r="P2" i="13" s="1"/>
  <c r="E345" i="1"/>
  <c r="H344" i="1"/>
  <c r="H343" i="1"/>
  <c r="H342" i="1"/>
  <c r="H341" i="1"/>
  <c r="H320" i="1"/>
  <c r="N2" i="13"/>
  <c r="H303" i="1"/>
  <c r="H302" i="1"/>
  <c r="H301" i="1"/>
  <c r="H300" i="1"/>
  <c r="H286" i="1"/>
  <c r="F280" i="1"/>
  <c r="E280" i="1"/>
  <c r="H279" i="1"/>
  <c r="H278" i="1"/>
  <c r="H277" i="1"/>
  <c r="H276" i="1"/>
  <c r="H275" i="1"/>
  <c r="F273" i="1"/>
  <c r="M2" i="13" s="1"/>
  <c r="M14" i="13" s="1"/>
  <c r="E273" i="1"/>
  <c r="H272" i="1"/>
  <c r="H271" i="1"/>
  <c r="H270" i="1"/>
  <c r="H269" i="1"/>
  <c r="H268" i="1"/>
  <c r="H267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F217" i="1"/>
  <c r="K2" i="13" s="1"/>
  <c r="E217" i="1"/>
  <c r="H216" i="1"/>
  <c r="H215" i="1"/>
  <c r="H214" i="1"/>
  <c r="H213" i="1"/>
  <c r="H212" i="1"/>
  <c r="H211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F180" i="1"/>
  <c r="F10" i="1" s="1"/>
  <c r="H179" i="1"/>
  <c r="H178" i="1"/>
  <c r="H177" i="1"/>
  <c r="H176" i="1"/>
  <c r="H174" i="1"/>
  <c r="H173" i="1"/>
  <c r="H172" i="1"/>
  <c r="H171" i="1"/>
  <c r="H170" i="1"/>
  <c r="H169" i="1"/>
  <c r="H168" i="1"/>
  <c r="H167" i="1"/>
  <c r="H166" i="1"/>
  <c r="H165" i="1"/>
  <c r="F162" i="1"/>
  <c r="E162" i="1"/>
  <c r="H161" i="1"/>
  <c r="H160" i="1"/>
  <c r="H159" i="1"/>
  <c r="H158" i="1"/>
  <c r="H156" i="1"/>
  <c r="H155" i="1"/>
  <c r="H154" i="1"/>
  <c r="H153" i="1"/>
  <c r="H152" i="1"/>
  <c r="H151" i="1"/>
  <c r="H150" i="1"/>
  <c r="H149" i="1"/>
  <c r="H148" i="1"/>
  <c r="H147" i="1"/>
  <c r="H146" i="1"/>
  <c r="H9" i="1" s="1"/>
  <c r="H145" i="1"/>
  <c r="C2" i="13"/>
  <c r="C14" i="13" s="1"/>
  <c r="H90" i="1"/>
  <c r="H89" i="1"/>
  <c r="H85" i="1"/>
  <c r="F82" i="1"/>
  <c r="E82" i="1"/>
  <c r="E93" i="1" s="1"/>
  <c r="H81" i="1"/>
  <c r="H80" i="1"/>
  <c r="H79" i="1"/>
  <c r="H78" i="1"/>
  <c r="H77" i="1"/>
  <c r="H76" i="1"/>
  <c r="H75" i="1"/>
  <c r="H74" i="1"/>
  <c r="E2" i="13"/>
  <c r="E14" i="13" s="1"/>
  <c r="H57" i="1"/>
  <c r="H49" i="1"/>
  <c r="H48" i="1"/>
  <c r="H47" i="1"/>
  <c r="H46" i="1"/>
  <c r="H45" i="1"/>
  <c r="H44" i="1"/>
  <c r="H43" i="1"/>
  <c r="F381" i="1" l="1"/>
  <c r="H53" i="1"/>
  <c r="E381" i="1"/>
  <c r="H381" i="2"/>
  <c r="H12" i="2" s="1"/>
  <c r="E12" i="1"/>
  <c r="C31" i="13"/>
  <c r="H91" i="1"/>
  <c r="H71" i="1"/>
  <c r="H82" i="1"/>
  <c r="D2" i="13"/>
  <c r="D14" i="13" s="1"/>
  <c r="B422" i="1"/>
  <c r="D19" i="13" s="1"/>
  <c r="D31" i="13" s="1"/>
  <c r="F93" i="1"/>
  <c r="H72" i="1"/>
  <c r="H8" i="1"/>
  <c r="H14" i="13" s="1"/>
  <c r="H182" i="3"/>
  <c r="H10" i="3"/>
  <c r="H182" i="12"/>
  <c r="N14" i="13"/>
  <c r="P14" i="13"/>
  <c r="G14" i="13"/>
  <c r="H182" i="10"/>
  <c r="H182" i="11"/>
  <c r="H182" i="7"/>
  <c r="H182" i="2"/>
  <c r="H182" i="8"/>
  <c r="H182" i="4"/>
  <c r="H182" i="9"/>
  <c r="H182" i="5"/>
  <c r="H182" i="6"/>
  <c r="E182" i="1"/>
  <c r="I2" i="13"/>
  <c r="I14" i="13" s="1"/>
  <c r="F182" i="1"/>
  <c r="H162" i="1"/>
  <c r="R2" i="13"/>
  <c r="R14" i="13" s="1"/>
  <c r="F12" i="1"/>
  <c r="H304" i="1"/>
  <c r="H281" i="10"/>
  <c r="H13" i="10" s="1"/>
  <c r="H281" i="12"/>
  <c r="H13" i="12" s="1"/>
  <c r="E281" i="1"/>
  <c r="E13" i="1" s="1"/>
  <c r="F281" i="1"/>
  <c r="F13" i="1" s="1"/>
  <c r="F11" i="1"/>
  <c r="F2" i="13"/>
  <c r="F14" i="13" s="1"/>
  <c r="H141" i="1"/>
  <c r="H11" i="1" s="1"/>
  <c r="H364" i="1"/>
  <c r="H273" i="1"/>
  <c r="H345" i="1"/>
  <c r="H379" i="1"/>
  <c r="H388" i="1"/>
  <c r="H15" i="1" s="1"/>
  <c r="H402" i="1"/>
  <c r="H14" i="1" s="1"/>
  <c r="H180" i="1"/>
  <c r="H217" i="1"/>
  <c r="H280" i="1"/>
  <c r="H93" i="1" l="1"/>
  <c r="H381" i="1"/>
  <c r="H12" i="1" s="1"/>
  <c r="H182" i="1"/>
  <c r="H10" i="1"/>
  <c r="G15" i="13"/>
  <c r="H281" i="1"/>
  <c r="H13" i="1" s="1"/>
  <c r="H7" i="1" l="1"/>
  <c r="H31" i="1" s="1"/>
  <c r="O31" i="13" s="1"/>
  <c r="H35" i="1" l="1"/>
  <c r="H36" i="2" s="1"/>
  <c r="E7" i="1"/>
  <c r="E31" i="1" s="1"/>
  <c r="B2" i="13"/>
  <c r="F7" i="1"/>
  <c r="K3" i="13"/>
  <c r="F281" i="2"/>
  <c r="F13" i="2" s="1"/>
  <c r="B3" i="13"/>
  <c r="F94" i="2"/>
  <c r="F7" i="2" s="1"/>
  <c r="E281" i="2"/>
  <c r="E13" i="2" s="1"/>
  <c r="H94" i="2"/>
  <c r="H7" i="2" s="1"/>
  <c r="H281" i="2"/>
  <c r="H13" i="2" s="1"/>
  <c r="H31" i="2" l="1"/>
  <c r="O32" i="13" s="1"/>
  <c r="E94" i="2"/>
  <c r="E7" i="2" s="1"/>
  <c r="E31" i="2" s="1"/>
  <c r="H94" i="3"/>
  <c r="H7" i="3" s="1"/>
  <c r="H281" i="3"/>
  <c r="H13" i="3" s="1"/>
  <c r="H35" i="2" l="1"/>
  <c r="H36" i="3" s="1"/>
  <c r="H31" i="3" l="1"/>
  <c r="K4" i="13"/>
  <c r="F281" i="3"/>
  <c r="F13" i="3" s="1"/>
  <c r="E281" i="3"/>
  <c r="E13" i="3" s="1"/>
  <c r="B4" i="13"/>
  <c r="F94" i="3"/>
  <c r="F7" i="3" s="1"/>
  <c r="E94" i="3"/>
  <c r="E7" i="3" s="1"/>
  <c r="H281" i="4"/>
  <c r="H13" i="4" s="1"/>
  <c r="E281" i="4"/>
  <c r="E13" i="4" s="1"/>
  <c r="F281" i="4"/>
  <c r="F13" i="4" s="1"/>
  <c r="K5" i="13"/>
  <c r="E94" i="4"/>
  <c r="E7" i="4" s="1"/>
  <c r="E31" i="4" s="1"/>
  <c r="B5" i="13"/>
  <c r="F94" i="4"/>
  <c r="F7" i="4" s="1"/>
  <c r="H94" i="4"/>
  <c r="H7" i="4" s="1"/>
  <c r="H35" i="3" l="1"/>
  <c r="H36" i="4" s="1"/>
  <c r="O33" i="13"/>
  <c r="E31" i="3"/>
  <c r="H31" i="4"/>
  <c r="O34" i="13" s="1"/>
  <c r="H35" i="4" l="1"/>
  <c r="H36" i="5" s="1"/>
  <c r="H281" i="5"/>
  <c r="H13" i="5" s="1"/>
  <c r="F281" i="5"/>
  <c r="F13" i="5" s="1"/>
  <c r="K6" i="13"/>
  <c r="E281" i="5"/>
  <c r="E13" i="5" s="1"/>
  <c r="E94" i="5"/>
  <c r="E7" i="5" s="1"/>
  <c r="F94" i="5"/>
  <c r="F7" i="5" s="1"/>
  <c r="B6" i="13"/>
  <c r="H94" i="5"/>
  <c r="H7" i="5" s="1"/>
  <c r="E31" i="5" l="1"/>
  <c r="H31" i="5"/>
  <c r="O35" i="13" s="1"/>
  <c r="H52" i="6"/>
  <c r="H53" i="6" s="1"/>
  <c r="H94" i="6" s="1"/>
  <c r="H7" i="6" s="1"/>
  <c r="B7" i="13"/>
  <c r="F94" i="6"/>
  <c r="F7" i="6" s="1"/>
  <c r="E94" i="6"/>
  <c r="E7" i="6" s="1"/>
  <c r="H35" i="5" l="1"/>
  <c r="H36" i="6" s="1"/>
  <c r="E281" i="6" l="1"/>
  <c r="E13" i="6" s="1"/>
  <c r="E31" i="6" s="1"/>
  <c r="F281" i="6"/>
  <c r="F13" i="6" s="1"/>
  <c r="K7" i="13"/>
  <c r="H281" i="6"/>
  <c r="H13" i="6" s="1"/>
  <c r="H31" i="6" s="1"/>
  <c r="O36" i="13" s="1"/>
  <c r="E281" i="7"/>
  <c r="E13" i="7" s="1"/>
  <c r="F281" i="7"/>
  <c r="F13" i="7" s="1"/>
  <c r="K8" i="13"/>
  <c r="H281" i="7"/>
  <c r="H13" i="7" s="1"/>
  <c r="E94" i="7"/>
  <c r="E7" i="7" s="1"/>
  <c r="F94" i="7"/>
  <c r="F7" i="7" s="1"/>
  <c r="B8" i="13"/>
  <c r="H94" i="7"/>
  <c r="H7" i="7" s="1"/>
  <c r="E31" i="7" l="1"/>
  <c r="H35" i="6"/>
  <c r="H36" i="7" s="1"/>
  <c r="H31" i="7" l="1"/>
  <c r="O37" i="13" s="1"/>
  <c r="E281" i="8"/>
  <c r="E13" i="8" s="1"/>
  <c r="F281" i="8"/>
  <c r="F13" i="8" s="1"/>
  <c r="K9" i="13"/>
  <c r="H281" i="8"/>
  <c r="H13" i="8" s="1"/>
  <c r="E94" i="8"/>
  <c r="E7" i="8" s="1"/>
  <c r="E31" i="8" s="1"/>
  <c r="F94" i="8"/>
  <c r="F7" i="8" s="1"/>
  <c r="B9" i="13"/>
  <c r="H94" i="8"/>
  <c r="H7" i="8" s="1"/>
  <c r="H31" i="8" l="1"/>
  <c r="O38" i="13" s="1"/>
  <c r="H35" i="7"/>
  <c r="H36" i="8" s="1"/>
  <c r="E94" i="9"/>
  <c r="E7" i="9" s="1"/>
  <c r="B10" i="13"/>
  <c r="F94" i="9"/>
  <c r="F7" i="9" s="1"/>
  <c r="H94" i="9"/>
  <c r="H7" i="9" s="1"/>
  <c r="H35" i="8" l="1"/>
  <c r="H36" i="9" s="1"/>
  <c r="F281" i="9" l="1"/>
  <c r="F13" i="9" s="1"/>
  <c r="K10" i="13"/>
  <c r="E281" i="9"/>
  <c r="E13" i="9" s="1"/>
  <c r="E31" i="9" s="1"/>
  <c r="H281" i="9"/>
  <c r="H13" i="9" s="1"/>
  <c r="H31" i="9" s="1"/>
  <c r="O39" i="13" s="1"/>
  <c r="E281" i="10"/>
  <c r="E13" i="10" s="1"/>
  <c r="F281" i="10"/>
  <c r="F13" i="10" s="1"/>
  <c r="K11" i="13"/>
  <c r="E94" i="10"/>
  <c r="E7" i="10" s="1"/>
  <c r="F94" i="10"/>
  <c r="F7" i="10" s="1"/>
  <c r="B11" i="13"/>
  <c r="H94" i="10"/>
  <c r="H7" i="10" s="1"/>
  <c r="E31" i="10" l="1"/>
  <c r="H31" i="10"/>
  <c r="O40" i="13" s="1"/>
  <c r="H35" i="9"/>
  <c r="H36" i="10" s="1"/>
  <c r="E94" i="11"/>
  <c r="E7" i="11" s="1"/>
  <c r="F94" i="11"/>
  <c r="F7" i="11" s="1"/>
  <c r="B12" i="13"/>
  <c r="H94" i="11"/>
  <c r="H7" i="11" s="1"/>
  <c r="H35" i="10" l="1"/>
  <c r="H36" i="11" s="1"/>
  <c r="X14" i="13" l="1"/>
  <c r="O72" i="13" s="1"/>
  <c r="V14" i="13"/>
  <c r="E281" i="11"/>
  <c r="E13" i="11" s="1"/>
  <c r="E31" i="11" s="1"/>
  <c r="F281" i="11"/>
  <c r="F13" i="11" s="1"/>
  <c r="K12" i="13"/>
  <c r="H281" i="11"/>
  <c r="H13" i="11" s="1"/>
  <c r="H31" i="11" s="1"/>
  <c r="O41" i="13" s="1"/>
  <c r="E94" i="12"/>
  <c r="E7" i="12" s="1"/>
  <c r="E31" i="12" s="1"/>
  <c r="B13" i="13"/>
  <c r="B14" i="13" s="1"/>
  <c r="F94" i="12"/>
  <c r="F7" i="12" s="1"/>
  <c r="H94" i="12"/>
  <c r="H7" i="12" s="1"/>
  <c r="H31" i="12" s="1"/>
  <c r="O42" i="13" s="1"/>
  <c r="E281" i="12"/>
  <c r="F281" i="12"/>
  <c r="K13" i="13"/>
  <c r="K14" i="13" s="1"/>
  <c r="H35" i="11" l="1"/>
  <c r="H36" i="12" s="1"/>
  <c r="H35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<sst xmlns="http://schemas.openxmlformats.org/spreadsheetml/2006/main" count="2172" uniqueCount="183">
  <si>
    <t>PERIODE</t>
  </si>
  <si>
    <t>REGLEMENT</t>
  </si>
  <si>
    <t>TOTAL PU</t>
  </si>
  <si>
    <t>TOTAL PP</t>
  </si>
  <si>
    <t>TOTAL CREDIT</t>
  </si>
  <si>
    <t>RECURRENT MMA/CARDIF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</si>
  <si>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</si>
  <si>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</si>
  <si>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</si>
  <si>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</si>
  <si>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</si>
  <si>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</si>
  <si>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</si>
  <si>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</si>
  <si>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</si>
  <si>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</si>
  <si>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</si>
  <si>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</si>
  <si>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</si>
  <si>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</si>
  <si>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</si>
  <si>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</si>
  <si>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</si>
  <si>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</si>
  <si>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</si>
  <si>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</si>
  <si>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</si>
  <si>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</si>
  <si>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</si>
  <si>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</si>
  <si>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</si>
  <si>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</si>
  <si>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</si>
  <si>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</si>
  <si>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</si>
  <si>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</si>
  <si>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</si>
  <si>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</si>
  <si>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</si>
  <si>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</si>
  <si>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</si>
  <si>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</si>
  <si>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</si>
  <si>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</si>
  <si>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</si>
  <si>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</si>
  <si>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</si>
  <si>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</si>
  <si>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</si>
  <si>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</si>
  <si>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</si>
  <si>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ARBITRAGES</t>
  </si>
  <si>
    <t>TOTAL ARBITRAGES</t>
  </si>
  <si>
    <t>NOM FONDS A PROMESSE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</si>
  <si>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</si>
  <si>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</si>
  <si>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</si>
  <si>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</si>
  <si>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</si>
  <si>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</si>
  <si>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</si>
  <si>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</si>
  <si>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</si>
  <si>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</si>
  <si>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</si>
  <si>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</si>
  <si>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</si>
  <si>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</si>
  <si>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</si>
  <si>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</si>
  <si>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</si>
  <si>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</si>
  <si>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</si>
  <si>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</si>
  <si>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</si>
  <si>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</si>
  <si>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</si>
  <si>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</si>
  <si>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Com souhaitée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</si>
  <si>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</si>
  <si>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</si>
  <si>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</si>
  <si>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</si>
  <si>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</si>
  <si>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</si>
  <si>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</si>
  <si>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</si>
  <si>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Net à Payer</t>
  </si>
  <si>
    <t>EUROS</t>
  </si>
  <si>
    <t>MOIS</t>
  </si>
  <si>
    <t>FEVRIER</t>
  </si>
  <si>
    <t>AOÛT</t>
  </si>
  <si>
    <t>TOTAL UNIM</t>
  </si>
  <si>
    <t>FONDS</t>
  </si>
  <si>
    <t>Mon avance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</si>
  <si>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</si>
  <si>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</si>
  <si>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</si>
  <si>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</si>
  <si>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</si>
  <si>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</si>
  <si>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TRANSFERTS</t>
  </si>
  <si>
    <t>PP Epargne retraite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</si>
  <si>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</si>
  <si>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</si>
  <si>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</si>
  <si>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</si>
  <si>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</si>
  <si>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</si>
  <si>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PP EPARGNE RETRAITE</t>
  </si>
  <si>
    <t>REPRISE SANTE SWISS DIRIGTEANT/ENTREPRISE</t>
  </si>
  <si>
    <t>TOTAL SANTE DIRIGEANT/ENTREPRISE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</si>
  <si>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</si>
  <si>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</si>
  <si>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</si>
  <si>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</si>
  <si>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</si>
  <si>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</si>
  <si>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</si>
  <si>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</si>
  <si>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</si>
  <si>
    <t>PP SWISS MADELIN</t>
  </si>
  <si>
    <t>PP CARDIF MADELIN</t>
  </si>
  <si>
    <t>EUROS / UC / FONDS / TRANSFERTS</t>
  </si>
  <si>
    <t>EUROS / UC / FONDS</t>
  </si>
  <si>
    <t>TOTAL TRANSFERTS MMA</t>
  </si>
  <si>
    <t>TOTAL TRANSFERTS SWISS</t>
  </si>
  <si>
    <t>TOTAL TRANSFERTS CARDIF</t>
  </si>
  <si>
    <t>TOTAL EUROS MMA</t>
  </si>
  <si>
    <t>TOTAL UC MMA</t>
  </si>
  <si>
    <t>TOTAL FONDS MMA</t>
  </si>
  <si>
    <t>TOTAL EUROS SWISS</t>
  </si>
  <si>
    <t>TOTAL UC SWISS</t>
  </si>
  <si>
    <t>TOTAL FONDS SWISS</t>
  </si>
  <si>
    <t>TOTAL EUROS AGEAS</t>
  </si>
  <si>
    <t>TOTAL UC AGEAS</t>
  </si>
  <si>
    <t>TOTAL FONDS AGEAS</t>
  </si>
  <si>
    <t>TOTAL EUROS CARDIF</t>
  </si>
  <si>
    <t>TOTAL UC CARDIF</t>
  </si>
  <si>
    <t>TOTAL FONDS CARDIF</t>
  </si>
  <si>
    <t>,</t>
  </si>
  <si>
    <t>MATRICE_TEST</t>
  </si>
  <si>
    <t>ASTIER</t>
  </si>
  <si>
    <t>CORNIER</t>
  </si>
  <si>
    <t>DESBROSSES</t>
  </si>
  <si>
    <t>DESSELLES</t>
  </si>
  <si>
    <t>NICOT</t>
  </si>
  <si>
    <t>PEREIRA</t>
  </si>
  <si>
    <t>PIERA</t>
  </si>
  <si>
    <t>PORRAS</t>
  </si>
  <si>
    <t>SERIN</t>
  </si>
  <si>
    <t>SOURBE</t>
  </si>
  <si>
    <t>NAUZIERE</t>
  </si>
  <si>
    <t>TOURNOIS</t>
  </si>
  <si>
    <t>SEUL</t>
  </si>
  <si>
    <t>GOUSSE</t>
  </si>
  <si>
    <t>RECURRENT SANTE/PREV</t>
  </si>
  <si>
    <t>PBC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</si>
  <si>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</si>
  <si>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</si>
  <si>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</si>
  <si>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</si>
  <si>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</si>
  <si>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</si>
  <si>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</si>
  <si>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</si>
  <si>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</si>
  <si>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</si>
  <si>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</si>
  <si>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</si>
  <si>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01/12/19 au 31/12/19</t>
  </si>
  <si>
    <t>01/01/19 au 31/01/19</t>
  </si>
  <si>
    <t>01/02/19 au 28/02/19</t>
  </si>
  <si>
    <t>01/03/19 au 31/03/19</t>
  </si>
  <si>
    <t>01/04/19 au 30/04/19</t>
  </si>
  <si>
    <t>01/05/19 au 31/05/19</t>
  </si>
  <si>
    <t>01/06/19 au 30/06/19</t>
  </si>
  <si>
    <t>01/07/19 au 31/07/19</t>
  </si>
  <si>
    <t>01/08/19 au 31/08/19</t>
  </si>
  <si>
    <t>01/09/19 au 30/09/19</t>
  </si>
  <si>
    <t>01/10/19 au 31/10/19</t>
  </si>
  <si>
    <t>01/10/19 au 30/12/19</t>
  </si>
  <si>
    <t>IC CIPRES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</si>
</sst>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  <numFmt numFmtId="167" formatCode="#,##0\ &quot;€&quot;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Calibri"/>
      <family val="2"/>
      <scheme val="minor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6"/>
      <color theme="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0" tint="-0.249977111117893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0">
    <xf numFmtId="0" fontId="0" fillId="0" borderId="0" xfId="0"/>
    <xf numFmtId="0" fontId="2" fillId="0" borderId="2" xfId="0" applyFont="1" applyBorder="1" applyAlignment="1" applyProtection="1">
      <alignment horizontal="center"/>
      <protection locked="0"/>
    </xf>
    <xf numFmtId="43" fontId="2" fillId="0" borderId="2" xfId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10" fontId="2" fillId="0" borderId="2" xfId="0" applyNumberFormat="1" applyFont="1" applyBorder="1" applyProtection="1">
      <protection locked="0"/>
    </xf>
    <xf numFmtId="2" fontId="2" fillId="0" borderId="3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4" fillId="0" borderId="0" xfId="1" applyFont="1" applyBorder="1" applyAlignment="1" applyProtection="1">
      <alignment horizontal="center"/>
      <protection locked="0"/>
    </xf>
    <xf numFmtId="2" fontId="3" fillId="0" borderId="0" xfId="0" applyNumberFormat="1" applyFont="1" applyBorder="1" applyAlignment="1" applyProtection="1">
      <alignment horizontal="left"/>
      <protection locked="0"/>
    </xf>
    <xf numFmtId="10" fontId="2" fillId="0" borderId="0" xfId="0" applyNumberFormat="1" applyFont="1" applyBorder="1" applyProtection="1">
      <protection locked="0"/>
    </xf>
    <xf numFmtId="2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43" fontId="2" fillId="0" borderId="0" xfId="1" applyFont="1" applyBorder="1" applyAlignment="1" applyProtection="1">
      <alignment horizontal="center"/>
      <protection locked="0"/>
    </xf>
    <xf numFmtId="2" fontId="2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10" fontId="2" fillId="0" borderId="7" xfId="0" applyNumberFormat="1" applyFont="1" applyBorder="1" applyProtection="1">
      <protection locked="0"/>
    </xf>
    <xf numFmtId="2" fontId="2" fillId="0" borderId="8" xfId="0" applyNumberFormat="1" applyFont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43" fontId="2" fillId="0" borderId="23" xfId="1" applyFont="1" applyBorder="1" applyAlignment="1" applyProtection="1">
      <alignment horizontal="center"/>
      <protection locked="0"/>
    </xf>
    <xf numFmtId="10" fontId="2" fillId="0" borderId="23" xfId="0" applyNumberFormat="1" applyFont="1" applyBorder="1" applyProtection="1"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43" fontId="2" fillId="3" borderId="13" xfId="1" applyFont="1" applyFill="1" applyBorder="1" applyAlignment="1" applyProtection="1">
      <alignment horizontal="center"/>
      <protection locked="0"/>
    </xf>
    <xf numFmtId="10" fontId="2" fillId="3" borderId="13" xfId="0" applyNumberFormat="1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43" fontId="2" fillId="3" borderId="16" xfId="1" applyFont="1" applyFill="1" applyBorder="1" applyAlignment="1" applyProtection="1">
      <alignment horizontal="center"/>
      <protection locked="0"/>
    </xf>
    <xf numFmtId="10" fontId="2" fillId="3" borderId="16" xfId="0" applyNumberFormat="1" applyFont="1" applyFill="1" applyBorder="1" applyProtection="1">
      <protection locked="0"/>
    </xf>
    <xf numFmtId="0" fontId="5" fillId="5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43" fontId="5" fillId="4" borderId="25" xfId="1" applyFont="1" applyFill="1" applyBorder="1" applyAlignment="1" applyProtection="1">
      <alignment horizontal="center"/>
      <protection locked="0"/>
    </xf>
    <xf numFmtId="2" fontId="5" fillId="4" borderId="25" xfId="0" applyNumberFormat="1" applyFont="1" applyFill="1" applyBorder="1" applyAlignment="1" applyProtection="1">
      <alignment horizontal="center"/>
      <protection locked="0"/>
    </xf>
    <xf numFmtId="10" fontId="5" fillId="4" borderId="25" xfId="0" applyNumberFormat="1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10" fontId="2" fillId="3" borderId="24" xfId="0" applyNumberFormat="1" applyFont="1" applyFill="1" applyBorder="1" applyProtection="1"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43" fontId="6" fillId="5" borderId="25" xfId="1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  <xf numFmtId="10" fontId="2" fillId="0" borderId="13" xfId="0" applyNumberFormat="1" applyFont="1" applyBorder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5" fillId="5" borderId="26" xfId="0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Protection="1">
      <protection locked="0"/>
    </xf>
    <xf numFmtId="0" fontId="2" fillId="0" borderId="24" xfId="0" applyFont="1" applyBorder="1" applyAlignment="1" applyProtection="1">
      <alignment horizontal="center"/>
      <protection locked="0"/>
    </xf>
    <xf numFmtId="43" fontId="2" fillId="0" borderId="24" xfId="1" applyFont="1" applyBorder="1" applyAlignment="1" applyProtection="1">
      <alignment horizontal="center"/>
      <protection locked="0"/>
    </xf>
    <xf numFmtId="10" fontId="2" fillId="0" borderId="24" xfId="0" applyNumberFormat="1" applyFont="1" applyBorder="1" applyProtection="1">
      <protection locked="0"/>
    </xf>
    <xf numFmtId="0" fontId="2" fillId="3" borderId="13" xfId="0" applyFont="1" applyFill="1" applyBorder="1" applyProtection="1">
      <protection locked="0"/>
    </xf>
    <xf numFmtId="43" fontId="2" fillId="3" borderId="24" xfId="1" applyFont="1" applyFill="1" applyBorder="1" applyAlignment="1" applyProtection="1">
      <alignment horizontal="center"/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2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10" fontId="6" fillId="0" borderId="13" xfId="0" applyNumberFormat="1" applyFont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2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2" fontId="6" fillId="4" borderId="20" xfId="0" applyNumberFormat="1" applyFont="1" applyFill="1" applyBorder="1" applyAlignment="1" applyProtection="1">
      <alignment horizontal="center" vertical="center"/>
      <protection locked="0"/>
    </xf>
    <xf numFmtId="1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2" fontId="2" fillId="0" borderId="13" xfId="0" applyNumberFormat="1" applyFont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7" xfId="0" applyBorder="1" applyProtection="1">
      <protection locked="0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6" fillId="5" borderId="28" xfId="0" applyFont="1" applyFill="1" applyBorder="1" applyAlignment="1" applyProtection="1">
      <alignment horizontal="center"/>
      <protection locked="0"/>
    </xf>
    <xf numFmtId="0" fontId="5" fillId="5" borderId="28" xfId="0" applyFont="1" applyFill="1" applyBorder="1" applyAlignment="1" applyProtection="1">
      <alignment horizontal="center"/>
      <protection locked="0"/>
    </xf>
    <xf numFmtId="43" fontId="2" fillId="0" borderId="16" xfId="1" applyFont="1" applyBorder="1" applyAlignment="1" applyProtection="1">
      <alignment horizontal="center"/>
      <protection locked="0"/>
    </xf>
    <xf numFmtId="10" fontId="2" fillId="0" borderId="16" xfId="0" applyNumberFormat="1" applyFont="1" applyBorder="1" applyProtection="1">
      <protection locked="0"/>
    </xf>
    <xf numFmtId="2" fontId="2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 applyProtection="1">
      <alignment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Protection="1">
      <protection locked="0"/>
    </xf>
    <xf numFmtId="43" fontId="0" fillId="0" borderId="0" xfId="1" applyFont="1"/>
    <xf numFmtId="10" fontId="2" fillId="0" borderId="13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Alignment="1" applyProtection="1">
      <alignment horizontal="center"/>
      <protection locked="0"/>
    </xf>
    <xf numFmtId="10" fontId="2" fillId="3" borderId="16" xfId="0" applyNumberFormat="1" applyFont="1" applyFill="1" applyBorder="1" applyAlignment="1" applyProtection="1">
      <alignment horizontal="center"/>
      <protection locked="0"/>
    </xf>
    <xf numFmtId="10" fontId="5" fillId="4" borderId="28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2" fillId="5" borderId="13" xfId="0" applyFont="1" applyFill="1" applyBorder="1" applyAlignment="1" applyProtection="1">
      <alignment horizontal="center"/>
      <protection locked="0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166" fontId="2" fillId="0" borderId="24" xfId="0" applyNumberFormat="1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10" fontId="5" fillId="9" borderId="20" xfId="0" applyNumberFormat="1" applyFont="1" applyFill="1" applyBorder="1" applyProtection="1">
      <protection locked="0"/>
    </xf>
    <xf numFmtId="43" fontId="2" fillId="0" borderId="13" xfId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Protection="1"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0" fontId="16" fillId="0" borderId="0" xfId="0" applyNumberFormat="1" applyFont="1" applyProtection="1">
      <protection locked="0"/>
    </xf>
    <xf numFmtId="0" fontId="5" fillId="5" borderId="52" xfId="0" applyFont="1" applyFill="1" applyBorder="1" applyAlignment="1" applyProtection="1">
      <alignment horizont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10" fontId="2" fillId="3" borderId="22" xfId="0" applyNumberFormat="1" applyFont="1" applyFill="1" applyBorder="1" applyAlignment="1" applyProtection="1">
      <alignment horizontal="center" vertical="center"/>
      <protection locked="0"/>
    </xf>
    <xf numFmtId="10" fontId="2" fillId="3" borderId="31" xfId="0" applyNumberFormat="1" applyFont="1" applyFill="1" applyBorder="1" applyAlignment="1" applyProtection="1">
      <alignment horizontal="center" vertical="center"/>
      <protection locked="0"/>
    </xf>
    <xf numFmtId="10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17" fillId="0" borderId="0" xfId="0" applyFont="1"/>
    <xf numFmtId="10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1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10" fontId="2" fillId="6" borderId="16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43" fontId="2" fillId="3" borderId="0" xfId="1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10" fontId="2" fillId="3" borderId="0" xfId="0" applyNumberFormat="1" applyFont="1" applyFill="1" applyBorder="1" applyProtection="1">
      <protection locked="0"/>
    </xf>
    <xf numFmtId="165" fontId="5" fillId="6" borderId="9" xfId="1" applyNumberFormat="1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3" fontId="5" fillId="0" borderId="12" xfId="0" applyNumberFormat="1" applyFont="1" applyFill="1" applyBorder="1" applyAlignment="1" applyProtection="1">
      <alignment horizontal="center"/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Protection="1">
      <protection locked="0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164" fontId="6" fillId="2" borderId="9" xfId="0" applyNumberFormat="1" applyFont="1" applyFill="1" applyBorder="1" applyAlignment="1" applyProtection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</xf>
    <xf numFmtId="10" fontId="6" fillId="5" borderId="25" xfId="0" applyNumberFormat="1" applyFont="1" applyFill="1" applyBorder="1" applyAlignment="1" applyProtection="1">
      <alignment horizontal="center"/>
    </xf>
    <xf numFmtId="165" fontId="6" fillId="5" borderId="25" xfId="1" applyNumberFormat="1" applyFont="1" applyFill="1" applyBorder="1" applyAlignment="1" applyProtection="1">
      <alignment horizontal="center"/>
    </xf>
    <xf numFmtId="164" fontId="6" fillId="2" borderId="9" xfId="1" applyNumberFormat="1" applyFont="1" applyFill="1" applyBorder="1" applyAlignment="1" applyProtection="1">
      <alignment horizontal="center"/>
    </xf>
    <xf numFmtId="164" fontId="6" fillId="3" borderId="13" xfId="0" applyNumberFormat="1" applyFont="1" applyFill="1" applyBorder="1" applyProtection="1">
      <protection locked="0"/>
    </xf>
    <xf numFmtId="164" fontId="6" fillId="3" borderId="16" xfId="0" applyNumberFormat="1" applyFont="1" applyFill="1" applyBorder="1" applyProtection="1">
      <protection locked="0"/>
    </xf>
    <xf numFmtId="164" fontId="6" fillId="2" borderId="9" xfId="0" applyNumberFormat="1" applyFont="1" applyFill="1" applyBorder="1" applyProtection="1"/>
    <xf numFmtId="164" fontId="6" fillId="0" borderId="13" xfId="0" applyNumberFormat="1" applyFont="1" applyFill="1" applyBorder="1" applyProtection="1">
      <protection locked="0"/>
    </xf>
    <xf numFmtId="164" fontId="5" fillId="3" borderId="0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4" fillId="4" borderId="28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5" borderId="20" xfId="0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Protection="1">
      <protection locked="0"/>
    </xf>
    <xf numFmtId="0" fontId="5" fillId="5" borderId="30" xfId="0" applyFont="1" applyFill="1" applyBorder="1" applyAlignment="1" applyProtection="1">
      <alignment horizontal="center"/>
      <protection locked="0"/>
    </xf>
    <xf numFmtId="165" fontId="5" fillId="5" borderId="30" xfId="1" applyNumberFormat="1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165" fontId="5" fillId="5" borderId="25" xfId="1" applyNumberFormat="1" applyFont="1" applyFill="1" applyBorder="1" applyAlignment="1" applyProtection="1">
      <alignment horizontal="center"/>
    </xf>
    <xf numFmtId="165" fontId="5" fillId="5" borderId="25" xfId="1" applyNumberFormat="1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0" fontId="6" fillId="2" borderId="9" xfId="1" applyNumberFormat="1" applyFont="1" applyFill="1" applyBorder="1" applyAlignment="1" applyProtection="1">
      <alignment horizontal="center"/>
    </xf>
    <xf numFmtId="0" fontId="30" fillId="0" borderId="0" xfId="0" applyFont="1"/>
    <xf numFmtId="0" fontId="5" fillId="2" borderId="9" xfId="0" applyFont="1" applyFill="1" applyBorder="1" applyAlignment="1" applyProtection="1">
      <alignment horizontal="center"/>
      <protection locked="0"/>
    </xf>
    <xf numFmtId="0" fontId="6" fillId="2" borderId="9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6" fillId="3" borderId="13" xfId="1" applyNumberFormat="1" applyFont="1" applyFill="1" applyBorder="1" applyAlignment="1" applyProtection="1">
      <alignment horizontal="center"/>
      <protection locked="0"/>
    </xf>
    <xf numFmtId="164" fontId="6" fillId="3" borderId="13" xfId="0" applyNumberFormat="1" applyFont="1" applyFill="1" applyBorder="1" applyAlignment="1" applyProtection="1">
      <alignment horizontal="center"/>
      <protection locked="0"/>
    </xf>
    <xf numFmtId="164" fontId="6" fillId="3" borderId="14" xfId="0" applyNumberFormat="1" applyFont="1" applyFill="1" applyBorder="1" applyAlignment="1" applyProtection="1">
      <alignment horizontal="center"/>
      <protection locked="0"/>
    </xf>
    <xf numFmtId="0" fontId="6" fillId="3" borderId="16" xfId="1" applyNumberFormat="1" applyFont="1" applyFill="1" applyBorder="1" applyAlignment="1" applyProtection="1">
      <alignment horizontal="center"/>
      <protection locked="0"/>
    </xf>
    <xf numFmtId="164" fontId="6" fillId="3" borderId="16" xfId="0" applyNumberFormat="1" applyFont="1" applyFill="1" applyBorder="1" applyAlignment="1" applyProtection="1">
      <alignment horizontal="center"/>
      <protection locked="0"/>
    </xf>
    <xf numFmtId="164" fontId="6" fillId="3" borderId="17" xfId="0" applyNumberFormat="1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2" fontId="5" fillId="3" borderId="0" xfId="1" applyNumberFormat="1" applyFont="1" applyFill="1" applyBorder="1" applyAlignment="1" applyProtection="1">
      <alignment horizontal="center" vertical="center"/>
      <protection locked="0"/>
    </xf>
    <xf numFmtId="2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20" fillId="0" borderId="0" xfId="0" applyNumberFormat="1" applyFont="1" applyAlignment="1" applyProtection="1">
      <alignment horizontal="center"/>
      <protection locked="0"/>
    </xf>
    <xf numFmtId="10" fontId="5" fillId="3" borderId="0" xfId="0" applyNumberFormat="1" applyFont="1" applyFill="1" applyBorder="1" applyAlignment="1" applyProtection="1">
      <alignment horizontal="center" vertical="center"/>
      <protection locked="0"/>
    </xf>
    <xf numFmtId="10" fontId="5" fillId="5" borderId="0" xfId="0" applyNumberFormat="1" applyFont="1" applyFill="1" applyBorder="1" applyAlignment="1" applyProtection="1">
      <alignment horizontal="center"/>
      <protection locked="0"/>
    </xf>
    <xf numFmtId="10" fontId="5" fillId="5" borderId="20" xfId="0" applyNumberFormat="1" applyFont="1" applyFill="1" applyBorder="1" applyAlignment="1" applyProtection="1">
      <alignment horizontal="center"/>
      <protection locked="0"/>
    </xf>
    <xf numFmtId="2" fontId="5" fillId="4" borderId="27" xfId="0" applyNumberFormat="1" applyFont="1" applyFill="1" applyBorder="1" applyAlignment="1" applyProtection="1">
      <alignment horizontal="center"/>
      <protection locked="0"/>
    </xf>
    <xf numFmtId="2" fontId="5" fillId="5" borderId="20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  <protection locked="0"/>
    </xf>
    <xf numFmtId="2" fontId="5" fillId="9" borderId="21" xfId="0" applyNumberFormat="1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Protection="1">
      <protection locked="0"/>
    </xf>
    <xf numFmtId="164" fontId="6" fillId="0" borderId="13" xfId="0" applyNumberFormat="1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Protection="1">
      <protection locked="0"/>
    </xf>
    <xf numFmtId="2" fontId="10" fillId="2" borderId="9" xfId="0" applyNumberFormat="1" applyFont="1" applyFill="1" applyBorder="1" applyAlignment="1" applyProtection="1">
      <alignment horizontal="center" vertical="center"/>
      <protection locked="0"/>
    </xf>
    <xf numFmtId="0" fontId="5" fillId="4" borderId="42" xfId="0" applyFont="1" applyFill="1" applyBorder="1" applyAlignment="1" applyProtection="1">
      <alignment horizontal="center" vertical="center"/>
      <protection locked="0"/>
    </xf>
    <xf numFmtId="2" fontId="6" fillId="6" borderId="9" xfId="0" applyNumberFormat="1" applyFont="1" applyFill="1" applyBorder="1" applyAlignment="1" applyProtection="1">
      <alignment horizontal="center" vertical="center"/>
      <protection locked="0"/>
    </xf>
    <xf numFmtId="2" fontId="6" fillId="4" borderId="21" xfId="0" applyNumberFormat="1" applyFont="1" applyFill="1" applyBorder="1" applyAlignment="1" applyProtection="1">
      <alignment horizontal="center" vertical="center"/>
      <protection locked="0"/>
    </xf>
    <xf numFmtId="0" fontId="6" fillId="0" borderId="13" xfId="1" applyNumberFormat="1" applyFont="1" applyFill="1" applyBorder="1" applyAlignment="1" applyProtection="1">
      <alignment horizontal="center"/>
      <protection locked="0"/>
    </xf>
    <xf numFmtId="164" fontId="6" fillId="0" borderId="14" xfId="0" applyNumberFormat="1" applyFont="1" applyFill="1" applyBorder="1" applyAlignment="1" applyProtection="1">
      <alignment horizontal="center"/>
      <protection locked="0"/>
    </xf>
    <xf numFmtId="10" fontId="25" fillId="3" borderId="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5" fontId="6" fillId="5" borderId="25" xfId="1" applyNumberFormat="1" applyFont="1" applyFill="1" applyBorder="1" applyAlignment="1" applyProtection="1">
      <alignment horizontal="center"/>
      <protection locked="0"/>
    </xf>
    <xf numFmtId="10" fontId="6" fillId="5" borderId="28" xfId="0" applyNumberFormat="1" applyFont="1" applyFill="1" applyBorder="1" applyAlignment="1" applyProtection="1">
      <alignment horizontal="center"/>
      <protection locked="0"/>
    </xf>
    <xf numFmtId="43" fontId="6" fillId="0" borderId="13" xfId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Protection="1"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Protection="1">
      <protection locked="0"/>
    </xf>
    <xf numFmtId="0" fontId="5" fillId="4" borderId="42" xfId="0" applyFont="1" applyFill="1" applyBorder="1" applyAlignment="1" applyProtection="1">
      <alignment horizontal="center"/>
      <protection locked="0"/>
    </xf>
    <xf numFmtId="2" fontId="6" fillId="0" borderId="24" xfId="0" applyNumberFormat="1" applyFont="1" applyFill="1" applyBorder="1" applyAlignment="1" applyProtection="1">
      <alignment horizontal="center" vertical="center"/>
      <protection locked="0"/>
    </xf>
    <xf numFmtId="2" fontId="6" fillId="0" borderId="30" xfId="0" applyNumberFormat="1" applyFont="1" applyFill="1" applyBorder="1" applyAlignment="1" applyProtection="1">
      <alignment horizontal="center" vertical="center"/>
      <protection locked="0"/>
    </xf>
    <xf numFmtId="10" fontId="6" fillId="0" borderId="30" xfId="0" applyNumberFormat="1" applyFont="1" applyFill="1" applyBorder="1" applyAlignment="1" applyProtection="1">
      <alignment horizontal="center" vertical="center"/>
      <protection locked="0"/>
    </xf>
    <xf numFmtId="2" fontId="6" fillId="0" borderId="16" xfId="0" applyNumberFormat="1" applyFont="1" applyFill="1" applyBorder="1" applyAlignment="1" applyProtection="1">
      <alignment horizontal="center" vertical="center"/>
      <protection locked="0"/>
    </xf>
    <xf numFmtId="10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/>
    </xf>
    <xf numFmtId="0" fontId="5" fillId="2" borderId="10" xfId="0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</xf>
    <xf numFmtId="164" fontId="27" fillId="3" borderId="0" xfId="0" applyNumberFormat="1" applyFont="1" applyFill="1" applyBorder="1" applyAlignment="1" applyProtection="1">
      <alignment horizontal="center" vertical="center"/>
    </xf>
    <xf numFmtId="2" fontId="5" fillId="2" borderId="19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/>
    </xf>
    <xf numFmtId="2" fontId="5" fillId="2" borderId="20" xfId="0" applyNumberFormat="1" applyFont="1" applyFill="1" applyBorder="1" applyAlignment="1" applyProtection="1">
      <alignment horizontal="center" vertical="center"/>
    </xf>
    <xf numFmtId="2" fontId="5" fillId="6" borderId="9" xfId="0" applyNumberFormat="1" applyFont="1" applyFill="1" applyBorder="1" applyAlignment="1" applyProtection="1">
      <alignment horizontal="center" vertical="center"/>
    </xf>
    <xf numFmtId="2" fontId="3" fillId="6" borderId="16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 vertical="center"/>
    </xf>
    <xf numFmtId="164" fontId="2" fillId="3" borderId="13" xfId="0" applyNumberFormat="1" applyFont="1" applyFill="1" applyBorder="1" applyAlignment="1" applyProtection="1">
      <alignment horizontal="center" vertical="center"/>
    </xf>
    <xf numFmtId="164" fontId="2" fillId="3" borderId="16" xfId="0" applyNumberFormat="1" applyFont="1" applyFill="1" applyBorder="1" applyAlignment="1" applyProtection="1">
      <alignment horizontal="center" vertical="center"/>
    </xf>
    <xf numFmtId="164" fontId="2" fillId="3" borderId="23" xfId="0" applyNumberFormat="1" applyFont="1" applyFill="1" applyBorder="1" applyAlignment="1" applyProtection="1">
      <alignment horizontal="center" vertical="center"/>
    </xf>
    <xf numFmtId="164" fontId="2" fillId="3" borderId="32" xfId="0" applyNumberFormat="1" applyFont="1" applyFill="1" applyBorder="1" applyAlignment="1" applyProtection="1">
      <alignment horizontal="center" vertical="center"/>
    </xf>
    <xf numFmtId="164" fontId="2" fillId="3" borderId="34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Fill="1" applyBorder="1" applyAlignment="1" applyProtection="1">
      <alignment horizontal="center" vertical="center"/>
    </xf>
    <xf numFmtId="164" fontId="5" fillId="6" borderId="30" xfId="0" applyNumberFormat="1" applyFont="1" applyFill="1" applyBorder="1" applyAlignment="1" applyProtection="1">
      <alignment horizontal="center" vertical="center"/>
    </xf>
    <xf numFmtId="164" fontId="2" fillId="0" borderId="24" xfId="0" applyNumberFormat="1" applyFont="1" applyFill="1" applyBorder="1" applyAlignment="1" applyProtection="1">
      <alignment horizontal="center" vertical="center"/>
    </xf>
    <xf numFmtId="164" fontId="2" fillId="3" borderId="39" xfId="0" applyNumberFormat="1" applyFont="1" applyFill="1" applyBorder="1" applyAlignment="1" applyProtection="1">
      <alignment horizontal="center" vertical="center"/>
    </xf>
    <xf numFmtId="164" fontId="5" fillId="2" borderId="21" xfId="0" applyNumberFormat="1" applyFont="1" applyFill="1" applyBorder="1" applyAlignment="1" applyProtection="1">
      <alignment horizontal="center" vertical="center"/>
    </xf>
    <xf numFmtId="164" fontId="2" fillId="3" borderId="24" xfId="0" applyNumberFormat="1" applyFont="1" applyFill="1" applyBorder="1" applyAlignment="1" applyProtection="1">
      <alignment horizontal="center"/>
    </xf>
    <xf numFmtId="164" fontId="2" fillId="3" borderId="13" xfId="0" applyNumberFormat="1" applyFont="1" applyFill="1" applyBorder="1" applyAlignment="1" applyProtection="1">
      <alignment horizontal="center"/>
    </xf>
    <xf numFmtId="164" fontId="2" fillId="3" borderId="16" xfId="0" applyNumberFormat="1" applyFont="1" applyFill="1" applyBorder="1" applyAlignment="1" applyProtection="1">
      <alignment horizontal="center"/>
    </xf>
    <xf numFmtId="164" fontId="5" fillId="5" borderId="27" xfId="0" applyNumberFormat="1" applyFont="1" applyFill="1" applyBorder="1" applyAlignment="1" applyProtection="1">
      <alignment horizontal="center"/>
    </xf>
    <xf numFmtId="164" fontId="2" fillId="3" borderId="12" xfId="0" applyNumberFormat="1" applyFont="1" applyFill="1" applyBorder="1" applyAlignment="1" applyProtection="1">
      <alignment horizontal="center"/>
    </xf>
    <xf numFmtId="164" fontId="5" fillId="5" borderId="25" xfId="1" applyNumberFormat="1" applyFont="1" applyFill="1" applyBorder="1" applyAlignment="1" applyProtection="1">
      <alignment horizontal="center" vertical="center"/>
    </xf>
    <xf numFmtId="164" fontId="5" fillId="5" borderId="53" xfId="1" applyNumberFormat="1" applyFont="1" applyFill="1" applyBorder="1" applyAlignment="1" applyProtection="1">
      <alignment horizontal="center" vertical="center"/>
    </xf>
    <xf numFmtId="164" fontId="5" fillId="5" borderId="27" xfId="1" applyNumberFormat="1" applyFont="1" applyFill="1" applyBorder="1" applyAlignment="1" applyProtection="1">
      <alignment horizontal="center"/>
    </xf>
    <xf numFmtId="164" fontId="5" fillId="5" borderId="51" xfId="1" applyNumberFormat="1" applyFont="1" applyFill="1" applyBorder="1" applyAlignment="1" applyProtection="1">
      <alignment horizontal="center"/>
    </xf>
    <xf numFmtId="164" fontId="5" fillId="2" borderId="9" xfId="0" applyNumberFormat="1" applyFont="1" applyFill="1" applyBorder="1" applyAlignment="1" applyProtection="1">
      <alignment horizontal="center"/>
    </xf>
    <xf numFmtId="164" fontId="5" fillId="5" borderId="21" xfId="0" applyNumberFormat="1" applyFont="1" applyFill="1" applyBorder="1" applyAlignment="1" applyProtection="1">
      <alignment horizontal="center"/>
    </xf>
    <xf numFmtId="164" fontId="2" fillId="3" borderId="13" xfId="0" applyNumberFormat="1" applyFont="1" applyFill="1" applyBorder="1" applyAlignment="1" applyProtection="1">
      <alignment horizontal="center"/>
      <protection locked="0"/>
    </xf>
    <xf numFmtId="164" fontId="2" fillId="3" borderId="16" xfId="0" applyNumberFormat="1" applyFont="1" applyFill="1" applyBorder="1" applyAlignment="1" applyProtection="1">
      <alignment horizontal="center"/>
      <protection locked="0"/>
    </xf>
    <xf numFmtId="164" fontId="5" fillId="5" borderId="25" xfId="1" applyNumberFormat="1" applyFont="1" applyFill="1" applyBorder="1" applyAlignment="1" applyProtection="1">
      <alignment horizontal="center"/>
    </xf>
    <xf numFmtId="164" fontId="5" fillId="5" borderId="30" xfId="1" applyNumberFormat="1" applyFont="1" applyFill="1" applyBorder="1" applyAlignment="1" applyProtection="1">
      <alignment horizontal="center"/>
    </xf>
    <xf numFmtId="164" fontId="2" fillId="0" borderId="13" xfId="0" applyNumberFormat="1" applyFont="1" applyBorder="1" applyAlignment="1" applyProtection="1">
      <alignment horizontal="center"/>
      <protection locked="0"/>
    </xf>
    <xf numFmtId="164" fontId="2" fillId="0" borderId="16" xfId="0" applyNumberFormat="1" applyFont="1" applyBorder="1" applyAlignment="1" applyProtection="1">
      <alignment horizontal="center"/>
      <protection locked="0"/>
    </xf>
    <xf numFmtId="164" fontId="5" fillId="5" borderId="25" xfId="0" applyNumberFormat="1" applyFont="1" applyFill="1" applyBorder="1" applyAlignment="1" applyProtection="1">
      <alignment horizontal="center"/>
    </xf>
    <xf numFmtId="164" fontId="2" fillId="0" borderId="24" xfId="0" applyNumberFormat="1" applyFont="1" applyBorder="1" applyAlignment="1" applyProtection="1">
      <alignment horizontal="center"/>
      <protection locked="0"/>
    </xf>
    <xf numFmtId="164" fontId="2" fillId="3" borderId="24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164" fontId="2" fillId="3" borderId="13" xfId="0" applyNumberFormat="1" applyFont="1" applyFill="1" applyBorder="1" applyAlignment="1" applyProtection="1">
      <alignment horizontal="center" vertical="center"/>
      <protection locked="0"/>
    </xf>
    <xf numFmtId="164" fontId="2" fillId="3" borderId="16" xfId="0" applyNumberFormat="1" applyFont="1" applyFill="1" applyBorder="1" applyAlignment="1" applyProtection="1">
      <alignment horizontal="center" vertical="center"/>
      <protection locked="0"/>
    </xf>
    <xf numFmtId="164" fontId="2" fillId="3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24" xfId="0" applyNumberFormat="1" applyFont="1" applyFill="1" applyBorder="1" applyAlignment="1" applyProtection="1">
      <alignment horizontal="center" vertical="center"/>
      <protection locked="0"/>
    </xf>
    <xf numFmtId="164" fontId="6" fillId="0" borderId="30" xfId="0" applyNumberFormat="1" applyFont="1" applyFill="1" applyBorder="1" applyAlignment="1" applyProtection="1">
      <alignment horizontal="center" vertical="center"/>
      <protection locked="0"/>
    </xf>
    <xf numFmtId="164" fontId="6" fillId="0" borderId="16" xfId="0" applyNumberFormat="1" applyFont="1" applyFill="1" applyBorder="1" applyAlignment="1" applyProtection="1">
      <alignment horizontal="center" vertical="center"/>
      <protection locked="0"/>
    </xf>
    <xf numFmtId="164" fontId="2" fillId="0" borderId="13" xfId="0" applyNumberFormat="1" applyFont="1" applyFill="1" applyBorder="1" applyAlignment="1" applyProtection="1">
      <alignment horizontal="center" vertical="center"/>
      <protection locked="0"/>
    </xf>
    <xf numFmtId="164" fontId="3" fillId="6" borderId="16" xfId="0" applyNumberFormat="1" applyFont="1" applyFill="1" applyBorder="1" applyAlignment="1" applyProtection="1">
      <alignment horizontal="center" vertical="center"/>
    </xf>
    <xf numFmtId="164" fontId="2" fillId="0" borderId="23" xfId="0" applyNumberFormat="1" applyFont="1" applyBorder="1" applyAlignment="1" applyProtection="1">
      <alignment horizontal="center"/>
      <protection locked="0"/>
    </xf>
    <xf numFmtId="164" fontId="6" fillId="5" borderId="25" xfId="1" applyNumberFormat="1" applyFont="1" applyFill="1" applyBorder="1" applyAlignment="1" applyProtection="1">
      <alignment horizontal="center" vertical="center"/>
    </xf>
    <xf numFmtId="164" fontId="5" fillId="5" borderId="20" xfId="0" applyNumberFormat="1" applyFont="1" applyFill="1" applyBorder="1" applyAlignment="1" applyProtection="1">
      <alignment horizontal="center"/>
    </xf>
    <xf numFmtId="164" fontId="5" fillId="2" borderId="20" xfId="0" applyNumberFormat="1" applyFont="1" applyFill="1" applyBorder="1" applyAlignment="1" applyProtection="1">
      <alignment horizontal="center" vertical="center"/>
    </xf>
    <xf numFmtId="20" fontId="3" fillId="8" borderId="10" xfId="0" applyNumberFormat="1" applyFont="1" applyFill="1" applyBorder="1" applyAlignment="1">
      <alignment horizontal="center"/>
    </xf>
    <xf numFmtId="20" fontId="3" fillId="4" borderId="10" xfId="0" applyNumberFormat="1" applyFont="1" applyFill="1" applyBorder="1" applyAlignment="1">
      <alignment horizontal="center"/>
    </xf>
    <xf numFmtId="20" fontId="3" fillId="4" borderId="9" xfId="0" applyNumberFormat="1" applyFont="1" applyFill="1" applyBorder="1" applyAlignment="1">
      <alignment horizontal="center"/>
    </xf>
    <xf numFmtId="20" fontId="28" fillId="4" borderId="20" xfId="0" applyNumberFormat="1" applyFont="1" applyFill="1" applyBorder="1"/>
    <xf numFmtId="20" fontId="3" fillId="4" borderId="18" xfId="0" applyNumberFormat="1" applyFont="1" applyFill="1" applyBorder="1" applyAlignment="1">
      <alignment horizontal="center"/>
    </xf>
    <xf numFmtId="20" fontId="5" fillId="8" borderId="35" xfId="0" applyNumberFormat="1" applyFont="1" applyFill="1" applyBorder="1" applyAlignment="1">
      <alignment horizontal="left"/>
    </xf>
    <xf numFmtId="20" fontId="5" fillId="8" borderId="37" xfId="0" applyNumberFormat="1" applyFont="1" applyFill="1" applyBorder="1" applyAlignment="1">
      <alignment horizontal="left"/>
    </xf>
    <xf numFmtId="20" fontId="12" fillId="0" borderId="9" xfId="1" applyNumberFormat="1" applyFont="1" applyBorder="1" applyAlignment="1">
      <alignment horizontal="center"/>
    </xf>
    <xf numFmtId="20" fontId="0" fillId="0" borderId="0" xfId="0" applyNumberFormat="1"/>
    <xf numFmtId="20" fontId="15" fillId="0" borderId="9" xfId="0" applyNumberFormat="1" applyFont="1" applyBorder="1" applyAlignment="1">
      <alignment horizontal="center" vertical="center"/>
    </xf>
    <xf numFmtId="0" fontId="16" fillId="0" borderId="0" xfId="0" applyFont="1"/>
    <xf numFmtId="0" fontId="16" fillId="0" borderId="29" xfId="0" applyFont="1" applyBorder="1"/>
    <xf numFmtId="164" fontId="16" fillId="0" borderId="29" xfId="0" applyNumberFormat="1" applyFont="1" applyBorder="1"/>
    <xf numFmtId="0" fontId="16" fillId="0" borderId="32" xfId="0" applyFont="1" applyBorder="1"/>
    <xf numFmtId="164" fontId="16" fillId="0" borderId="32" xfId="0" applyNumberFormat="1" applyFont="1" applyBorder="1"/>
    <xf numFmtId="0" fontId="16" fillId="0" borderId="54" xfId="0" applyFont="1" applyBorder="1"/>
    <xf numFmtId="164" fontId="16" fillId="0" borderId="54" xfId="0" applyNumberFormat="1" applyFont="1" applyBorder="1"/>
    <xf numFmtId="20" fontId="28" fillId="3" borderId="26" xfId="0" applyNumberFormat="1" applyFont="1" applyFill="1" applyBorder="1" applyAlignment="1">
      <alignment horizontal="center"/>
    </xf>
    <xf numFmtId="20" fontId="28" fillId="3" borderId="25" xfId="0" applyNumberFormat="1" applyFont="1" applyFill="1" applyBorder="1" applyAlignment="1">
      <alignment horizontal="center"/>
    </xf>
    <xf numFmtId="20" fontId="28" fillId="3" borderId="27" xfId="0" applyNumberFormat="1" applyFont="1" applyFill="1" applyBorder="1" applyAlignment="1">
      <alignment horizontal="center"/>
    </xf>
    <xf numFmtId="20" fontId="28" fillId="3" borderId="29" xfId="0" applyNumberFormat="1" applyFont="1" applyFill="1" applyBorder="1" applyAlignment="1">
      <alignment horizontal="left"/>
    </xf>
    <xf numFmtId="167" fontId="16" fillId="3" borderId="41" xfId="0" applyNumberFormat="1" applyFont="1" applyFill="1" applyBorder="1" applyAlignment="1">
      <alignment horizontal="center"/>
    </xf>
    <xf numFmtId="167" fontId="16" fillId="3" borderId="24" xfId="0" applyNumberFormat="1" applyFont="1" applyFill="1" applyBorder="1" applyAlignment="1">
      <alignment horizontal="center"/>
    </xf>
    <xf numFmtId="167" fontId="16" fillId="3" borderId="65" xfId="0" applyNumberFormat="1" applyFont="1" applyFill="1" applyBorder="1" applyAlignment="1">
      <alignment horizontal="center"/>
    </xf>
    <xf numFmtId="20" fontId="28" fillId="3" borderId="32" xfId="0" applyNumberFormat="1" applyFont="1" applyFill="1" applyBorder="1" applyAlignment="1">
      <alignment horizontal="left"/>
    </xf>
    <xf numFmtId="20" fontId="28" fillId="3" borderId="34" xfId="0" applyNumberFormat="1" applyFont="1" applyFill="1" applyBorder="1" applyAlignment="1">
      <alignment horizontal="left"/>
    </xf>
    <xf numFmtId="20" fontId="28" fillId="3" borderId="9" xfId="0" applyNumberFormat="1" applyFont="1" applyFill="1" applyBorder="1" applyAlignment="1">
      <alignment horizontal="left"/>
    </xf>
    <xf numFmtId="167" fontId="28" fillId="0" borderId="28" xfId="0" applyNumberFormat="1" applyFont="1" applyBorder="1" applyAlignment="1">
      <alignment horizontal="center"/>
    </xf>
    <xf numFmtId="167" fontId="28" fillId="0" borderId="25" xfId="0" applyNumberFormat="1" applyFont="1" applyBorder="1" applyAlignment="1">
      <alignment horizontal="center"/>
    </xf>
    <xf numFmtId="167" fontId="28" fillId="0" borderId="27" xfId="0" applyNumberFormat="1" applyFont="1" applyBorder="1" applyAlignment="1">
      <alignment horizontal="center"/>
    </xf>
    <xf numFmtId="167" fontId="11" fillId="4" borderId="29" xfId="0" applyNumberFormat="1" applyFont="1" applyFill="1" applyBorder="1" applyAlignment="1">
      <alignment horizontal="center" vertical="center"/>
    </xf>
    <xf numFmtId="167" fontId="2" fillId="4" borderId="29" xfId="0" applyNumberFormat="1" applyFont="1" applyFill="1" applyBorder="1" applyAlignment="1">
      <alignment horizontal="center" vertical="center"/>
    </xf>
    <xf numFmtId="167" fontId="2" fillId="4" borderId="45" xfId="0" applyNumberFormat="1" applyFont="1" applyFill="1" applyBorder="1" applyAlignment="1">
      <alignment horizontal="center" vertical="center"/>
    </xf>
    <xf numFmtId="167" fontId="2" fillId="4" borderId="44" xfId="0" applyNumberFormat="1" applyFont="1" applyFill="1" applyBorder="1" applyAlignment="1">
      <alignment horizontal="center" vertical="center"/>
    </xf>
    <xf numFmtId="167" fontId="2" fillId="4" borderId="35" xfId="0" applyNumberFormat="1" applyFont="1" applyFill="1" applyBorder="1" applyAlignment="1">
      <alignment horizontal="center" vertical="center"/>
    </xf>
    <xf numFmtId="167" fontId="2" fillId="4" borderId="43" xfId="0" applyNumberFormat="1" applyFont="1" applyFill="1" applyBorder="1" applyAlignment="1">
      <alignment horizontal="center" vertical="center"/>
    </xf>
    <xf numFmtId="167" fontId="2" fillId="4" borderId="55" xfId="0" applyNumberFormat="1" applyFont="1" applyFill="1" applyBorder="1" applyAlignment="1">
      <alignment horizontal="center" vertical="center"/>
    </xf>
    <xf numFmtId="167" fontId="2" fillId="4" borderId="32" xfId="0" applyNumberFormat="1" applyFont="1" applyFill="1" applyBorder="1" applyAlignment="1">
      <alignment horizontal="center" vertical="center"/>
    </xf>
    <xf numFmtId="167" fontId="2" fillId="4" borderId="12" xfId="0" applyNumberFormat="1" applyFont="1" applyFill="1" applyBorder="1" applyAlignment="1">
      <alignment horizontal="center" vertical="center"/>
    </xf>
    <xf numFmtId="167" fontId="2" fillId="4" borderId="31" xfId="0" applyNumberFormat="1" applyFont="1" applyFill="1" applyBorder="1" applyAlignment="1">
      <alignment horizontal="center" vertical="center"/>
    </xf>
    <xf numFmtId="167" fontId="2" fillId="4" borderId="37" xfId="0" applyNumberFormat="1" applyFont="1" applyFill="1" applyBorder="1" applyAlignment="1">
      <alignment horizontal="center" vertical="center"/>
    </xf>
    <xf numFmtId="167" fontId="2" fillId="4" borderId="40" xfId="0" applyNumberFormat="1" applyFont="1" applyFill="1" applyBorder="1" applyAlignment="1">
      <alignment horizontal="center" vertical="center"/>
    </xf>
    <xf numFmtId="167" fontId="2" fillId="4" borderId="56" xfId="0" applyNumberFormat="1" applyFont="1" applyFill="1" applyBorder="1" applyAlignment="1">
      <alignment horizontal="center" vertical="center"/>
    </xf>
    <xf numFmtId="167" fontId="2" fillId="4" borderId="54" xfId="0" applyNumberFormat="1" applyFont="1" applyFill="1" applyBorder="1" applyAlignment="1">
      <alignment horizontal="center" vertical="center"/>
    </xf>
    <xf numFmtId="167" fontId="13" fillId="0" borderId="20" xfId="1" applyNumberFormat="1" applyFont="1" applyBorder="1" applyAlignment="1">
      <alignment horizontal="center"/>
    </xf>
    <xf numFmtId="167" fontId="13" fillId="0" borderId="9" xfId="1" applyNumberFormat="1" applyFont="1" applyBorder="1" applyAlignment="1">
      <alignment horizontal="center"/>
    </xf>
    <xf numFmtId="167" fontId="13" fillId="0" borderId="21" xfId="1" applyNumberFormat="1" applyFont="1" applyBorder="1" applyAlignment="1">
      <alignment horizontal="center"/>
    </xf>
    <xf numFmtId="167" fontId="13" fillId="0" borderId="18" xfId="1" applyNumberFormat="1" applyFont="1" applyBorder="1" applyAlignment="1">
      <alignment horizontal="center"/>
    </xf>
    <xf numFmtId="167" fontId="13" fillId="0" borderId="2" xfId="1" applyNumberFormat="1" applyFont="1" applyBorder="1" applyAlignment="1">
      <alignment horizontal="center"/>
    </xf>
    <xf numFmtId="167" fontId="13" fillId="0" borderId="10" xfId="1" applyNumberFormat="1" applyFont="1" applyBorder="1" applyAlignment="1">
      <alignment horizontal="center"/>
    </xf>
    <xf numFmtId="167" fontId="13" fillId="0" borderId="19" xfId="1" applyNumberFormat="1" applyFont="1" applyBorder="1" applyAlignment="1">
      <alignment horizontal="center"/>
    </xf>
    <xf numFmtId="167" fontId="0" fillId="0" borderId="0" xfId="0" applyNumberFormat="1"/>
    <xf numFmtId="167" fontId="14" fillId="0" borderId="10" xfId="0" applyNumberFormat="1" applyFont="1" applyBorder="1"/>
    <xf numFmtId="164" fontId="2" fillId="0" borderId="30" xfId="0" applyNumberFormat="1" applyFont="1" applyFill="1" applyBorder="1" applyAlignment="1" applyProtection="1">
      <alignment horizontal="center" vertical="center"/>
    </xf>
    <xf numFmtId="164" fontId="2" fillId="3" borderId="40" xfId="0" applyNumberFormat="1" applyFont="1" applyFill="1" applyBorder="1" applyAlignment="1" applyProtection="1">
      <alignment horizontal="center" vertical="center"/>
    </xf>
    <xf numFmtId="164" fontId="2" fillId="0" borderId="13" xfId="0" applyNumberFormat="1" applyFont="1" applyBorder="1" applyAlignment="1" applyProtection="1">
      <alignment horizontal="center" vertical="center"/>
      <protection locked="0"/>
    </xf>
    <xf numFmtId="164" fontId="2" fillId="0" borderId="16" xfId="0" applyNumberFormat="1" applyFont="1" applyBorder="1" applyAlignment="1" applyProtection="1">
      <alignment horizontal="center" vertical="center"/>
      <protection locked="0"/>
    </xf>
    <xf numFmtId="164" fontId="2" fillId="0" borderId="24" xfId="0" applyNumberFormat="1" applyFont="1" applyBorder="1" applyAlignment="1" applyProtection="1">
      <alignment horizontal="center" vertical="center"/>
      <protection locked="0"/>
    </xf>
    <xf numFmtId="0" fontId="17" fillId="0" borderId="0" xfId="0" applyFont="1" applyFill="1"/>
    <xf numFmtId="10" fontId="2" fillId="0" borderId="24" xfId="0" applyNumberFormat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2" fillId="3" borderId="37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20" xfId="0" applyFont="1" applyFill="1" applyBorder="1" applyAlignment="1" applyProtection="1">
      <alignment horizontal="center"/>
      <protection locked="0"/>
    </xf>
    <xf numFmtId="43" fontId="2" fillId="3" borderId="20" xfId="1" applyFont="1" applyFill="1" applyBorder="1" applyAlignment="1" applyProtection="1">
      <alignment horizontal="center"/>
      <protection locked="0"/>
    </xf>
    <xf numFmtId="2" fontId="2" fillId="3" borderId="20" xfId="0" applyNumberFormat="1" applyFont="1" applyFill="1" applyBorder="1" applyAlignment="1" applyProtection="1">
      <alignment horizontal="center"/>
      <protection locked="0"/>
    </xf>
    <xf numFmtId="10" fontId="2" fillId="3" borderId="20" xfId="0" applyNumberFormat="1" applyFont="1" applyFill="1" applyBorder="1" applyProtection="1">
      <protection locked="0"/>
    </xf>
    <xf numFmtId="2" fontId="2" fillId="3" borderId="21" xfId="0" applyNumberFormat="1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6" fillId="6" borderId="2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164" fontId="2" fillId="3" borderId="5" xfId="0" applyNumberFormat="1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/>
      <protection locked="0"/>
    </xf>
    <xf numFmtId="0" fontId="2" fillId="0" borderId="64" xfId="0" applyFont="1" applyBorder="1" applyAlignment="1" applyProtection="1">
      <alignment horizontal="center"/>
      <protection locked="0"/>
    </xf>
    <xf numFmtId="164" fontId="2" fillId="3" borderId="64" xfId="0" applyNumberFormat="1" applyFont="1" applyFill="1" applyBorder="1" applyAlignment="1" applyProtection="1">
      <alignment horizontal="center" vertic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164" fontId="2" fillId="3" borderId="66" xfId="0" applyNumberFormat="1" applyFont="1" applyFill="1" applyBorder="1" applyAlignment="1" applyProtection="1">
      <alignment horizontal="center" vertical="center"/>
      <protection locked="0"/>
    </xf>
    <xf numFmtId="2" fontId="2" fillId="3" borderId="64" xfId="0" applyNumberFormat="1" applyFont="1" applyFill="1" applyBorder="1" applyAlignment="1" applyProtection="1">
      <alignment horizontal="center" vertical="center"/>
      <protection locked="0"/>
    </xf>
    <xf numFmtId="0" fontId="2" fillId="3" borderId="66" xfId="0" applyFont="1" applyFill="1" applyBorder="1" applyAlignment="1" applyProtection="1">
      <alignment horizontal="center"/>
      <protection locked="0"/>
    </xf>
    <xf numFmtId="2" fontId="2" fillId="3" borderId="66" xfId="0" applyNumberFormat="1" applyFont="1" applyFill="1" applyBorder="1" applyAlignment="1" applyProtection="1">
      <alignment horizontal="center" vertical="center"/>
      <protection locked="0"/>
    </xf>
    <xf numFmtId="10" fontId="2" fillId="3" borderId="64" xfId="0" applyNumberFormat="1" applyFont="1" applyFill="1" applyBorder="1" applyProtection="1">
      <protection locked="0"/>
    </xf>
    <xf numFmtId="164" fontId="2" fillId="3" borderId="43" xfId="0" applyNumberFormat="1" applyFont="1" applyFill="1" applyBorder="1" applyAlignment="1" applyProtection="1">
      <alignment horizontal="center" vertical="center"/>
    </xf>
    <xf numFmtId="10" fontId="2" fillId="3" borderId="66" xfId="0" applyNumberFormat="1" applyFont="1" applyFill="1" applyBorder="1" applyProtection="1">
      <protection locked="0"/>
    </xf>
    <xf numFmtId="164" fontId="2" fillId="3" borderId="8" xfId="0" applyNumberFormat="1" applyFont="1" applyFill="1" applyBorder="1" applyAlignment="1" applyProtection="1">
      <alignment horizontal="center" vertical="center"/>
    </xf>
    <xf numFmtId="10" fontId="6" fillId="0" borderId="12" xfId="0" applyNumberFormat="1" applyFont="1" applyBorder="1" applyAlignment="1" applyProtection="1">
      <alignment horizontal="center" vertical="center"/>
      <protection locked="0"/>
    </xf>
    <xf numFmtId="10" fontId="6" fillId="0" borderId="41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164" fontId="5" fillId="5" borderId="16" xfId="0" applyNumberFormat="1" applyFont="1" applyFill="1" applyBorder="1" applyAlignment="1" applyProtection="1">
      <alignment horizontal="center"/>
    </xf>
    <xf numFmtId="0" fontId="3" fillId="5" borderId="16" xfId="0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2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/>
      <protection locked="0"/>
    </xf>
    <xf numFmtId="0" fontId="6" fillId="0" borderId="35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64" fontId="2" fillId="0" borderId="39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 vertical="center"/>
    </xf>
    <xf numFmtId="10" fontId="2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164" fontId="2" fillId="3" borderId="41" xfId="0" applyNumberFormat="1" applyFont="1" applyFill="1" applyBorder="1" applyAlignment="1" applyProtection="1">
      <alignment horizontal="center" vertical="center"/>
    </xf>
    <xf numFmtId="164" fontId="2" fillId="3" borderId="12" xfId="0" applyNumberFormat="1" applyFont="1" applyFill="1" applyBorder="1" applyAlignment="1" applyProtection="1">
      <alignment horizontal="center" vertical="center"/>
    </xf>
    <xf numFmtId="164" fontId="2" fillId="3" borderId="58" xfId="0" applyNumberFormat="1" applyFont="1" applyFill="1" applyBorder="1" applyAlignment="1" applyProtection="1">
      <alignment horizontal="center" vertical="center"/>
    </xf>
    <xf numFmtId="164" fontId="2" fillId="3" borderId="49" xfId="0" applyNumberFormat="1" applyFont="1" applyFill="1" applyBorder="1" applyAlignment="1" applyProtection="1">
      <alignment horizontal="center" vertical="center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0" fillId="0" borderId="31" xfId="0" applyBorder="1" applyProtection="1">
      <protection locked="0"/>
    </xf>
    <xf numFmtId="0" fontId="19" fillId="3" borderId="22" xfId="0" applyFont="1" applyFill="1" applyBorder="1" applyAlignment="1" applyProtection="1">
      <alignment horizontal="center" vertical="center"/>
      <protection locked="0"/>
    </xf>
    <xf numFmtId="0" fontId="19" fillId="3" borderId="31" xfId="0" applyFont="1" applyFill="1" applyBorder="1" applyAlignment="1" applyProtection="1">
      <alignment horizontal="center" vertical="center"/>
      <protection locked="0"/>
    </xf>
    <xf numFmtId="0" fontId="19" fillId="3" borderId="33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164" fontId="2" fillId="3" borderId="22" xfId="0" applyNumberFormat="1" applyFont="1" applyFill="1" applyBorder="1" applyAlignment="1" applyProtection="1">
      <alignment horizontal="center" vertical="center"/>
      <protection locked="0"/>
    </xf>
    <xf numFmtId="164" fontId="2" fillId="3" borderId="31" xfId="0" applyNumberFormat="1" applyFont="1" applyFill="1" applyBorder="1" applyAlignment="1" applyProtection="1">
      <alignment horizontal="center" vertical="center"/>
      <protection locked="0"/>
    </xf>
    <xf numFmtId="164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2" fillId="3" borderId="59" xfId="0" applyFont="1" applyFill="1" applyBorder="1" applyAlignment="1" applyProtection="1">
      <alignment horizontal="center" vertical="center"/>
      <protection locked="0"/>
    </xf>
    <xf numFmtId="10" fontId="2" fillId="3" borderId="44" xfId="0" applyNumberFormat="1" applyFont="1" applyFill="1" applyBorder="1" applyAlignment="1" applyProtection="1">
      <alignment horizontal="center" vertical="center"/>
      <protection locked="0"/>
    </xf>
    <xf numFmtId="164" fontId="2" fillId="3" borderId="60" xfId="0" applyNumberFormat="1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164" fontId="2" fillId="3" borderId="14" xfId="0" applyNumberFormat="1" applyFont="1" applyFill="1" applyBorder="1" applyAlignment="1" applyProtection="1">
      <alignment horizontal="center" vertical="center"/>
    </xf>
    <xf numFmtId="0" fontId="2" fillId="3" borderId="61" xfId="0" applyFont="1" applyFill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/>
      <protection locked="0"/>
    </xf>
    <xf numFmtId="10" fontId="2" fillId="3" borderId="46" xfId="0" applyNumberFormat="1" applyFont="1" applyFill="1" applyBorder="1" applyAlignment="1" applyProtection="1">
      <alignment horizontal="center" vertical="center"/>
      <protection locked="0"/>
    </xf>
    <xf numFmtId="164" fontId="2" fillId="3" borderId="62" xfId="0" applyNumberFormat="1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42" xfId="0" applyFont="1" applyFill="1" applyBorder="1" applyAlignment="1" applyProtection="1">
      <alignment horizontal="center" vertical="center"/>
      <protection locked="0"/>
    </xf>
    <xf numFmtId="2" fontId="5" fillId="6" borderId="42" xfId="0" applyNumberFormat="1" applyFont="1" applyFill="1" applyBorder="1" applyAlignment="1" applyProtection="1">
      <alignment horizontal="center" vertical="center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Protection="1">
      <protection locked="0"/>
    </xf>
    <xf numFmtId="2" fontId="10" fillId="7" borderId="9" xfId="0" applyNumberFormat="1" applyFont="1" applyFill="1" applyBorder="1" applyAlignment="1" applyProtection="1">
      <alignment horizontal="center" vertical="center"/>
    </xf>
    <xf numFmtId="0" fontId="2" fillId="0" borderId="16" xfId="0" applyFont="1" applyFill="1" applyBorder="1" applyProtection="1">
      <protection locked="0"/>
    </xf>
    <xf numFmtId="43" fontId="2" fillId="0" borderId="16" xfId="1" applyFont="1" applyFill="1" applyBorder="1" applyAlignment="1" applyProtection="1">
      <alignment horizontal="center"/>
      <protection locked="0"/>
    </xf>
    <xf numFmtId="10" fontId="2" fillId="0" borderId="16" xfId="0" applyNumberFormat="1" applyFont="1" applyFill="1" applyBorder="1" applyProtection="1">
      <protection locked="0"/>
    </xf>
    <xf numFmtId="164" fontId="2" fillId="0" borderId="16" xfId="0" applyNumberFormat="1" applyFont="1" applyFill="1" applyBorder="1" applyAlignment="1" applyProtection="1">
      <alignment horizontal="center"/>
    </xf>
    <xf numFmtId="0" fontId="3" fillId="9" borderId="9" xfId="0" applyFont="1" applyFill="1" applyBorder="1" applyAlignment="1" applyProtection="1">
      <alignment horizontal="center" vertical="center"/>
      <protection locked="0"/>
    </xf>
    <xf numFmtId="164" fontId="2" fillId="2" borderId="9" xfId="0" applyNumberFormat="1" applyFont="1" applyFill="1" applyBorder="1" applyAlignment="1" applyProtection="1">
      <alignment horizontal="center"/>
    </xf>
    <xf numFmtId="164" fontId="2" fillId="2" borderId="9" xfId="1" applyNumberFormat="1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0" fontId="2" fillId="2" borderId="9" xfId="0" applyNumberFormat="1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0" fontId="2" fillId="2" borderId="9" xfId="1" applyNumberFormat="1" applyFont="1" applyFill="1" applyBorder="1" applyAlignment="1" applyProtection="1">
      <alignment horizontal="center"/>
    </xf>
    <xf numFmtId="0" fontId="34" fillId="2" borderId="10" xfId="0" applyFont="1" applyFill="1" applyBorder="1" applyAlignment="1" applyProtection="1">
      <alignment horizontal="center"/>
    </xf>
    <xf numFmtId="165" fontId="2" fillId="6" borderId="9" xfId="1" applyNumberFormat="1" applyFont="1" applyFill="1" applyBorder="1" applyAlignment="1" applyProtection="1">
      <alignment horizontal="center"/>
      <protection locked="0"/>
    </xf>
    <xf numFmtId="164" fontId="3" fillId="6" borderId="9" xfId="1" applyNumberFormat="1" applyFont="1" applyFill="1" applyBorder="1" applyAlignment="1" applyProtection="1">
      <alignment horizontal="center"/>
    </xf>
    <xf numFmtId="164" fontId="3" fillId="6" borderId="2" xfId="1" applyNumberFormat="1" applyFont="1" applyFill="1" applyBorder="1" applyAlignment="1" applyProtection="1">
      <alignment horizontal="center"/>
    </xf>
    <xf numFmtId="165" fontId="2" fillId="6" borderId="2" xfId="1" applyNumberFormat="1" applyFont="1" applyFill="1" applyBorder="1" applyAlignment="1" applyProtection="1">
      <alignment horizontal="center"/>
      <protection locked="0"/>
    </xf>
    <xf numFmtId="164" fontId="3" fillId="6" borderId="3" xfId="1" applyNumberFormat="1" applyFont="1" applyFill="1" applyBorder="1" applyAlignment="1" applyProtection="1">
      <alignment horizontal="center"/>
    </xf>
    <xf numFmtId="165" fontId="3" fillId="6" borderId="2" xfId="1" applyNumberFormat="1" applyFont="1" applyFill="1" applyBorder="1" applyAlignment="1" applyProtection="1">
      <alignment horizontal="center"/>
    </xf>
    <xf numFmtId="165" fontId="3" fillId="6" borderId="9" xfId="1" applyNumberFormat="1" applyFont="1" applyFill="1" applyBorder="1" applyAlignment="1" applyProtection="1">
      <alignment horizontal="center"/>
    </xf>
    <xf numFmtId="7" fontId="3" fillId="6" borderId="9" xfId="1" applyNumberFormat="1" applyFont="1" applyFill="1" applyBorder="1" applyAlignment="1" applyProtection="1">
      <alignment horizontal="center"/>
      <protection locked="0"/>
    </xf>
    <xf numFmtId="164" fontId="3" fillId="5" borderId="16" xfId="0" applyNumberFormat="1" applyFont="1" applyFill="1" applyBorder="1" applyAlignment="1" applyProtection="1">
      <alignment horizontal="center"/>
    </xf>
    <xf numFmtId="2" fontId="3" fillId="6" borderId="9" xfId="0" applyNumberFormat="1" applyFont="1" applyFill="1" applyBorder="1" applyAlignment="1" applyProtection="1">
      <alignment horizontal="center" vertical="center"/>
    </xf>
    <xf numFmtId="164" fontId="3" fillId="6" borderId="9" xfId="0" applyNumberFormat="1" applyFont="1" applyFill="1" applyBorder="1" applyAlignment="1" applyProtection="1">
      <alignment horizontal="center" vertical="center"/>
    </xf>
    <xf numFmtId="10" fontId="2" fillId="6" borderId="10" xfId="0" applyNumberFormat="1" applyFont="1" applyFill="1" applyBorder="1" applyAlignment="1" applyProtection="1">
      <alignment horizontal="center" vertical="center"/>
      <protection locked="0"/>
    </xf>
    <xf numFmtId="2" fontId="2" fillId="6" borderId="9" xfId="0" applyNumberFormat="1" applyFont="1" applyFill="1" applyBorder="1" applyAlignment="1" applyProtection="1">
      <alignment horizontal="center" vertical="center"/>
      <protection locked="0"/>
    </xf>
    <xf numFmtId="2" fontId="3" fillId="6" borderId="9" xfId="0" applyNumberFormat="1" applyFont="1" applyFill="1" applyBorder="1" applyAlignment="1" applyProtection="1">
      <alignment horizontal="center" vertical="center"/>
      <protection locked="0"/>
    </xf>
    <xf numFmtId="164" fontId="3" fillId="6" borderId="42" xfId="0" applyNumberFormat="1" applyFont="1" applyFill="1" applyBorder="1" applyAlignment="1" applyProtection="1">
      <alignment horizontal="center" vertical="center"/>
    </xf>
    <xf numFmtId="2" fontId="3" fillId="6" borderId="42" xfId="0" applyNumberFormat="1" applyFont="1" applyFill="1" applyBorder="1" applyAlignment="1" applyProtection="1">
      <alignment horizontal="center" vertical="center"/>
      <protection locked="0"/>
    </xf>
    <xf numFmtId="164" fontId="3" fillId="7" borderId="9" xfId="0" applyNumberFormat="1" applyFont="1" applyFill="1" applyBorder="1" applyAlignment="1" applyProtection="1">
      <alignment horizontal="center" vertical="center"/>
    </xf>
    <xf numFmtId="2" fontId="3" fillId="7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5" fillId="0" borderId="0" xfId="0" applyFont="1"/>
    <xf numFmtId="167" fontId="2" fillId="4" borderId="34" xfId="0" applyNumberFormat="1" applyFont="1" applyFill="1" applyBorder="1" applyAlignment="1">
      <alignment horizontal="center" vertical="center"/>
    </xf>
    <xf numFmtId="20" fontId="0" fillId="0" borderId="0" xfId="0" applyNumberFormat="1" applyFont="1"/>
    <xf numFmtId="164" fontId="36" fillId="3" borderId="0" xfId="0" applyNumberFormat="1" applyFont="1" applyFill="1" applyBorder="1" applyAlignment="1" applyProtection="1">
      <alignment vertical="center"/>
    </xf>
    <xf numFmtId="164" fontId="7" fillId="0" borderId="19" xfId="0" applyNumberFormat="1" applyFont="1" applyFill="1" applyBorder="1" applyAlignment="1" applyProtection="1">
      <alignment vertical="center"/>
    </xf>
    <xf numFmtId="167" fontId="0" fillId="0" borderId="0" xfId="0" applyNumberFormat="1" applyProtection="1">
      <protection locked="0"/>
    </xf>
    <xf numFmtId="167" fontId="2" fillId="4" borderId="38" xfId="0" applyNumberFormat="1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/>
      <protection locked="0"/>
    </xf>
    <xf numFmtId="0" fontId="5" fillId="4" borderId="19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43" fontId="5" fillId="4" borderId="18" xfId="1" applyFont="1" applyFill="1" applyBorder="1" applyAlignment="1" applyProtection="1">
      <alignment horizontal="center"/>
      <protection locked="0"/>
    </xf>
    <xf numFmtId="43" fontId="5" fillId="4" borderId="19" xfId="1" applyFont="1" applyFill="1" applyBorder="1" applyAlignment="1" applyProtection="1">
      <alignment horizontal="center"/>
      <protection locked="0"/>
    </xf>
    <xf numFmtId="2" fontId="5" fillId="4" borderId="18" xfId="0" applyNumberFormat="1" applyFont="1" applyFill="1" applyBorder="1" applyAlignment="1" applyProtection="1">
      <alignment horizontal="center"/>
      <protection locked="0"/>
    </xf>
    <xf numFmtId="2" fontId="5" fillId="4" borderId="19" xfId="0" applyNumberFormat="1" applyFont="1" applyFill="1" applyBorder="1" applyAlignment="1" applyProtection="1">
      <alignment horizontal="center"/>
      <protection locked="0"/>
    </xf>
    <xf numFmtId="10" fontId="5" fillId="4" borderId="18" xfId="0" applyNumberFormat="1" applyFont="1" applyFill="1" applyBorder="1" applyAlignment="1" applyProtection="1">
      <alignment horizontal="center"/>
      <protection locked="0"/>
    </xf>
    <xf numFmtId="10" fontId="5" fillId="4" borderId="19" xfId="0" applyNumberFormat="1" applyFont="1" applyFill="1" applyBorder="1" applyAlignment="1" applyProtection="1">
      <alignment horizontal="center"/>
      <protection locked="0"/>
    </xf>
    <xf numFmtId="0" fontId="5" fillId="4" borderId="57" xfId="0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43" fontId="5" fillId="4" borderId="18" xfId="1" applyFont="1" applyFill="1" applyBorder="1" applyAlignment="1" applyProtection="1">
      <alignment horizontal="center" vertical="center"/>
      <protection locked="0"/>
    </xf>
    <xf numFmtId="43" fontId="5" fillId="4" borderId="19" xfId="1" applyFont="1" applyFill="1" applyBorder="1" applyAlignment="1" applyProtection="1">
      <alignment horizontal="center" vertical="center"/>
      <protection locked="0"/>
    </xf>
    <xf numFmtId="2" fontId="5" fillId="4" borderId="18" xfId="0" applyNumberFormat="1" applyFont="1" applyFill="1" applyBorder="1" applyAlignment="1" applyProtection="1">
      <alignment horizontal="center" vertic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  <protection locked="0"/>
    </xf>
    <xf numFmtId="10" fontId="5" fillId="4" borderId="18" xfId="0" applyNumberFormat="1" applyFont="1" applyFill="1" applyBorder="1" applyAlignment="1" applyProtection="1">
      <alignment horizontal="center" vertical="center"/>
      <protection locked="0"/>
    </xf>
    <xf numFmtId="10" fontId="5" fillId="4" borderId="19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8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58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20" xfId="0" applyFont="1" applyFill="1" applyBorder="1" applyAlignment="1" applyProtection="1">
      <alignment horizontal="center"/>
      <protection locked="0"/>
    </xf>
    <xf numFmtId="0" fontId="2" fillId="9" borderId="21" xfId="0" applyFont="1" applyFill="1" applyBorder="1" applyAlignment="1" applyProtection="1">
      <alignment horizontal="center"/>
      <protection locked="0"/>
    </xf>
    <xf numFmtId="0" fontId="3" fillId="5" borderId="33" xfId="0" applyFont="1" applyFill="1" applyBorder="1" applyAlignment="1" applyProtection="1">
      <alignment horizontal="center"/>
      <protection locked="0"/>
    </xf>
    <xf numFmtId="0" fontId="3" fillId="5" borderId="58" xfId="0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41" xfId="0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2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19" xfId="0" applyFont="1" applyFill="1" applyBorder="1" applyAlignment="1" applyProtection="1">
      <alignment vertical="center"/>
      <protection locked="0"/>
    </xf>
    <xf numFmtId="43" fontId="5" fillId="4" borderId="3" xfId="1" applyFont="1" applyFill="1" applyBorder="1" applyAlignment="1" applyProtection="1">
      <alignment horizontal="center" vertical="center"/>
      <protection locked="0"/>
    </xf>
    <xf numFmtId="43" fontId="5" fillId="4" borderId="63" xfId="1" applyFont="1" applyFill="1" applyBorder="1" applyAlignment="1" applyProtection="1">
      <alignment vertical="center"/>
      <protection locked="0"/>
    </xf>
    <xf numFmtId="2" fontId="5" fillId="4" borderId="50" xfId="0" applyNumberFormat="1" applyFont="1" applyFill="1" applyBorder="1" applyAlignment="1" applyProtection="1">
      <alignment vertical="center"/>
      <protection locked="0"/>
    </xf>
    <xf numFmtId="10" fontId="5" fillId="4" borderId="50" xfId="0" applyNumberFormat="1" applyFont="1" applyFill="1" applyBorder="1" applyAlignment="1" applyProtection="1">
      <alignment vertical="center"/>
      <protection locked="0"/>
    </xf>
    <xf numFmtId="2" fontId="5" fillId="4" borderId="8" xfId="0" applyNumberFormat="1" applyFont="1" applyFill="1" applyBorder="1" applyAlignment="1" applyProtection="1">
      <alignment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18" xfId="1" applyNumberFormat="1" applyFont="1" applyFill="1" applyBorder="1" applyAlignment="1" applyProtection="1">
      <alignment horizontal="center" vertical="center"/>
    </xf>
    <xf numFmtId="0" fontId="8" fillId="2" borderId="19" xfId="1" applyNumberFormat="1" applyFont="1" applyFill="1" applyBorder="1" applyAlignment="1" applyProtection="1">
      <alignment horizontal="center" vertical="center"/>
    </xf>
    <xf numFmtId="164" fontId="8" fillId="2" borderId="18" xfId="0" applyNumberFormat="1" applyFont="1" applyFill="1" applyBorder="1" applyAlignment="1" applyProtection="1">
      <alignment horizontal="center" vertical="center"/>
    </xf>
    <xf numFmtId="164" fontId="8" fillId="2" borderId="19" xfId="0" applyNumberFormat="1" applyFont="1" applyFill="1" applyBorder="1" applyAlignment="1" applyProtection="1">
      <alignment horizontal="center" vertical="center"/>
    </xf>
    <xf numFmtId="164" fontId="3" fillId="2" borderId="19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2" fontId="5" fillId="0" borderId="18" xfId="0" applyNumberFormat="1" applyFont="1" applyBorder="1" applyAlignment="1" applyProtection="1">
      <alignment horizontal="center" vertical="center"/>
      <protection locked="0"/>
    </xf>
    <xf numFmtId="2" fontId="5" fillId="0" borderId="19" xfId="0" applyNumberFormat="1" applyFont="1" applyBorder="1" applyAlignment="1" applyProtection="1">
      <alignment horizontal="center" vertical="center"/>
      <protection locked="0"/>
    </xf>
    <xf numFmtId="10" fontId="5" fillId="0" borderId="18" xfId="0" applyNumberFormat="1" applyFont="1" applyBorder="1" applyAlignment="1" applyProtection="1">
      <alignment horizontal="center" vertical="center"/>
      <protection locked="0"/>
    </xf>
    <xf numFmtId="10" fontId="5" fillId="0" borderId="19" xfId="0" applyNumberFormat="1" applyFont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65" xfId="0" applyFont="1" applyFill="1" applyBorder="1" applyAlignment="1" applyProtection="1">
      <alignment horizontal="center"/>
      <protection locked="0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10" fontId="5" fillId="0" borderId="42" xfId="0" applyNumberFormat="1" applyFont="1" applyFill="1" applyBorder="1" applyAlignment="1" applyProtection="1">
      <alignment horizontal="center" vertical="center"/>
      <protection locked="0"/>
    </xf>
    <xf numFmtId="2" fontId="5" fillId="0" borderId="42" xfId="0" applyNumberFormat="1" applyFont="1" applyFill="1" applyBorder="1" applyAlignment="1" applyProtection="1">
      <alignment horizontal="center" vertical="center"/>
      <protection locked="0"/>
    </xf>
    <xf numFmtId="0" fontId="5" fillId="0" borderId="42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/>
      <protection locked="0"/>
    </xf>
    <xf numFmtId="43" fontId="5" fillId="0" borderId="42" xfId="1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/>
      <protection locked="0"/>
    </xf>
    <xf numFmtId="0" fontId="10" fillId="7" borderId="20" xfId="0" applyFont="1" applyFill="1" applyBorder="1" applyAlignment="1" applyProtection="1">
      <alignment horizontal="center"/>
      <protection locked="0"/>
    </xf>
    <xf numFmtId="0" fontId="10" fillId="7" borderId="21" xfId="0" applyFont="1" applyFill="1" applyBorder="1" applyAlignment="1" applyProtection="1">
      <alignment horizontal="center"/>
      <protection locked="0"/>
    </xf>
    <xf numFmtId="0" fontId="6" fillId="0" borderId="44" xfId="0" applyFont="1" applyFill="1" applyBorder="1" applyAlignment="1" applyProtection="1">
      <alignment horizontal="center"/>
      <protection locked="0"/>
    </xf>
    <xf numFmtId="0" fontId="6" fillId="0" borderId="45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6" borderId="21" xfId="0" applyFont="1" applyFill="1" applyBorder="1" applyAlignment="1" applyProtection="1">
      <alignment horizontal="center"/>
      <protection locked="0"/>
    </xf>
    <xf numFmtId="0" fontId="5" fillId="6" borderId="2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2" fillId="0" borderId="61" xfId="0" applyFont="1" applyFill="1" applyBorder="1" applyAlignment="1" applyProtection="1">
      <alignment horizontal="center"/>
      <protection locked="0"/>
    </xf>
    <xf numFmtId="0" fontId="2" fillId="0" borderId="62" xfId="0" applyFont="1" applyFill="1" applyBorder="1" applyAlignment="1" applyProtection="1">
      <alignment horizontal="center"/>
      <protection locked="0"/>
    </xf>
    <xf numFmtId="0" fontId="2" fillId="0" borderId="51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47" xfId="0" applyFont="1" applyFill="1" applyBorder="1" applyAlignment="1" applyProtection="1">
      <alignment horizontal="center"/>
      <protection locked="0"/>
    </xf>
    <xf numFmtId="0" fontId="2" fillId="3" borderId="64" xfId="0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5" fillId="2" borderId="21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24" fillId="4" borderId="18" xfId="0" applyFont="1" applyFill="1" applyBorder="1" applyAlignment="1" applyProtection="1">
      <alignment horizontal="center" vertical="center" wrapText="1"/>
      <protection locked="0"/>
    </xf>
    <xf numFmtId="0" fontId="24" fillId="4" borderId="19" xfId="0" applyFont="1" applyFill="1" applyBorder="1" applyAlignment="1" applyProtection="1">
      <alignment horizontal="center" vertical="center" wrapText="1"/>
      <protection locked="0"/>
    </xf>
    <xf numFmtId="0" fontId="24" fillId="4" borderId="18" xfId="0" applyFont="1" applyFill="1" applyBorder="1" applyAlignment="1" applyProtection="1">
      <alignment horizontal="center"/>
      <protection locked="0"/>
    </xf>
    <xf numFmtId="0" fontId="24" fillId="4" borderId="19" xfId="0" applyFont="1" applyFill="1" applyBorder="1" applyAlignment="1" applyProtection="1">
      <alignment horizontal="center"/>
      <protection locked="0"/>
    </xf>
    <xf numFmtId="0" fontId="24" fillId="4" borderId="18" xfId="0" applyFont="1" applyFill="1" applyBorder="1" applyAlignment="1" applyProtection="1">
      <alignment horizontal="center" vertical="center"/>
      <protection locked="0"/>
    </xf>
    <xf numFmtId="0" fontId="24" fillId="4" borderId="19" xfId="0" applyFont="1" applyFill="1" applyBorder="1" applyAlignment="1" applyProtection="1">
      <alignment horizontal="center" vertical="center"/>
      <protection locked="0"/>
    </xf>
    <xf numFmtId="10" fontId="5" fillId="9" borderId="20" xfId="0" applyNumberFormat="1" applyFont="1" applyFill="1" applyBorder="1" applyAlignment="1" applyProtection="1">
      <alignment horizontal="center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41" xfId="0" applyFont="1" applyFill="1" applyBorder="1" applyAlignment="1" applyProtection="1">
      <alignment horizontal="center" vertical="center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33" xfId="0" applyFont="1" applyFill="1" applyBorder="1" applyAlignment="1" applyProtection="1">
      <alignment horizontal="center" vertical="center"/>
      <protection locked="0"/>
    </xf>
    <xf numFmtId="0" fontId="5" fillId="0" borderId="58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6" borderId="46" xfId="0" applyFont="1" applyFill="1" applyBorder="1" applyAlignment="1" applyProtection="1">
      <alignment horizontal="center" vertical="center"/>
      <protection locked="0"/>
    </xf>
    <xf numFmtId="0" fontId="3" fillId="6" borderId="47" xfId="0" applyFont="1" applyFill="1" applyBorder="1" applyAlignment="1" applyProtection="1">
      <alignment horizontal="center" vertical="center"/>
      <protection locked="0"/>
    </xf>
    <xf numFmtId="20" fontId="3" fillId="10" borderId="10" xfId="0" applyNumberFormat="1" applyFont="1" applyFill="1" applyBorder="1" applyAlignment="1">
      <alignment horizontal="center" vertical="center"/>
    </xf>
    <xf numFmtId="20" fontId="3" fillId="10" borderId="21" xfId="0" applyNumberFormat="1" applyFont="1" applyFill="1" applyBorder="1" applyAlignment="1">
      <alignment horizontal="center" vertical="center"/>
    </xf>
    <xf numFmtId="167" fontId="29" fillId="0" borderId="53" xfId="0" applyNumberFormat="1" applyFont="1" applyBorder="1" applyAlignment="1">
      <alignment horizontal="center"/>
    </xf>
    <xf numFmtId="167" fontId="29" fillId="0" borderId="20" xfId="0" applyNumberFormat="1" applyFont="1" applyBorder="1" applyAlignment="1">
      <alignment horizontal="center"/>
    </xf>
    <xf numFmtId="167" fontId="29" fillId="0" borderId="21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2018 EUROS</a:t>
            </a:r>
            <a:r>
              <a:rPr lang="fr-FR" baseline="0"/>
              <a:t> / UC / FONDS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TABLEAU!$B$19:$B$31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F4-4DCD-808B-6C759AE8B426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TABLEAU!$C$19:$C$31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F4-4DCD-808B-6C759AE8B426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TABLEAU!$A$19:$A$31</c:f>
              <c:strCache>
                <c:ptCount val="13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DECEMBRE</c:v>
                </c:pt>
                <c:pt idx="11">
                  <c:v>JANVIER</c:v>
                </c:pt>
                <c:pt idx="12">
                  <c:v>TOTAL</c:v>
                </c:pt>
              </c:strCache>
            </c:strRef>
          </c:cat>
          <c:val>
            <c:numRef>
              <c:f>TABLEAU!$D$19:$D$31</c:f>
              <c:numCache>
                <c:formatCode>#\ ##0\ "€"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F4-4DCD-808B-6C759AE8B4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695680"/>
        <c:axId val="405693720"/>
        <c:axId val="0"/>
      </c:bar3DChart>
      <c:catAx>
        <c:axId val="40569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3720"/>
        <c:crosses val="autoZero"/>
        <c:auto val="1"/>
        <c:lblAlgn val="ctr"/>
        <c:lblOffset val="100"/>
        <c:noMultiLvlLbl val="0"/>
      </c:catAx>
      <c:valAx>
        <c:axId val="40569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569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brute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TABLEAU!$N$31:$N$42</c:f>
              <c:strCache>
                <c:ptCount val="12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TABLEAU!$O$31:$O$42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58-4780-910A-B3D1C62A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9080384"/>
        <c:axId val="1087468656"/>
      </c:lineChart>
      <c:catAx>
        <c:axId val="1229080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7468656"/>
        <c:crosses val="autoZero"/>
        <c:auto val="1"/>
        <c:lblAlgn val="ctr"/>
        <c:lblOffset val="100"/>
        <c:noMultiLvlLbl val="0"/>
      </c:catAx>
      <c:valAx>
        <c:axId val="108746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29080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1</xdr:row>
          <xdr:rowOff>85725</xdr:rowOff>
        </xdr:from>
        <xdr:to>
          <xdr:col>7</xdr:col>
          <xdr:colOff>1581150</xdr:colOff>
          <xdr:row>3</xdr:row>
          <xdr:rowOff>9525</xdr:rowOff>
        </xdr:to>
        <xdr:sp macro="" textlink="">
          <xdr:nvSpPr>
            <xdr:cNvPr id="5126" name="Bou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1057275</xdr:colOff>
          <xdr:row>3</xdr:row>
          <xdr:rowOff>57150</xdr:rowOff>
        </xdr:from>
        <xdr:to>
          <xdr:col>7</xdr:col>
          <xdr:colOff>1581150</xdr:colOff>
          <xdr:row>4</xdr:row>
          <xdr:rowOff>209550</xdr:rowOff>
        </xdr:to>
        <xdr:sp macro="" textlink="">
          <xdr:nvSpPr>
            <xdr:cNvPr id="5127" name="Bou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828675</xdr:colOff>
          <xdr:row>3</xdr:row>
          <xdr:rowOff>95250</xdr:rowOff>
        </xdr:from>
        <xdr:to>
          <xdr:col>7</xdr:col>
          <xdr:colOff>0</xdr:colOff>
          <xdr:row>4</xdr:row>
          <xdr:rowOff>200025</xdr:rowOff>
        </xdr:to>
        <xdr:sp macro="" textlink="">
          <xdr:nvSpPr>
            <xdr:cNvPr id="5128" name="Bou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219075</xdr:rowOff>
        </xdr:from>
        <xdr:to>
          <xdr:col>7</xdr:col>
          <xdr:colOff>1552575</xdr:colOff>
          <xdr:row>2</xdr:row>
          <xdr:rowOff>152400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0</xdr:rowOff>
        </xdr:from>
        <xdr:to>
          <xdr:col>7</xdr:col>
          <xdr:colOff>1552575</xdr:colOff>
          <xdr:row>4</xdr:row>
          <xdr:rowOff>219075</xdr:rowOff>
        </xdr:to>
        <xdr:sp macro="" textlink="">
          <xdr:nvSpPr>
            <xdr:cNvPr id="6147" name="Bou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3</xdr:row>
          <xdr:rowOff>9525</xdr:rowOff>
        </xdr:from>
        <xdr:to>
          <xdr:col>6</xdr:col>
          <xdr:colOff>819150</xdr:colOff>
          <xdr:row>5</xdr:row>
          <xdr:rowOff>9525</xdr:rowOff>
        </xdr:to>
        <xdr:sp macro="" textlink="">
          <xdr:nvSpPr>
            <xdr:cNvPr id="6148" name="Bou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3094" name="CommandButton1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7</xdr:col>
          <xdr:colOff>1581150</xdr:colOff>
          <xdr:row>2</xdr:row>
          <xdr:rowOff>161925</xdr:rowOff>
        </xdr:to>
        <xdr:sp macro="" textlink="">
          <xdr:nvSpPr>
            <xdr:cNvPr id="3095" name="Bou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3</xdr:row>
          <xdr:rowOff>9525</xdr:rowOff>
        </xdr:from>
        <xdr:to>
          <xdr:col>7</xdr:col>
          <xdr:colOff>1581150</xdr:colOff>
          <xdr:row>5</xdr:row>
          <xdr:rowOff>0</xdr:rowOff>
        </xdr:to>
        <xdr:sp macro="" textlink="">
          <xdr:nvSpPr>
            <xdr:cNvPr id="3096" name="Bou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28575</xdr:rowOff>
        </xdr:from>
        <xdr:to>
          <xdr:col>6</xdr:col>
          <xdr:colOff>838200</xdr:colOff>
          <xdr:row>5</xdr:row>
          <xdr:rowOff>19050</xdr:rowOff>
        </xdr:to>
        <xdr:sp macro="" textlink="">
          <xdr:nvSpPr>
            <xdr:cNvPr id="3097" name="Bou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7170" name="Bou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7171" name="Bou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7172" name="Bou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8194" name="Bou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4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8195" name="Bou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4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9218" name="Bou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9219" name="Bouto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38100</xdr:rowOff>
        </xdr:from>
        <xdr:to>
          <xdr:col>6</xdr:col>
          <xdr:colOff>838200</xdr:colOff>
          <xdr:row>5</xdr:row>
          <xdr:rowOff>28575</xdr:rowOff>
        </xdr:to>
        <xdr:sp macro="" textlink="">
          <xdr:nvSpPr>
            <xdr:cNvPr id="9220" name="Bou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1</xdr:row>
          <xdr:rowOff>0</xdr:rowOff>
        </xdr:from>
        <xdr:to>
          <xdr:col>7</xdr:col>
          <xdr:colOff>1571625</xdr:colOff>
          <xdr:row>2</xdr:row>
          <xdr:rowOff>161925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6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9525</xdr:rowOff>
        </xdr:from>
        <xdr:to>
          <xdr:col>7</xdr:col>
          <xdr:colOff>1571625</xdr:colOff>
          <xdr:row>5</xdr:row>
          <xdr:rowOff>0</xdr:rowOff>
        </xdr:to>
        <xdr:sp macro="" textlink="">
          <xdr:nvSpPr>
            <xdr:cNvPr id="10243" name="Bou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6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2</xdr:row>
          <xdr:rowOff>228600</xdr:rowOff>
        </xdr:from>
        <xdr:to>
          <xdr:col>6</xdr:col>
          <xdr:colOff>838200</xdr:colOff>
          <xdr:row>4</xdr:row>
          <xdr:rowOff>219075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6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0</xdr:row>
          <xdr:rowOff>209550</xdr:rowOff>
        </xdr:from>
        <xdr:to>
          <xdr:col>7</xdr:col>
          <xdr:colOff>1562100</xdr:colOff>
          <xdr:row>2</xdr:row>
          <xdr:rowOff>142875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7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219075</xdr:rowOff>
        </xdr:from>
        <xdr:to>
          <xdr:col>7</xdr:col>
          <xdr:colOff>1562100</xdr:colOff>
          <xdr:row>4</xdr:row>
          <xdr:rowOff>209550</xdr:rowOff>
        </xdr:to>
        <xdr:sp macro="" textlink="">
          <xdr:nvSpPr>
            <xdr:cNvPr id="11267" name="Bou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7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638175</xdr:colOff>
          <xdr:row>3</xdr:row>
          <xdr:rowOff>19050</xdr:rowOff>
        </xdr:from>
        <xdr:to>
          <xdr:col>6</xdr:col>
          <xdr:colOff>828675</xdr:colOff>
          <xdr:row>5</xdr:row>
          <xdr:rowOff>9525</xdr:rowOff>
        </xdr:to>
        <xdr:sp macro="" textlink="">
          <xdr:nvSpPr>
            <xdr:cNvPr id="11268" name="Bou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7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885825</xdr:colOff>
          <xdr:row>1</xdr:row>
          <xdr:rowOff>19050</xdr:rowOff>
        </xdr:from>
        <xdr:to>
          <xdr:col>7</xdr:col>
          <xdr:colOff>1571625</xdr:colOff>
          <xdr:row>2</xdr:row>
          <xdr:rowOff>180975</xdr:rowOff>
        </xdr:to>
        <xdr:sp macro="" textlink="">
          <xdr:nvSpPr>
            <xdr:cNvPr id="12290" name="Bou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8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1571625</xdr:colOff>
          <xdr:row>5</xdr:row>
          <xdr:rowOff>19050</xdr:rowOff>
        </xdr:to>
        <xdr:sp macro="" textlink="">
          <xdr:nvSpPr>
            <xdr:cNvPr id="12291" name="Bou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8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2292" name="Bou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8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9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19050</xdr:rowOff>
        </xdr:from>
        <xdr:to>
          <xdr:col>7</xdr:col>
          <xdr:colOff>1581150</xdr:colOff>
          <xdr:row>2</xdr:row>
          <xdr:rowOff>180975</xdr:rowOff>
        </xdr:to>
        <xdr:sp macro="" textlink="">
          <xdr:nvSpPr>
            <xdr:cNvPr id="13314" name="Bou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9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3</xdr:row>
          <xdr:rowOff>28575</xdr:rowOff>
        </xdr:from>
        <xdr:to>
          <xdr:col>7</xdr:col>
          <xdr:colOff>1581150</xdr:colOff>
          <xdr:row>5</xdr:row>
          <xdr:rowOff>19050</xdr:rowOff>
        </xdr:to>
        <xdr:sp macro="" textlink="">
          <xdr:nvSpPr>
            <xdr:cNvPr id="13315" name="Bou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9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28575</xdr:rowOff>
        </xdr:from>
        <xdr:to>
          <xdr:col>6</xdr:col>
          <xdr:colOff>828675</xdr:colOff>
          <xdr:row>5</xdr:row>
          <xdr:rowOff>19050</xdr:rowOff>
        </xdr:to>
        <xdr:sp macro="" textlink="">
          <xdr:nvSpPr>
            <xdr:cNvPr id="13316" name="Bou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9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A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876300</xdr:colOff>
          <xdr:row>0</xdr:row>
          <xdr:rowOff>219075</xdr:rowOff>
        </xdr:from>
        <xdr:to>
          <xdr:col>7</xdr:col>
          <xdr:colOff>1571625</xdr:colOff>
          <xdr:row>2</xdr:row>
          <xdr:rowOff>152400</xdr:rowOff>
        </xdr:to>
        <xdr:sp macro="" textlink="">
          <xdr:nvSpPr>
            <xdr:cNvPr id="14338" name="Bou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A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0</xdr:rowOff>
        </xdr:from>
        <xdr:to>
          <xdr:col>7</xdr:col>
          <xdr:colOff>1571625</xdr:colOff>
          <xdr:row>4</xdr:row>
          <xdr:rowOff>219075</xdr:rowOff>
        </xdr:to>
        <xdr:sp macro="" textlink="">
          <xdr:nvSpPr>
            <xdr:cNvPr id="14339" name="Bou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A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4340" name="Bou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A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34</xdr:row>
          <xdr:rowOff>9525</xdr:rowOff>
        </xdr:from>
        <xdr:to>
          <xdr:col>0</xdr:col>
          <xdr:colOff>3467100</xdr:colOff>
          <xdr:row>35</xdr:row>
          <xdr:rowOff>95250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866775</xdr:colOff>
          <xdr:row>1</xdr:row>
          <xdr:rowOff>0</xdr:rowOff>
        </xdr:from>
        <xdr:to>
          <xdr:col>7</xdr:col>
          <xdr:colOff>1552575</xdr:colOff>
          <xdr:row>2</xdr:row>
          <xdr:rowOff>161925</xdr:rowOff>
        </xdr:to>
        <xdr:sp macro="" textlink="">
          <xdr:nvSpPr>
            <xdr:cNvPr id="15362" name="Bou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9525</xdr:rowOff>
        </xdr:from>
        <xdr:to>
          <xdr:col>7</xdr:col>
          <xdr:colOff>1552575</xdr:colOff>
          <xdr:row>5</xdr:row>
          <xdr:rowOff>0</xdr:rowOff>
        </xdr:to>
        <xdr:sp macro="" textlink="">
          <xdr:nvSpPr>
            <xdr:cNvPr id="15363" name="Bouton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3</xdr:row>
          <xdr:rowOff>38100</xdr:rowOff>
        </xdr:from>
        <xdr:to>
          <xdr:col>6</xdr:col>
          <xdr:colOff>828675</xdr:colOff>
          <xdr:row>5</xdr:row>
          <xdr:rowOff>28575</xdr:rowOff>
        </xdr:to>
        <xdr:sp macro="" textlink="">
          <xdr:nvSpPr>
            <xdr:cNvPr id="15364" name="Bouton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 Finale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174625</xdr:colOff>
      <xdr:row>17</xdr:row>
      <xdr:rowOff>0</xdr:rowOff>
    </xdr:from>
    <xdr:to>
      <xdr:col>10</xdr:col>
      <xdr:colOff>1238250</xdr:colOff>
      <xdr:row>49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15</xdr:row>
          <xdr:rowOff>19050</xdr:rowOff>
        </xdr:from>
        <xdr:to>
          <xdr:col>15</xdr:col>
          <xdr:colOff>495300</xdr:colOff>
          <xdr:row>15</xdr:row>
          <xdr:rowOff>361950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C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1447800</xdr:colOff>
          <xdr:row>17</xdr:row>
          <xdr:rowOff>0</xdr:rowOff>
        </xdr:from>
        <xdr:to>
          <xdr:col>14</xdr:col>
          <xdr:colOff>1866900</xdr:colOff>
          <xdr:row>21</xdr:row>
          <xdr:rowOff>76200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C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1943100</xdr:colOff>
          <xdr:row>16</xdr:row>
          <xdr:rowOff>190500</xdr:rowOff>
        </xdr:from>
        <xdr:to>
          <xdr:col>16</xdr:col>
          <xdr:colOff>19050</xdr:colOff>
          <xdr:row>21</xdr:row>
          <xdr:rowOff>76200</xdr:rowOff>
        </xdr:to>
        <xdr:sp macro="" textlink="">
          <xdr:nvSpPr>
            <xdr:cNvPr id="4099" name="Bou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C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1428750</xdr:colOff>
          <xdr:row>22</xdr:row>
          <xdr:rowOff>47625</xdr:rowOff>
        </xdr:from>
        <xdr:to>
          <xdr:col>16</xdr:col>
          <xdr:colOff>28575</xdr:colOff>
          <xdr:row>24</xdr:row>
          <xdr:rowOff>114300</xdr:rowOff>
        </xdr:to>
        <xdr:sp macro="" textlink="">
          <xdr:nvSpPr>
            <xdr:cNvPr id="4100" name="Bou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C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Déprotection Totale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444499</xdr:colOff>
      <xdr:row>26</xdr:row>
      <xdr:rowOff>190500</xdr:rowOff>
    </xdr:from>
    <xdr:to>
      <xdr:col>16</xdr:col>
      <xdr:colOff>47625</xdr:colOff>
      <xdr:row>49</xdr:row>
      <xdr:rowOff>174625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23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2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5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8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4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8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7.xml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427"/>
  <sheetViews>
    <sheetView tabSelected="1" zoomScale="70" zoomScaleNormal="70" zoomScaleSheetLayoutView="100" workbookViewId="0">
      <selection activeCell="B25" sqref="B24:C25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0" style="130" hidden="1" customWidth="1"/>
    <col min="11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515"/>
      <c r="J1" s="515"/>
      <c r="K1" s="515"/>
      <c r="L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170</v>
      </c>
      <c r="D2" s="8"/>
      <c r="E2" s="9"/>
      <c r="F2" s="10" t="s">
        <v>141</v>
      </c>
      <c r="G2" s="11"/>
      <c r="H2" s="12"/>
      <c r="I2" s="515"/>
      <c r="J2" s="515"/>
      <c r="K2" s="515"/>
      <c r="L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515"/>
      <c r="J3" s="515"/>
      <c r="K3" s="515"/>
      <c r="L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43501</v>
      </c>
      <c r="D4" s="8"/>
      <c r="E4" s="14"/>
      <c r="F4" s="15"/>
      <c r="G4" s="11"/>
      <c r="H4" s="12"/>
      <c r="I4" s="515"/>
      <c r="J4" s="515"/>
      <c r="K4" s="515"/>
      <c r="L4" s="515"/>
      <c r="N4" s="515"/>
      <c r="O4" s="515"/>
      <c r="P4" s="515"/>
      <c r="Q4" s="515"/>
      <c r="R4" s="515"/>
      <c r="S4" s="515"/>
      <c r="T4" s="515"/>
      <c r="U4" s="515"/>
      <c r="V4" s="515"/>
      <c r="W4" s="515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515"/>
      <c r="J5" s="515"/>
      <c r="K5" s="515"/>
      <c r="L5" s="515"/>
      <c r="N5" s="515"/>
      <c r="O5" s="515"/>
      <c r="P5" s="515"/>
      <c r="Q5" s="515"/>
      <c r="R5" s="515"/>
      <c r="S5" s="515"/>
      <c r="T5" s="515"/>
      <c r="U5" s="515"/>
      <c r="V5" s="515"/>
      <c r="W5" s="515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515"/>
      <c r="J6" s="515"/>
      <c r="K6" s="515"/>
      <c r="O6" s="130"/>
      <c r="P6" s="130"/>
      <c r="Q6" s="130"/>
      <c r="S6" s="130"/>
      <c r="T6" s="130"/>
      <c r="U6" s="130"/>
      <c r="V6" s="515"/>
      <c r="W6" s="515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E93</f>
        <v>0</v>
      </c>
      <c r="F7" s="487">
        <f>F93</f>
        <v>0</v>
      </c>
      <c r="G7" s="155"/>
      <c r="H7" s="487">
        <f>H93</f>
        <v>0</v>
      </c>
      <c r="I7" s="515"/>
      <c r="J7" s="515"/>
      <c r="K7" s="515"/>
      <c r="O7" s="130"/>
      <c r="P7" s="130"/>
      <c r="Q7" s="130"/>
      <c r="S7" s="130"/>
      <c r="T7" s="130"/>
      <c r="U7" s="130"/>
      <c r="V7" s="515"/>
      <c r="W7" s="515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515"/>
      <c r="J8" s="515"/>
      <c r="K8" s="515"/>
      <c r="O8" s="130"/>
      <c r="P8" s="130"/>
      <c r="Q8" s="130"/>
      <c r="S8" s="130"/>
      <c r="T8" s="130"/>
      <c r="U8" s="130"/>
      <c r="V8" s="515"/>
      <c r="W8" s="515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515"/>
      <c r="J9" s="515"/>
      <c r="K9" s="515"/>
      <c r="O9" s="130"/>
      <c r="P9" s="130"/>
      <c r="Q9" s="130"/>
      <c r="S9" s="130"/>
      <c r="T9" s="130"/>
      <c r="U9" s="130"/>
      <c r="V9" s="515"/>
      <c r="W9" s="515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515"/>
      <c r="J10" s="515"/>
      <c r="K10" s="515"/>
      <c r="O10" s="130"/>
      <c r="P10" s="130"/>
      <c r="Q10" s="130"/>
      <c r="S10" s="130"/>
      <c r="T10" s="130"/>
      <c r="U10" s="130"/>
      <c r="V10" s="515"/>
      <c r="W10" s="515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515"/>
      <c r="J11" s="515"/>
      <c r="K11" s="515"/>
      <c r="O11" s="130"/>
      <c r="P11" s="130"/>
      <c r="Q11" s="130"/>
      <c r="S11" s="130"/>
      <c r="T11" s="130"/>
      <c r="U11" s="130"/>
      <c r="V11" s="515"/>
      <c r="W11" s="515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515"/>
      <c r="J12" s="515"/>
      <c r="K12" s="515"/>
      <c r="O12" s="130"/>
      <c r="P12" s="130"/>
      <c r="Q12" s="130"/>
      <c r="S12" s="130"/>
      <c r="T12" s="130"/>
      <c r="U12" s="130"/>
      <c r="V12" s="515"/>
      <c r="W12" s="515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515"/>
      <c r="J13" s="515"/>
      <c r="K13" s="515"/>
      <c r="O13" s="130"/>
      <c r="P13" s="130"/>
      <c r="Q13" s="130"/>
      <c r="S13" s="130"/>
      <c r="T13" s="130"/>
      <c r="U13" s="130"/>
      <c r="V13" s="515"/>
      <c r="W13" s="515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515"/>
      <c r="J14" s="515"/>
      <c r="K14" s="515"/>
      <c r="O14" s="130"/>
      <c r="P14" s="130"/>
      <c r="Q14" s="130"/>
      <c r="S14" s="130"/>
      <c r="T14" s="130"/>
      <c r="U14" s="130"/>
      <c r="V14" s="515"/>
      <c r="W14" s="515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515"/>
      <c r="J15" s="515"/>
      <c r="K15" s="515"/>
      <c r="O15" s="130"/>
      <c r="P15" s="130"/>
      <c r="Q15" s="130"/>
      <c r="S15" s="130"/>
      <c r="T15" s="130"/>
      <c r="U15" s="130"/>
      <c r="V15" s="515"/>
      <c r="W15" s="515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515"/>
      <c r="J16" s="515"/>
      <c r="K16" s="515"/>
      <c r="O16" s="130"/>
      <c r="P16" s="130"/>
      <c r="Q16" s="130"/>
      <c r="S16" s="130"/>
      <c r="T16" s="130"/>
      <c r="U16" s="130"/>
      <c r="V16" s="515"/>
      <c r="W16" s="515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515"/>
      <c r="J17" s="515"/>
      <c r="K17" s="515"/>
      <c r="O17" s="130"/>
      <c r="P17" s="130"/>
      <c r="Q17" s="130"/>
      <c r="R17" s="354"/>
      <c r="S17" s="130"/>
      <c r="T17" s="130"/>
      <c r="U17" s="130"/>
      <c r="V17" s="515"/>
      <c r="W17" s="515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515"/>
      <c r="J18" s="515"/>
      <c r="K18" s="515"/>
      <c r="O18" s="130"/>
      <c r="P18" s="130"/>
      <c r="Q18" s="130"/>
      <c r="R18" s="354" t="s">
        <v>154</v>
      </c>
      <c r="S18" s="130"/>
      <c r="T18" s="130"/>
      <c r="U18" s="130"/>
      <c r="V18" s="515"/>
      <c r="W18" s="515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515"/>
      <c r="J19" s="515"/>
      <c r="K19" s="515"/>
      <c r="O19" s="130"/>
      <c r="P19" s="130"/>
      <c r="Q19" s="130"/>
      <c r="R19" s="354" t="s">
        <v>142</v>
      </c>
      <c r="S19" s="130"/>
      <c r="T19" s="130"/>
      <c r="U19" s="130"/>
      <c r="V19" s="515"/>
      <c r="W19" s="515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515"/>
      <c r="J20" s="515"/>
      <c r="K20" s="515"/>
      <c r="O20" s="130"/>
      <c r="P20" s="130"/>
      <c r="Q20" s="130"/>
      <c r="R20" s="354" t="s">
        <v>143</v>
      </c>
      <c r="S20" s="130"/>
      <c r="T20" s="130"/>
      <c r="U20" s="130"/>
      <c r="V20" s="515"/>
      <c r="W20" s="515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515"/>
      <c r="J21" s="515"/>
      <c r="K21" s="515"/>
      <c r="O21" s="130"/>
      <c r="P21" s="130"/>
      <c r="Q21" s="130"/>
      <c r="R21" s="354" t="s">
        <v>144</v>
      </c>
      <c r="S21" s="130"/>
      <c r="T21" s="130"/>
      <c r="U21" s="130"/>
      <c r="V21" s="515"/>
      <c r="W21" s="515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515"/>
      <c r="J22" s="515"/>
      <c r="K22" s="515"/>
      <c r="O22" s="130"/>
      <c r="P22" s="130"/>
      <c r="Q22" s="130"/>
      <c r="R22" s="354" t="s">
        <v>145</v>
      </c>
      <c r="S22" s="130"/>
      <c r="T22" s="130"/>
      <c r="U22" s="130"/>
      <c r="V22" s="515"/>
      <c r="W22" s="515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515"/>
      <c r="J23" s="515"/>
      <c r="K23" s="515"/>
      <c r="O23" s="130"/>
      <c r="P23" s="130"/>
      <c r="Q23" s="130"/>
      <c r="R23" s="130" t="s">
        <v>155</v>
      </c>
      <c r="S23" s="130"/>
      <c r="T23" s="130"/>
      <c r="U23" s="130"/>
      <c r="V23" s="515"/>
      <c r="W23" s="515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515"/>
      <c r="J24" s="515"/>
      <c r="K24" s="515"/>
      <c r="O24" s="130"/>
      <c r="P24" s="130"/>
      <c r="Q24" s="130"/>
      <c r="R24" s="354" t="s">
        <v>152</v>
      </c>
      <c r="S24" s="130"/>
      <c r="T24" s="130"/>
      <c r="U24" s="130"/>
      <c r="V24" s="515"/>
      <c r="W24" s="515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515"/>
      <c r="J25" s="515"/>
      <c r="K25" s="515"/>
      <c r="O25" s="130"/>
      <c r="P25" s="130"/>
      <c r="Q25" s="130"/>
      <c r="R25" s="354" t="s">
        <v>146</v>
      </c>
      <c r="S25" s="130"/>
      <c r="T25" s="130"/>
      <c r="U25" s="130"/>
      <c r="V25" s="515"/>
      <c r="W25" s="515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515"/>
      <c r="J26" s="515"/>
      <c r="K26" s="515"/>
      <c r="O26" s="130"/>
      <c r="P26" s="130"/>
      <c r="Q26" s="130"/>
      <c r="R26" s="130" t="s">
        <v>157</v>
      </c>
      <c r="S26" s="130"/>
      <c r="T26" s="130"/>
      <c r="U26" s="130"/>
      <c r="V26" s="515"/>
      <c r="W26" s="515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515"/>
      <c r="J27" s="515"/>
      <c r="K27" s="515"/>
      <c r="O27" s="130"/>
      <c r="P27" s="130"/>
      <c r="Q27" s="130"/>
      <c r="R27" s="354" t="s">
        <v>147</v>
      </c>
      <c r="S27" s="130"/>
      <c r="T27" s="130"/>
      <c r="U27" s="130"/>
      <c r="V27" s="515"/>
      <c r="W27" s="515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515"/>
      <c r="J28" s="515"/>
      <c r="K28" s="515"/>
      <c r="O28" s="130"/>
      <c r="P28" s="130"/>
      <c r="Q28" s="130"/>
      <c r="R28" s="354" t="s">
        <v>148</v>
      </c>
      <c r="S28" s="130"/>
      <c r="T28" s="130"/>
      <c r="U28" s="130"/>
      <c r="V28" s="515"/>
      <c r="W28" s="515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515"/>
      <c r="J29" s="515"/>
      <c r="K29" s="515"/>
      <c r="O29" s="130"/>
      <c r="P29" s="130"/>
      <c r="Q29" s="130"/>
      <c r="R29" s="354" t="s">
        <v>149</v>
      </c>
      <c r="S29" s="130"/>
      <c r="T29" s="130"/>
      <c r="U29" s="130"/>
      <c r="V29" s="515"/>
      <c r="W29" s="515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515"/>
      <c r="J30" s="515"/>
      <c r="K30" s="515"/>
      <c r="O30" s="130"/>
      <c r="P30" s="130"/>
      <c r="Q30" s="130"/>
      <c r="R30" s="354" t="s">
        <v>150</v>
      </c>
      <c r="S30" s="130"/>
      <c r="T30" s="130"/>
      <c r="U30" s="130"/>
      <c r="V30" s="515"/>
      <c r="W30" s="515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SUM(E7:E15)</f>
        <v>0</v>
      </c>
      <c r="F31" s="620"/>
      <c r="G31" s="620"/>
      <c r="H31" s="602">
        <f ca="1">SUM(H7:H15)+H30</f>
        <v>0</v>
      </c>
      <c r="I31" s="515"/>
      <c r="J31" s="515"/>
      <c r="K31" s="515"/>
      <c r="O31" s="130"/>
      <c r="P31" s="130"/>
      <c r="Q31" s="130"/>
      <c r="R31" s="354" t="s">
        <v>151</v>
      </c>
      <c r="S31" s="130"/>
      <c r="T31" s="130"/>
      <c r="U31" s="130"/>
      <c r="V31" s="515"/>
      <c r="W31" s="515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515"/>
      <c r="J32" s="515"/>
      <c r="K32" s="515"/>
      <c r="O32" s="130"/>
      <c r="P32" s="130"/>
      <c r="Q32" s="130"/>
      <c r="R32" s="354" t="s">
        <v>153</v>
      </c>
      <c r="S32" s="130"/>
      <c r="T32" s="130"/>
      <c r="U32" s="130"/>
      <c r="V32" s="515"/>
      <c r="W32" s="515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515"/>
      <c r="J33" s="515"/>
      <c r="K33" s="515"/>
      <c r="O33" s="130"/>
      <c r="P33" s="130"/>
      <c r="Q33" s="130"/>
      <c r="S33" s="130"/>
      <c r="T33" s="130"/>
      <c r="U33" s="130"/>
      <c r="V33" s="515"/>
      <c r="W33" s="515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515"/>
      <c r="J34" s="515"/>
      <c r="K34" s="515"/>
      <c r="O34" s="130"/>
      <c r="P34" s="130"/>
      <c r="Q34" s="130"/>
      <c r="S34" s="130"/>
      <c r="T34" s="130"/>
      <c r="U34" s="130"/>
      <c r="V34" s="515"/>
      <c r="W34" s="515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H31-H34</f>
        <v>0</v>
      </c>
      <c r="I35" s="515"/>
      <c r="J35" s="515"/>
      <c r="K35" s="515"/>
      <c r="L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/>
      <c r="I36" s="515"/>
      <c r="J36" s="515"/>
      <c r="K36" s="515"/>
      <c r="L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515"/>
      <c r="J37" s="515"/>
      <c r="K37" s="515"/>
      <c r="L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515"/>
      <c r="J38" s="515"/>
      <c r="K38" s="515"/>
      <c r="L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515"/>
      <c r="J39" s="515"/>
      <c r="K39" s="515"/>
      <c r="L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515"/>
      <c r="J40" s="515"/>
      <c r="K40" s="515"/>
      <c r="L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 t="s">
        <v>88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515"/>
      <c r="J41" s="515"/>
      <c r="K41" s="515"/>
      <c r="L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 t="s">
        <v>83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515"/>
      <c r="J42" s="515"/>
      <c r="K42" s="515"/>
      <c r="L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 t="s">
        <v>93</v>
      </c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515"/>
      <c r="J43" s="515"/>
      <c r="K43" s="515"/>
      <c r="L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515"/>
      <c r="J44" s="515"/>
      <c r="K44" s="515"/>
      <c r="L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515"/>
      <c r="J45" s="515"/>
      <c r="K45" s="515"/>
      <c r="L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515"/>
      <c r="J46" s="515"/>
      <c r="K46" s="515"/>
      <c r="L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515"/>
      <c r="J47" s="515"/>
      <c r="K47" s="515"/>
      <c r="L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515"/>
      <c r="J48" s="515"/>
      <c r="K48" s="515"/>
      <c r="L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515"/>
      <c r="J49" s="515"/>
      <c r="K49" s="515"/>
      <c r="L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515"/>
      <c r="J50" s="515"/>
      <c r="K50" s="515"/>
      <c r="L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515"/>
      <c r="J51" s="515"/>
      <c r="K51" s="515"/>
      <c r="L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515"/>
      <c r="J52" s="515"/>
      <c r="K52" s="515"/>
      <c r="L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515"/>
      <c r="J53" s="515"/>
      <c r="K53" s="515"/>
      <c r="L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515"/>
      <c r="J54" s="515"/>
      <c r="K54" s="515"/>
      <c r="L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515"/>
      <c r="J55" s="515"/>
      <c r="K55" s="515"/>
      <c r="L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515"/>
      <c r="J56" s="515"/>
      <c r="K56" s="515"/>
      <c r="L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515"/>
      <c r="J57" s="515"/>
      <c r="K57" s="515"/>
      <c r="L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515"/>
      <c r="J58" s="515"/>
      <c r="K58" s="515"/>
      <c r="L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515"/>
      <c r="J59" s="515"/>
      <c r="K59" s="515"/>
      <c r="L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515"/>
      <c r="J60" s="515"/>
      <c r="K60" s="515"/>
      <c r="L60" s="515"/>
      <c r="N60" s="515"/>
      <c r="O60" s="515"/>
      <c r="P60" s="515"/>
      <c r="Q60" s="515"/>
      <c r="R60" s="515"/>
      <c r="S60" s="515"/>
      <c r="T60" s="515"/>
      <c r="U60" s="515"/>
      <c r="V60" s="515"/>
      <c r="W60" s="515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515"/>
      <c r="J61" s="515"/>
      <c r="K61" s="515"/>
      <c r="L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515"/>
      <c r="J62" s="515"/>
      <c r="K62" s="515"/>
      <c r="L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515"/>
      <c r="J63" s="515"/>
      <c r="K63" s="515"/>
      <c r="L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515"/>
      <c r="J64" s="515"/>
      <c r="K64" s="515"/>
      <c r="L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515"/>
      <c r="J65" s="515"/>
      <c r="K65" s="515"/>
      <c r="L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515"/>
      <c r="J66" s="515"/>
      <c r="K66" s="515"/>
      <c r="L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515"/>
      <c r="J67" s="515"/>
      <c r="K67" s="515"/>
      <c r="L67" s="515"/>
      <c r="N67" s="515"/>
      <c r="O67" s="515"/>
      <c r="P67" s="515"/>
      <c r="Q67" s="515"/>
      <c r="R67" s="515"/>
      <c r="S67" s="515"/>
      <c r="T67" s="515"/>
      <c r="U67" s="515"/>
      <c r="V67" s="515"/>
      <c r="W67" s="515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515"/>
      <c r="J68" s="515"/>
      <c r="K68" s="515"/>
      <c r="L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515"/>
      <c r="J69" s="515"/>
      <c r="K69" s="515"/>
      <c r="L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515"/>
      <c r="J70" s="515"/>
      <c r="K70" s="515"/>
      <c r="L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515"/>
      <c r="J71" s="515"/>
      <c r="K71" s="515"/>
      <c r="L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515"/>
      <c r="J72" s="515"/>
      <c r="K72" s="515"/>
      <c r="L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112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515"/>
      <c r="J73" s="515"/>
      <c r="K73" s="515"/>
      <c r="L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515"/>
      <c r="J74" s="515"/>
      <c r="K74" s="515"/>
      <c r="L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515"/>
      <c r="J75" s="515"/>
      <c r="K75" s="515"/>
      <c r="L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515"/>
      <c r="J76" s="515"/>
      <c r="K76" s="515"/>
      <c r="L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515"/>
      <c r="J77" s="515"/>
      <c r="K77" s="515"/>
      <c r="L77" s="515"/>
      <c r="M77" s="130" t="s">
        <v>101</v>
      </c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515"/>
      <c r="J78" s="515"/>
      <c r="K78" s="515"/>
      <c r="L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515"/>
      <c r="J79" s="515"/>
      <c r="K79" s="515"/>
      <c r="L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515"/>
      <c r="J80" s="515"/>
      <c r="K80" s="515"/>
      <c r="L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515"/>
      <c r="J81" s="515"/>
      <c r="K81" s="515"/>
      <c r="L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515"/>
      <c r="J82" s="515"/>
      <c r="K82" s="515"/>
      <c r="L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515"/>
      <c r="J83" s="515"/>
      <c r="K83" s="515"/>
      <c r="L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515"/>
      <c r="J84" s="515"/>
      <c r="K84" s="515"/>
      <c r="L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515"/>
      <c r="J85" s="515"/>
      <c r="K85" s="515"/>
      <c r="L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515"/>
      <c r="J86" s="515"/>
      <c r="K86" s="515"/>
      <c r="L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515"/>
      <c r="J87" s="515"/>
      <c r="K87" s="515"/>
      <c r="L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515"/>
      <c r="J88" s="515"/>
      <c r="K88" s="515"/>
      <c r="L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515"/>
      <c r="J89" s="515"/>
      <c r="K89" s="515"/>
      <c r="L89" s="515"/>
      <c r="N89" s="515"/>
      <c r="O89" s="515"/>
      <c r="P89" s="515"/>
      <c r="Q89" s="515"/>
      <c r="R89" s="515"/>
      <c r="S89" s="515"/>
      <c r="T89" s="515"/>
      <c r="U89" s="515"/>
      <c r="V89" s="515"/>
      <c r="W89" s="515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515"/>
      <c r="J90" s="515"/>
      <c r="K90" s="515"/>
      <c r="L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515"/>
      <c r="J91" s="515"/>
      <c r="K91" s="515"/>
      <c r="L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515"/>
      <c r="J92" s="515"/>
      <c r="K92" s="515"/>
      <c r="L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130"/>
      <c r="Y92" s="130"/>
      <c r="Z92" s="130"/>
      <c r="AA92" s="130"/>
    </row>
    <row r="93" spans="1:27" ht="21" thickBot="1" x14ac:dyDescent="0.35">
      <c r="A93" s="387" t="s">
        <v>2</v>
      </c>
      <c r="B93" s="693"/>
      <c r="C93" s="693"/>
      <c r="D93" s="388"/>
      <c r="E93" s="214">
        <f>E82+E71+E53+E91</f>
        <v>0</v>
      </c>
      <c r="F93" s="214">
        <f>F82+F71+F53+F91</f>
        <v>0</v>
      </c>
      <c r="G93" s="117"/>
      <c r="H93" s="215">
        <f>H82+H71+H53+H91</f>
        <v>0</v>
      </c>
      <c r="I93" s="515"/>
      <c r="J93" s="515"/>
      <c r="K93" s="515"/>
      <c r="L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130"/>
      <c r="Y93" s="130"/>
      <c r="Z93" s="130"/>
      <c r="AA93" s="130"/>
    </row>
    <row r="94" spans="1:27" ht="21" thickBot="1" x14ac:dyDescent="0.35">
      <c r="A94" s="191" t="s">
        <v>82</v>
      </c>
      <c r="B94" s="191" t="e">
        <f>AVERAGE(C85:C90,C74:C81,C57:C70,C40:C52)</f>
        <v>#DIV/0!</v>
      </c>
      <c r="C94" s="192"/>
      <c r="D94" s="192"/>
      <c r="E94" s="158"/>
      <c r="F94" s="271"/>
      <c r="G94" s="213"/>
      <c r="H94" s="271"/>
      <c r="I94" s="515"/>
      <c r="J94" s="515"/>
      <c r="K94" s="515"/>
      <c r="L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515"/>
      <c r="J95" s="515"/>
      <c r="K95" s="515"/>
      <c r="L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515"/>
      <c r="J96" s="515"/>
      <c r="K96" s="515"/>
      <c r="L96" s="515"/>
      <c r="N96" s="515"/>
      <c r="O96" s="515"/>
      <c r="P96" s="515"/>
      <c r="Q96" s="515"/>
      <c r="R96" s="515"/>
      <c r="S96" s="515"/>
      <c r="T96" s="515"/>
      <c r="U96" s="515"/>
      <c r="V96" s="515"/>
      <c r="W96" s="515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515"/>
      <c r="J97" s="515"/>
      <c r="K97" s="515"/>
      <c r="L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 t="shared" ref="H98:H140" si="2">SUM(F98*G98)</f>
        <v>0</v>
      </c>
      <c r="I98" s="515"/>
      <c r="J98" s="515"/>
      <c r="K98" s="515"/>
      <c r="L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>SUM(F99*G99)</f>
        <v>0</v>
      </c>
      <c r="I99" s="515"/>
      <c r="J99" s="515"/>
      <c r="K99" s="515"/>
      <c r="L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ref="H100:H130" si="3">SUM(F100*G100)</f>
        <v>0</v>
      </c>
      <c r="I100" s="515"/>
      <c r="J100" s="515"/>
      <c r="K100" s="515"/>
      <c r="L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3"/>
        <v>0</v>
      </c>
      <c r="I101" s="515"/>
      <c r="J101" s="515"/>
      <c r="K101" s="515"/>
      <c r="L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3"/>
        <v>0</v>
      </c>
      <c r="I102" s="515"/>
      <c r="J102" s="515"/>
      <c r="K102" s="515"/>
      <c r="L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3"/>
        <v>0</v>
      </c>
      <c r="I103" s="515"/>
      <c r="J103" s="515"/>
      <c r="K103" s="515"/>
      <c r="L103" s="515"/>
      <c r="N103" s="515"/>
      <c r="O103" s="515"/>
      <c r="P103" s="515"/>
      <c r="Q103" s="515"/>
      <c r="R103" s="515"/>
      <c r="S103" s="515"/>
      <c r="T103" s="515"/>
      <c r="U103" s="515"/>
      <c r="V103" s="515"/>
      <c r="W103" s="515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3"/>
        <v>0</v>
      </c>
      <c r="I104" s="515"/>
      <c r="J104" s="515"/>
      <c r="K104" s="515"/>
      <c r="L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3"/>
        <v>0</v>
      </c>
      <c r="I105" s="515"/>
      <c r="J105" s="515"/>
      <c r="K105" s="515"/>
      <c r="L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3"/>
        <v>0</v>
      </c>
      <c r="I106" s="515"/>
      <c r="J106" s="515"/>
      <c r="K106" s="515"/>
      <c r="L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3"/>
        <v>0</v>
      </c>
      <c r="I107" s="515"/>
      <c r="J107" s="515"/>
      <c r="K107" s="515"/>
      <c r="L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3"/>
        <v>0</v>
      </c>
      <c r="I108" s="515"/>
      <c r="J108" s="515"/>
      <c r="K108" s="515"/>
      <c r="L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3"/>
        <v>0</v>
      </c>
      <c r="I109" s="515"/>
      <c r="J109" s="515"/>
      <c r="K109" s="515"/>
      <c r="L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3"/>
        <v>0</v>
      </c>
      <c r="I110" s="515"/>
      <c r="J110" s="515"/>
      <c r="K110" s="515"/>
      <c r="L110" s="515"/>
      <c r="N110" s="515"/>
      <c r="O110" s="515"/>
      <c r="P110" s="515"/>
      <c r="Q110" s="515"/>
      <c r="R110" s="515"/>
      <c r="S110" s="515"/>
      <c r="T110" s="515"/>
      <c r="U110" s="515"/>
      <c r="V110" s="515"/>
      <c r="W110" s="515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3"/>
        <v>0</v>
      </c>
      <c r="I111" s="515"/>
      <c r="J111" s="515"/>
      <c r="K111" s="515"/>
      <c r="L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3"/>
        <v>0</v>
      </c>
      <c r="I112" s="515"/>
      <c r="J112" s="515"/>
      <c r="K112" s="515"/>
      <c r="L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3"/>
        <v>0</v>
      </c>
      <c r="I113" s="515"/>
      <c r="J113" s="515"/>
      <c r="K113" s="515"/>
      <c r="L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3"/>
        <v>0</v>
      </c>
      <c r="I114" s="515"/>
      <c r="J114" s="515"/>
      <c r="K114" s="515"/>
      <c r="L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3"/>
        <v>0</v>
      </c>
      <c r="I115" s="515"/>
      <c r="J115" s="515"/>
      <c r="K115" s="515"/>
      <c r="L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3"/>
        <v>0</v>
      </c>
      <c r="I116" s="515"/>
      <c r="J116" s="515"/>
      <c r="K116" s="515"/>
      <c r="L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3"/>
        <v>0</v>
      </c>
      <c r="I117" s="515"/>
      <c r="J117" s="515"/>
      <c r="K117" s="515"/>
      <c r="L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3"/>
        <v>0</v>
      </c>
      <c r="I118" s="515"/>
      <c r="J118" s="515"/>
      <c r="K118" s="515"/>
      <c r="L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3"/>
        <v>0</v>
      </c>
      <c r="I119" s="515"/>
      <c r="J119" s="515"/>
      <c r="K119" s="515"/>
      <c r="L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3"/>
        <v>0</v>
      </c>
      <c r="I120" s="515"/>
      <c r="J120" s="515"/>
      <c r="K120" s="515"/>
      <c r="L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3"/>
        <v>0</v>
      </c>
      <c r="I121" s="515"/>
      <c r="J121" s="515"/>
      <c r="K121" s="515"/>
      <c r="L121" s="515"/>
      <c r="N121" s="515"/>
      <c r="O121" s="515"/>
      <c r="P121" s="515"/>
      <c r="Q121" s="515"/>
      <c r="R121" s="515"/>
      <c r="S121" s="515"/>
      <c r="T121" s="515"/>
      <c r="U121" s="515"/>
      <c r="V121" s="515"/>
      <c r="W121" s="515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3"/>
        <v>0</v>
      </c>
      <c r="I122" s="515"/>
      <c r="J122" s="515"/>
      <c r="K122" s="515"/>
      <c r="L122" s="515"/>
      <c r="N122" s="515"/>
      <c r="O122" s="515"/>
      <c r="P122" s="515"/>
      <c r="Q122" s="515"/>
      <c r="R122" s="515"/>
      <c r="S122" s="515"/>
      <c r="T122" s="515"/>
      <c r="U122" s="515"/>
      <c r="V122" s="515"/>
      <c r="W122" s="515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3"/>
        <v>0</v>
      </c>
      <c r="I123" s="515"/>
      <c r="J123" s="515"/>
      <c r="K123" s="515"/>
      <c r="L123" s="515"/>
      <c r="N123" s="515"/>
      <c r="O123" s="515"/>
      <c r="P123" s="515"/>
      <c r="Q123" s="515"/>
      <c r="R123" s="515"/>
      <c r="S123" s="515"/>
      <c r="T123" s="515"/>
      <c r="U123" s="515"/>
      <c r="V123" s="515"/>
      <c r="W123" s="515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3"/>
        <v>0</v>
      </c>
      <c r="I124" s="515"/>
      <c r="J124" s="515"/>
      <c r="K124" s="515"/>
      <c r="L124" s="515"/>
      <c r="N124" s="515"/>
      <c r="O124" s="515"/>
      <c r="P124" s="515"/>
      <c r="Q124" s="515"/>
      <c r="R124" s="515"/>
      <c r="S124" s="515"/>
      <c r="T124" s="515"/>
      <c r="U124" s="515"/>
      <c r="V124" s="515"/>
      <c r="W124" s="515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3"/>
        <v>0</v>
      </c>
      <c r="I125" s="515"/>
      <c r="J125" s="515"/>
      <c r="K125" s="515"/>
      <c r="L125" s="515"/>
      <c r="N125" s="515"/>
      <c r="O125" s="515"/>
      <c r="P125" s="515"/>
      <c r="Q125" s="515"/>
      <c r="R125" s="515"/>
      <c r="S125" s="515"/>
      <c r="T125" s="515"/>
      <c r="U125" s="515"/>
      <c r="V125" s="515"/>
      <c r="W125" s="515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3"/>
        <v>0</v>
      </c>
      <c r="I126" s="515"/>
      <c r="J126" s="515"/>
      <c r="K126" s="515"/>
      <c r="L126" s="515"/>
      <c r="N126" s="515"/>
      <c r="O126" s="515"/>
      <c r="P126" s="515"/>
      <c r="Q126" s="515"/>
      <c r="R126" s="515"/>
      <c r="S126" s="515"/>
      <c r="T126" s="515"/>
      <c r="U126" s="515"/>
      <c r="V126" s="515"/>
      <c r="W126" s="515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3"/>
        <v>0</v>
      </c>
      <c r="I127" s="515"/>
      <c r="J127" s="515"/>
      <c r="K127" s="515"/>
      <c r="L127" s="515"/>
      <c r="N127" s="515"/>
      <c r="O127" s="515"/>
      <c r="P127" s="515"/>
      <c r="Q127" s="515"/>
      <c r="R127" s="515"/>
      <c r="S127" s="515"/>
      <c r="T127" s="515"/>
      <c r="U127" s="515"/>
      <c r="V127" s="515"/>
      <c r="W127" s="515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3"/>
        <v>0</v>
      </c>
      <c r="I128" s="515"/>
      <c r="J128" s="515"/>
      <c r="K128" s="515"/>
      <c r="L128" s="515"/>
      <c r="N128" s="515"/>
      <c r="O128" s="515"/>
      <c r="P128" s="515"/>
      <c r="Q128" s="515"/>
      <c r="R128" s="515"/>
      <c r="S128" s="515"/>
      <c r="T128" s="515"/>
      <c r="U128" s="515"/>
      <c r="V128" s="515"/>
      <c r="W128" s="515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3"/>
        <v>0</v>
      </c>
      <c r="I129" s="515"/>
      <c r="J129" s="515"/>
      <c r="K129" s="515"/>
      <c r="L129" s="515"/>
      <c r="N129" s="515"/>
      <c r="O129" s="515"/>
      <c r="P129" s="515"/>
      <c r="Q129" s="515"/>
      <c r="R129" s="515"/>
      <c r="S129" s="515"/>
      <c r="T129" s="515"/>
      <c r="U129" s="515"/>
      <c r="V129" s="515"/>
      <c r="W129" s="515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si="3"/>
        <v>0</v>
      </c>
      <c r="I130" s="515"/>
      <c r="J130" s="515"/>
      <c r="K130" s="515"/>
      <c r="L130" s="515"/>
      <c r="N130" s="515"/>
      <c r="O130" s="515"/>
      <c r="P130" s="515"/>
      <c r="Q130" s="515"/>
      <c r="R130" s="515"/>
      <c r="S130" s="515"/>
      <c r="T130" s="515"/>
      <c r="U130" s="515"/>
      <c r="V130" s="515"/>
      <c r="W130" s="515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ref="H131:H134" si="4">SUM(F131*G131)</f>
        <v>0</v>
      </c>
      <c r="I131" s="515"/>
      <c r="J131" s="515"/>
      <c r="K131" s="515"/>
      <c r="L131" s="515"/>
      <c r="N131" s="515"/>
      <c r="O131" s="515"/>
      <c r="P131" s="515"/>
      <c r="Q131" s="515"/>
      <c r="R131" s="515"/>
      <c r="S131" s="515"/>
      <c r="T131" s="515"/>
      <c r="U131" s="515"/>
      <c r="V131" s="515"/>
      <c r="W131" s="515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4"/>
        <v>0</v>
      </c>
      <c r="I132" s="515"/>
      <c r="J132" s="515"/>
      <c r="K132" s="515"/>
      <c r="L132" s="515"/>
      <c r="N132" s="515"/>
      <c r="O132" s="515"/>
      <c r="P132" s="515"/>
      <c r="Q132" s="515"/>
      <c r="R132" s="515"/>
      <c r="S132" s="515"/>
      <c r="T132" s="515"/>
      <c r="U132" s="515"/>
      <c r="V132" s="515"/>
      <c r="W132" s="515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4"/>
        <v>0</v>
      </c>
      <c r="I133" s="515"/>
      <c r="J133" s="515"/>
      <c r="K133" s="515"/>
      <c r="L133" s="515"/>
      <c r="N133" s="515"/>
      <c r="O133" s="515"/>
      <c r="P133" s="515"/>
      <c r="Q133" s="515"/>
      <c r="R133" s="515"/>
      <c r="S133" s="515"/>
      <c r="T133" s="515"/>
      <c r="U133" s="515"/>
      <c r="V133" s="515"/>
      <c r="W133" s="515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 t="shared" si="4"/>
        <v>0</v>
      </c>
      <c r="I134" s="515"/>
      <c r="J134" s="515"/>
      <c r="K134" s="515"/>
      <c r="L134" s="515"/>
      <c r="N134" s="515"/>
      <c r="O134" s="515"/>
      <c r="P134" s="515"/>
      <c r="Q134" s="515"/>
      <c r="R134" s="515"/>
      <c r="S134" s="515"/>
      <c r="T134" s="515"/>
      <c r="U134" s="515"/>
      <c r="V134" s="515"/>
      <c r="W134" s="515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515"/>
      <c r="J135" s="515"/>
      <c r="K135" s="515"/>
      <c r="L135" s="515"/>
      <c r="N135" s="515"/>
      <c r="O135" s="515"/>
      <c r="P135" s="515"/>
      <c r="Q135" s="515"/>
      <c r="R135" s="515"/>
      <c r="S135" s="515"/>
      <c r="T135" s="515"/>
      <c r="U135" s="515"/>
      <c r="V135" s="515"/>
      <c r="W135" s="515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>SUM(F136*G136)</f>
        <v>0</v>
      </c>
      <c r="I136" s="515"/>
      <c r="J136" s="515"/>
      <c r="K136" s="515"/>
      <c r="L136" s="515"/>
      <c r="N136" s="515"/>
      <c r="O136" s="515"/>
      <c r="P136" s="515"/>
      <c r="Q136" s="515"/>
      <c r="R136" s="515"/>
      <c r="S136" s="515"/>
      <c r="T136" s="515"/>
      <c r="U136" s="515"/>
      <c r="V136" s="515"/>
      <c r="W136" s="515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2"/>
        <v>0</v>
      </c>
      <c r="I137" s="515"/>
      <c r="J137" s="515"/>
      <c r="K137" s="515"/>
      <c r="L137" s="515"/>
      <c r="N137" s="515"/>
      <c r="O137" s="515"/>
      <c r="P137" s="515"/>
      <c r="Q137" s="515"/>
      <c r="R137" s="515"/>
      <c r="S137" s="515"/>
      <c r="T137" s="515"/>
      <c r="U137" s="515"/>
      <c r="V137" s="515"/>
      <c r="W137" s="515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2"/>
        <v>0</v>
      </c>
      <c r="I138" s="515"/>
      <c r="J138" s="515"/>
      <c r="K138" s="515"/>
      <c r="L138" s="515"/>
      <c r="N138" s="515"/>
      <c r="O138" s="515"/>
      <c r="P138" s="515"/>
      <c r="Q138" s="515"/>
      <c r="R138" s="515"/>
      <c r="S138" s="515"/>
      <c r="T138" s="515"/>
      <c r="U138" s="515"/>
      <c r="V138" s="515"/>
      <c r="W138" s="515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2"/>
        <v>0</v>
      </c>
      <c r="I139" s="515"/>
      <c r="J139" s="515"/>
      <c r="K139" s="515"/>
      <c r="L139" s="515"/>
      <c r="N139" s="515"/>
      <c r="O139" s="515"/>
      <c r="P139" s="515"/>
      <c r="Q139" s="515"/>
      <c r="R139" s="515"/>
      <c r="S139" s="515"/>
      <c r="T139" s="515"/>
      <c r="U139" s="515"/>
      <c r="V139" s="515"/>
      <c r="W139" s="515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2"/>
        <v>0</v>
      </c>
      <c r="I140" s="515"/>
      <c r="J140" s="515"/>
      <c r="K140" s="515"/>
      <c r="L140" s="515"/>
      <c r="N140" s="515"/>
      <c r="O140" s="515"/>
      <c r="P140" s="515"/>
      <c r="Q140" s="515"/>
      <c r="R140" s="515"/>
      <c r="S140" s="515"/>
      <c r="T140" s="515"/>
      <c r="U140" s="515"/>
      <c r="V140" s="515"/>
      <c r="W140" s="515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515"/>
      <c r="J141" s="515"/>
      <c r="K141" s="515"/>
      <c r="L141" s="515"/>
      <c r="N141" s="515"/>
      <c r="O141" s="515"/>
      <c r="P141" s="515"/>
      <c r="Q141" s="515"/>
      <c r="R141" s="515"/>
      <c r="S141" s="515"/>
      <c r="T141" s="515"/>
      <c r="U141" s="515"/>
      <c r="V141" s="515"/>
      <c r="W141" s="515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515"/>
      <c r="J142" s="515"/>
      <c r="K142" s="515"/>
      <c r="L142" s="515"/>
      <c r="N142" s="515"/>
      <c r="O142" s="515"/>
      <c r="P142" s="515"/>
      <c r="Q142" s="515"/>
      <c r="R142" s="515"/>
      <c r="S142" s="515"/>
      <c r="T142" s="515"/>
      <c r="U142" s="515"/>
      <c r="V142" s="515"/>
      <c r="W142" s="515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515"/>
      <c r="J143" s="515"/>
      <c r="K143" s="515"/>
      <c r="L143" s="515"/>
      <c r="N143" s="515"/>
      <c r="O143" s="515"/>
      <c r="P143" s="515"/>
      <c r="Q143" s="515"/>
      <c r="R143" s="515"/>
      <c r="S143" s="515"/>
      <c r="T143" s="515"/>
      <c r="U143" s="515"/>
      <c r="V143" s="515"/>
      <c r="W143" s="515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515"/>
      <c r="J144" s="515"/>
      <c r="K144" s="515"/>
      <c r="L144" s="515"/>
      <c r="N144" s="515"/>
      <c r="O144" s="515"/>
      <c r="P144" s="515"/>
      <c r="Q144" s="515"/>
      <c r="R144" s="515"/>
      <c r="S144" s="515"/>
      <c r="T144" s="515"/>
      <c r="U144" s="515"/>
      <c r="V144" s="515"/>
      <c r="W144" s="515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515"/>
      <c r="J145" s="515"/>
      <c r="K145" s="515"/>
      <c r="L145" s="515"/>
      <c r="N145" s="515"/>
      <c r="O145" s="515"/>
      <c r="P145" s="515"/>
      <c r="Q145" s="515"/>
      <c r="R145" s="515"/>
      <c r="S145" s="515"/>
      <c r="T145" s="515"/>
      <c r="U145" s="515"/>
      <c r="V145" s="515"/>
      <c r="W145" s="515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515"/>
      <c r="J146" s="515"/>
      <c r="K146" s="515"/>
      <c r="L146" s="515"/>
      <c r="N146" s="515"/>
      <c r="O146" s="515"/>
      <c r="P146" s="515"/>
      <c r="Q146" s="515"/>
      <c r="R146" s="515"/>
      <c r="S146" s="515"/>
      <c r="T146" s="515"/>
      <c r="U146" s="515"/>
      <c r="V146" s="515"/>
      <c r="W146" s="515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515"/>
      <c r="J147" s="515"/>
      <c r="K147" s="515"/>
      <c r="L147" s="515"/>
      <c r="M147" s="129" t="s">
        <v>114</v>
      </c>
      <c r="N147" s="515"/>
      <c r="O147" s="515"/>
      <c r="P147" s="515"/>
      <c r="Q147" s="515"/>
      <c r="R147" s="515"/>
      <c r="S147" s="515"/>
      <c r="T147" s="515"/>
      <c r="U147" s="515"/>
      <c r="V147" s="515"/>
      <c r="W147" s="515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515"/>
      <c r="J148" s="515"/>
      <c r="K148" s="515"/>
      <c r="L148" s="515"/>
      <c r="M148" s="129" t="s">
        <v>115</v>
      </c>
      <c r="N148" s="515"/>
      <c r="O148" s="515"/>
      <c r="P148" s="515"/>
      <c r="Q148" s="515"/>
      <c r="R148" s="515"/>
      <c r="S148" s="515"/>
      <c r="T148" s="515"/>
      <c r="U148" s="515"/>
      <c r="V148" s="515"/>
      <c r="W148" s="515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515"/>
      <c r="J149" s="515"/>
      <c r="K149" s="515"/>
      <c r="L149" s="515"/>
      <c r="N149" s="515"/>
      <c r="O149" s="515"/>
      <c r="P149" s="515"/>
      <c r="Q149" s="515"/>
      <c r="R149" s="515"/>
      <c r="S149" s="515"/>
      <c r="T149" s="515"/>
      <c r="U149" s="515"/>
      <c r="V149" s="515"/>
      <c r="W149" s="515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515"/>
      <c r="J150" s="515"/>
      <c r="K150" s="515"/>
      <c r="L150" s="515"/>
      <c r="N150" s="515"/>
      <c r="O150" s="515"/>
      <c r="P150" s="515"/>
      <c r="Q150" s="515"/>
      <c r="R150" s="515"/>
      <c r="S150" s="515"/>
      <c r="T150" s="515"/>
      <c r="U150" s="515"/>
      <c r="V150" s="515"/>
      <c r="W150" s="515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515"/>
      <c r="J151" s="515"/>
      <c r="K151" s="515"/>
      <c r="L151" s="515"/>
      <c r="N151" s="515"/>
      <c r="O151" s="515"/>
      <c r="P151" s="515"/>
      <c r="Q151" s="515"/>
      <c r="R151" s="515"/>
      <c r="S151" s="515"/>
      <c r="T151" s="515"/>
      <c r="U151" s="515"/>
      <c r="V151" s="515"/>
      <c r="W151" s="515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515"/>
      <c r="J152" s="515"/>
      <c r="K152" s="515"/>
      <c r="L152" s="515"/>
      <c r="N152" s="515"/>
      <c r="O152" s="515"/>
      <c r="P152" s="515"/>
      <c r="Q152" s="515"/>
      <c r="R152" s="515"/>
      <c r="S152" s="515"/>
      <c r="T152" s="515"/>
      <c r="U152" s="515"/>
      <c r="V152" s="515"/>
      <c r="W152" s="515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515"/>
      <c r="J153" s="515"/>
      <c r="K153" s="515"/>
      <c r="L153" s="515"/>
      <c r="N153" s="515"/>
      <c r="O153" s="515"/>
      <c r="P153" s="515"/>
      <c r="Q153" s="515"/>
      <c r="R153" s="515"/>
      <c r="S153" s="515"/>
      <c r="T153" s="515"/>
      <c r="U153" s="515"/>
      <c r="V153" s="515"/>
      <c r="W153" s="515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515"/>
      <c r="J154" s="515"/>
      <c r="K154" s="515"/>
      <c r="L154" s="515"/>
      <c r="N154" s="515"/>
      <c r="O154" s="515"/>
      <c r="P154" s="515"/>
      <c r="Q154" s="515"/>
      <c r="R154" s="515"/>
      <c r="S154" s="515"/>
      <c r="T154" s="515"/>
      <c r="U154" s="515"/>
      <c r="V154" s="515"/>
      <c r="W154" s="515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515"/>
      <c r="J155" s="515"/>
      <c r="K155" s="515"/>
      <c r="L155" s="515"/>
      <c r="N155" s="515"/>
      <c r="O155" s="515"/>
      <c r="P155" s="515"/>
      <c r="Q155" s="515"/>
      <c r="R155" s="515"/>
      <c r="S155" s="515"/>
      <c r="T155" s="515"/>
      <c r="U155" s="515"/>
      <c r="V155" s="515"/>
      <c r="W155" s="515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515"/>
      <c r="J156" s="515"/>
      <c r="K156" s="515"/>
      <c r="L156" s="515"/>
      <c r="N156" s="515"/>
      <c r="O156" s="515"/>
      <c r="P156" s="515"/>
      <c r="Q156" s="515"/>
      <c r="R156" s="515"/>
      <c r="S156" s="515"/>
      <c r="T156" s="515"/>
      <c r="U156" s="515"/>
      <c r="V156" s="515"/>
      <c r="W156" s="515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515"/>
      <c r="J157" s="515"/>
      <c r="K157" s="515"/>
      <c r="L157" s="515"/>
      <c r="N157" s="515"/>
      <c r="O157" s="515"/>
      <c r="P157" s="515"/>
      <c r="Q157" s="515"/>
      <c r="R157" s="515"/>
      <c r="S157" s="515"/>
      <c r="T157" s="515"/>
      <c r="U157" s="515"/>
      <c r="V157" s="515"/>
      <c r="W157" s="515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515"/>
      <c r="J158" s="515"/>
      <c r="K158" s="515"/>
      <c r="L158" s="515"/>
      <c r="N158" s="515"/>
      <c r="O158" s="515"/>
      <c r="P158" s="515"/>
      <c r="Q158" s="515"/>
      <c r="R158" s="515"/>
      <c r="S158" s="515"/>
      <c r="T158" s="515"/>
      <c r="U158" s="515"/>
      <c r="V158" s="515"/>
      <c r="W158" s="515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515"/>
      <c r="J159" s="515"/>
      <c r="K159" s="515"/>
      <c r="L159" s="515"/>
      <c r="N159" s="515"/>
      <c r="O159" s="515"/>
      <c r="P159" s="515"/>
      <c r="Q159" s="515"/>
      <c r="R159" s="515"/>
      <c r="S159" s="515"/>
      <c r="T159" s="515"/>
      <c r="U159" s="515"/>
      <c r="V159" s="515"/>
      <c r="W159" s="515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515"/>
      <c r="J160" s="515"/>
      <c r="K160" s="515"/>
      <c r="L160" s="515"/>
      <c r="N160" s="515"/>
      <c r="O160" s="515"/>
      <c r="P160" s="515"/>
      <c r="Q160" s="515"/>
      <c r="R160" s="515"/>
      <c r="S160" s="515"/>
      <c r="T160" s="515"/>
      <c r="U160" s="515"/>
      <c r="V160" s="515"/>
      <c r="W160" s="515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515"/>
      <c r="J161" s="515"/>
      <c r="K161" s="515"/>
      <c r="L161" s="515"/>
      <c r="N161" s="515"/>
      <c r="O161" s="515"/>
      <c r="P161" s="515"/>
      <c r="Q161" s="515"/>
      <c r="R161" s="515"/>
      <c r="S161" s="515"/>
      <c r="T161" s="515"/>
      <c r="U161" s="515"/>
      <c r="V161" s="515"/>
      <c r="W161" s="515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515"/>
      <c r="J162" s="515"/>
      <c r="K162" s="515"/>
      <c r="L162" s="515"/>
      <c r="N162" s="515"/>
      <c r="O162" s="515"/>
      <c r="P162" s="515"/>
      <c r="Q162" s="515"/>
      <c r="R162" s="515"/>
      <c r="S162" s="515"/>
      <c r="T162" s="515"/>
      <c r="U162" s="515"/>
      <c r="V162" s="515"/>
      <c r="W162" s="515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515"/>
      <c r="J163" s="515"/>
      <c r="K163" s="515"/>
      <c r="L163" s="515"/>
      <c r="N163" s="515"/>
      <c r="O163" s="515"/>
      <c r="P163" s="515"/>
      <c r="Q163" s="515"/>
      <c r="R163" s="515"/>
      <c r="S163" s="515"/>
      <c r="T163" s="515"/>
      <c r="U163" s="515"/>
      <c r="V163" s="515"/>
      <c r="W163" s="515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515"/>
      <c r="J164" s="515"/>
      <c r="K164" s="515"/>
      <c r="L164" s="515"/>
      <c r="N164" s="515"/>
      <c r="O164" s="515"/>
      <c r="P164" s="515"/>
      <c r="Q164" s="515"/>
      <c r="R164" s="515"/>
      <c r="S164" s="515"/>
      <c r="T164" s="515"/>
      <c r="U164" s="515"/>
      <c r="V164" s="515"/>
      <c r="W164" s="515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515"/>
      <c r="J165" s="515"/>
      <c r="K165" s="515"/>
      <c r="L165" s="515"/>
      <c r="N165" s="515"/>
      <c r="O165" s="515"/>
      <c r="P165" s="515"/>
      <c r="Q165" s="515"/>
      <c r="R165" s="515"/>
      <c r="S165" s="515"/>
      <c r="T165" s="515"/>
      <c r="U165" s="515"/>
      <c r="V165" s="515"/>
      <c r="W165" s="515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515"/>
      <c r="J166" s="515"/>
      <c r="K166" s="515"/>
      <c r="L166" s="515"/>
      <c r="N166" s="515"/>
      <c r="O166" s="515"/>
      <c r="P166" s="515"/>
      <c r="Q166" s="515"/>
      <c r="R166" s="515"/>
      <c r="S166" s="515"/>
      <c r="T166" s="515"/>
      <c r="U166" s="515"/>
      <c r="V166" s="515"/>
      <c r="W166" s="515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515"/>
      <c r="J167" s="515"/>
      <c r="K167" s="515"/>
      <c r="L167" s="515"/>
      <c r="N167" s="515"/>
      <c r="O167" s="515"/>
      <c r="P167" s="515"/>
      <c r="Q167" s="515"/>
      <c r="R167" s="515"/>
      <c r="S167" s="515"/>
      <c r="T167" s="515"/>
      <c r="U167" s="515"/>
      <c r="V167" s="515"/>
      <c r="W167" s="515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515"/>
      <c r="J168" s="515"/>
      <c r="K168" s="515"/>
      <c r="L168" s="515"/>
      <c r="N168" s="515"/>
      <c r="O168" s="515"/>
      <c r="P168" s="515"/>
      <c r="Q168" s="515"/>
      <c r="R168" s="515"/>
      <c r="S168" s="515"/>
      <c r="T168" s="515"/>
      <c r="U168" s="515"/>
      <c r="V168" s="515"/>
      <c r="W168" s="515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515"/>
      <c r="J169" s="515"/>
      <c r="K169" s="515"/>
      <c r="L169" s="515"/>
      <c r="N169" s="515"/>
      <c r="O169" s="515"/>
      <c r="P169" s="515"/>
      <c r="Q169" s="515"/>
      <c r="R169" s="515"/>
      <c r="S169" s="515"/>
      <c r="T169" s="515"/>
      <c r="U169" s="515"/>
      <c r="V169" s="515"/>
      <c r="W169" s="515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515"/>
      <c r="J170" s="515"/>
      <c r="K170" s="515"/>
      <c r="L170" s="515"/>
      <c r="N170" s="515"/>
      <c r="O170" s="515"/>
      <c r="P170" s="515"/>
      <c r="Q170" s="515"/>
      <c r="R170" s="515"/>
      <c r="S170" s="515"/>
      <c r="T170" s="515"/>
      <c r="U170" s="515"/>
      <c r="V170" s="515"/>
      <c r="W170" s="515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515"/>
      <c r="J171" s="515"/>
      <c r="K171" s="515"/>
      <c r="L171" s="515"/>
      <c r="N171" s="515"/>
      <c r="O171" s="515"/>
      <c r="P171" s="515"/>
      <c r="Q171" s="515"/>
      <c r="R171" s="515"/>
      <c r="S171" s="515"/>
      <c r="T171" s="515"/>
      <c r="U171" s="515"/>
      <c r="V171" s="515"/>
      <c r="W171" s="515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515"/>
      <c r="J172" s="515"/>
      <c r="K172" s="515"/>
      <c r="L172" s="515"/>
      <c r="N172" s="515"/>
      <c r="O172" s="515"/>
      <c r="P172" s="515"/>
      <c r="Q172" s="515"/>
      <c r="R172" s="515"/>
      <c r="S172" s="515"/>
      <c r="T172" s="515"/>
      <c r="U172" s="515"/>
      <c r="V172" s="515"/>
      <c r="W172" s="515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515"/>
      <c r="J173" s="515"/>
      <c r="K173" s="515"/>
      <c r="L173" s="515"/>
      <c r="N173" s="515"/>
      <c r="O173" s="515"/>
      <c r="P173" s="515"/>
      <c r="Q173" s="515"/>
      <c r="R173" s="515"/>
      <c r="S173" s="515"/>
      <c r="T173" s="515"/>
      <c r="U173" s="515"/>
      <c r="V173" s="515"/>
      <c r="W173" s="515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515"/>
      <c r="J174" s="515"/>
      <c r="K174" s="515"/>
      <c r="L174" s="515"/>
      <c r="N174" s="515"/>
      <c r="O174" s="515"/>
      <c r="P174" s="515"/>
      <c r="Q174" s="515"/>
      <c r="R174" s="515"/>
      <c r="S174" s="515"/>
      <c r="T174" s="515"/>
      <c r="U174" s="515"/>
      <c r="V174" s="515"/>
      <c r="W174" s="515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515"/>
      <c r="J175" s="515"/>
      <c r="K175" s="515"/>
      <c r="L175" s="515"/>
      <c r="N175" s="515"/>
      <c r="O175" s="515"/>
      <c r="P175" s="515"/>
      <c r="Q175" s="515"/>
      <c r="R175" s="515"/>
      <c r="S175" s="515"/>
      <c r="T175" s="515"/>
      <c r="U175" s="515"/>
      <c r="V175" s="515"/>
      <c r="W175" s="515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515"/>
      <c r="J176" s="515"/>
      <c r="K176" s="515"/>
      <c r="L176" s="515"/>
      <c r="N176" s="515"/>
      <c r="O176" s="515"/>
      <c r="P176" s="515"/>
      <c r="Q176" s="515"/>
      <c r="R176" s="515"/>
      <c r="S176" s="515"/>
      <c r="T176" s="515"/>
      <c r="U176" s="515"/>
      <c r="V176" s="515"/>
      <c r="W176" s="515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515"/>
      <c r="J177" s="515"/>
      <c r="K177" s="515"/>
      <c r="L177" s="515"/>
      <c r="N177" s="515"/>
      <c r="O177" s="515"/>
      <c r="P177" s="515"/>
      <c r="Q177" s="515"/>
      <c r="R177" s="515"/>
      <c r="S177" s="515"/>
      <c r="T177" s="515"/>
      <c r="U177" s="515"/>
      <c r="V177" s="515"/>
      <c r="W177" s="515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515"/>
      <c r="J178" s="515"/>
      <c r="K178" s="515"/>
      <c r="L178" s="515"/>
      <c r="N178" s="515"/>
      <c r="O178" s="515"/>
      <c r="P178" s="515"/>
      <c r="Q178" s="515"/>
      <c r="R178" s="515"/>
      <c r="S178" s="515"/>
      <c r="T178" s="515"/>
      <c r="U178" s="515"/>
      <c r="V178" s="515"/>
      <c r="W178" s="515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515"/>
      <c r="J179" s="515"/>
      <c r="K179" s="515"/>
      <c r="L179" s="515"/>
      <c r="N179" s="515"/>
      <c r="O179" s="515"/>
      <c r="P179" s="515"/>
      <c r="Q179" s="515"/>
      <c r="R179" s="515"/>
      <c r="S179" s="515"/>
      <c r="T179" s="515"/>
      <c r="U179" s="515"/>
      <c r="V179" s="515"/>
      <c r="W179" s="515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515"/>
      <c r="J180" s="515"/>
      <c r="K180" s="515"/>
      <c r="L180" s="515"/>
      <c r="N180" s="515"/>
      <c r="O180" s="515"/>
      <c r="P180" s="515"/>
      <c r="Q180" s="515"/>
      <c r="R180" s="515"/>
      <c r="S180" s="515"/>
      <c r="T180" s="515"/>
      <c r="U180" s="515"/>
      <c r="V180" s="515"/>
      <c r="W180" s="515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515"/>
      <c r="J181" s="515"/>
      <c r="K181" s="515"/>
      <c r="L181" s="515"/>
      <c r="N181" s="515"/>
      <c r="O181" s="515"/>
      <c r="P181" s="515"/>
      <c r="Q181" s="515"/>
      <c r="R181" s="515"/>
      <c r="S181" s="515"/>
      <c r="T181" s="515"/>
      <c r="U181" s="515"/>
      <c r="V181" s="515"/>
      <c r="W181" s="515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+E180+E162</f>
        <v>0</v>
      </c>
      <c r="F182" s="496">
        <f>F180+F162</f>
        <v>0</v>
      </c>
      <c r="G182" s="502"/>
      <c r="H182" s="496">
        <f>H180+H162</f>
        <v>0</v>
      </c>
      <c r="I182" s="515"/>
      <c r="J182" s="515"/>
      <c r="K182" s="515"/>
      <c r="L182" s="515"/>
      <c r="N182" s="515"/>
      <c r="O182" s="515"/>
      <c r="P182" s="515"/>
      <c r="Q182" s="515"/>
      <c r="R182" s="515"/>
      <c r="S182" s="515"/>
      <c r="T182" s="515"/>
      <c r="U182" s="515"/>
      <c r="V182" s="515"/>
      <c r="W182" s="515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515"/>
      <c r="J183" s="515"/>
      <c r="K183" s="515"/>
      <c r="L183" s="515"/>
      <c r="N183" s="515"/>
      <c r="O183" s="515"/>
      <c r="P183" s="515"/>
      <c r="Q183" s="515"/>
      <c r="R183" s="515"/>
      <c r="S183" s="515"/>
      <c r="T183" s="515"/>
      <c r="U183" s="515"/>
      <c r="V183" s="515"/>
      <c r="W183" s="515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515"/>
      <c r="J184" s="515"/>
      <c r="K184" s="515"/>
      <c r="L184" s="515"/>
      <c r="N184" s="515"/>
      <c r="O184" s="515"/>
      <c r="P184" s="515"/>
      <c r="Q184" s="515"/>
      <c r="R184" s="515"/>
      <c r="S184" s="515"/>
      <c r="T184" s="515"/>
      <c r="U184" s="515"/>
      <c r="V184" s="515"/>
      <c r="W184" s="515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515"/>
      <c r="J185" s="515"/>
      <c r="K185" s="515"/>
      <c r="L185" s="515"/>
      <c r="N185" s="515"/>
      <c r="O185" s="515"/>
      <c r="P185" s="515"/>
      <c r="Q185" s="515"/>
      <c r="R185" s="515"/>
      <c r="S185" s="515"/>
      <c r="T185" s="515"/>
      <c r="U185" s="515"/>
      <c r="V185" s="515"/>
      <c r="W185" s="515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515"/>
      <c r="J186" s="515"/>
      <c r="K186" s="515"/>
      <c r="L186" s="515"/>
      <c r="N186" s="515"/>
      <c r="O186" s="515"/>
      <c r="P186" s="515"/>
      <c r="Q186" s="515"/>
      <c r="R186" s="515"/>
      <c r="S186" s="515"/>
      <c r="T186" s="515"/>
      <c r="U186" s="515"/>
      <c r="V186" s="515"/>
      <c r="W186" s="515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515"/>
      <c r="J187" s="515"/>
      <c r="K187" s="515"/>
      <c r="L187" s="515"/>
      <c r="N187" s="515"/>
      <c r="O187" s="515"/>
      <c r="P187" s="515"/>
      <c r="Q187" s="515"/>
      <c r="R187" s="515"/>
      <c r="S187" s="515"/>
      <c r="T187" s="515"/>
      <c r="U187" s="515"/>
      <c r="V187" s="515"/>
      <c r="W187" s="515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515"/>
      <c r="J188" s="515"/>
      <c r="K188" s="515"/>
      <c r="L188" s="515"/>
      <c r="N188" s="515"/>
      <c r="O188" s="515"/>
      <c r="P188" s="515"/>
      <c r="Q188" s="515"/>
      <c r="R188" s="515"/>
      <c r="S188" s="515"/>
      <c r="T188" s="515"/>
      <c r="U188" s="515"/>
      <c r="V188" s="515"/>
      <c r="W188" s="515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515"/>
      <c r="J189" s="515"/>
      <c r="K189" s="515"/>
      <c r="L189" s="515"/>
      <c r="N189" s="515"/>
      <c r="O189" s="515"/>
      <c r="P189" s="515"/>
      <c r="Q189" s="515"/>
      <c r="R189" s="515"/>
      <c r="S189" s="515"/>
      <c r="T189" s="515"/>
      <c r="U189" s="515"/>
      <c r="V189" s="515"/>
      <c r="W189" s="515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515"/>
      <c r="J190" s="515"/>
      <c r="K190" s="515"/>
      <c r="L190" s="515"/>
      <c r="N190" s="515"/>
      <c r="O190" s="515"/>
      <c r="P190" s="515"/>
      <c r="Q190" s="515"/>
      <c r="R190" s="515"/>
      <c r="S190" s="515"/>
      <c r="T190" s="515"/>
      <c r="U190" s="515"/>
      <c r="V190" s="515"/>
      <c r="W190" s="515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515"/>
      <c r="J191" s="515"/>
      <c r="K191" s="515"/>
      <c r="L191" s="515"/>
      <c r="N191" s="515"/>
      <c r="O191" s="515"/>
      <c r="P191" s="515"/>
      <c r="Q191" s="515"/>
      <c r="R191" s="515"/>
      <c r="S191" s="515"/>
      <c r="T191" s="515"/>
      <c r="U191" s="515"/>
      <c r="V191" s="515"/>
      <c r="W191" s="515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515"/>
      <c r="J192" s="515"/>
      <c r="K192" s="515"/>
      <c r="L192" s="515"/>
      <c r="N192" s="515"/>
      <c r="O192" s="515"/>
      <c r="P192" s="515"/>
      <c r="Q192" s="515"/>
      <c r="R192" s="515"/>
      <c r="S192" s="515"/>
      <c r="T192" s="515"/>
      <c r="U192" s="515"/>
      <c r="V192" s="515"/>
      <c r="W192" s="515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515"/>
      <c r="J193" s="515"/>
      <c r="K193" s="515"/>
      <c r="L193" s="515"/>
      <c r="N193" s="515"/>
      <c r="O193" s="515"/>
      <c r="P193" s="515"/>
      <c r="Q193" s="515"/>
      <c r="R193" s="515"/>
      <c r="S193" s="515"/>
      <c r="T193" s="515"/>
      <c r="U193" s="515"/>
      <c r="V193" s="515"/>
      <c r="W193" s="515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515"/>
      <c r="J194" s="515"/>
      <c r="K194" s="515"/>
      <c r="L194" s="515"/>
      <c r="N194" s="515"/>
      <c r="O194" s="515"/>
      <c r="P194" s="515"/>
      <c r="Q194" s="515"/>
      <c r="R194" s="515"/>
      <c r="S194" s="515"/>
      <c r="T194" s="515"/>
      <c r="U194" s="515"/>
      <c r="V194" s="515"/>
      <c r="W194" s="515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515"/>
      <c r="J195" s="515"/>
      <c r="K195" s="515"/>
      <c r="L195" s="515"/>
      <c r="N195" s="515"/>
      <c r="O195" s="515"/>
      <c r="P195" s="515"/>
      <c r="Q195" s="515"/>
      <c r="R195" s="515"/>
      <c r="S195" s="515"/>
      <c r="T195" s="515"/>
      <c r="U195" s="515"/>
      <c r="V195" s="515"/>
      <c r="W195" s="515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515"/>
      <c r="J196" s="515"/>
      <c r="K196" s="515"/>
      <c r="L196" s="515"/>
      <c r="N196" s="515"/>
      <c r="O196" s="515"/>
      <c r="P196" s="515"/>
      <c r="Q196" s="515"/>
      <c r="R196" s="515"/>
      <c r="S196" s="515"/>
      <c r="T196" s="515"/>
      <c r="U196" s="515"/>
      <c r="V196" s="515"/>
      <c r="W196" s="515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515"/>
      <c r="J197" s="515"/>
      <c r="K197" s="515"/>
      <c r="L197" s="515"/>
      <c r="N197" s="515"/>
      <c r="O197" s="515"/>
      <c r="P197" s="515"/>
      <c r="Q197" s="515"/>
      <c r="R197" s="515"/>
      <c r="S197" s="515"/>
      <c r="T197" s="515"/>
      <c r="U197" s="515"/>
      <c r="V197" s="515"/>
      <c r="W197" s="515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515"/>
      <c r="J198" s="515"/>
      <c r="K198" s="515"/>
      <c r="L198" s="515"/>
      <c r="N198" s="515"/>
      <c r="O198" s="515"/>
      <c r="P198" s="515"/>
      <c r="Q198" s="515"/>
      <c r="R198" s="515"/>
      <c r="S198" s="515"/>
      <c r="T198" s="515"/>
      <c r="U198" s="515"/>
      <c r="V198" s="515"/>
      <c r="W198" s="515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515"/>
      <c r="J199" s="515"/>
      <c r="K199" s="515"/>
      <c r="L199" s="515"/>
      <c r="N199" s="515"/>
      <c r="O199" s="515"/>
      <c r="P199" s="515"/>
      <c r="Q199" s="515"/>
      <c r="R199" s="515"/>
      <c r="S199" s="515"/>
      <c r="T199" s="515"/>
      <c r="U199" s="515"/>
      <c r="V199" s="515"/>
      <c r="W199" s="515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515"/>
      <c r="J200" s="515"/>
      <c r="K200" s="515"/>
      <c r="L200" s="515"/>
      <c r="N200" s="515"/>
      <c r="O200" s="515"/>
      <c r="P200" s="515"/>
      <c r="Q200" s="515"/>
      <c r="R200" s="515"/>
      <c r="S200" s="515"/>
      <c r="T200" s="515"/>
      <c r="U200" s="515"/>
      <c r="V200" s="515"/>
      <c r="W200" s="515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515"/>
      <c r="J201" s="515"/>
      <c r="K201" s="515"/>
      <c r="L201" s="515"/>
      <c r="N201" s="515"/>
      <c r="O201" s="515"/>
      <c r="P201" s="515"/>
      <c r="Q201" s="515"/>
      <c r="R201" s="515"/>
      <c r="S201" s="515"/>
      <c r="T201" s="515"/>
      <c r="U201" s="515"/>
      <c r="V201" s="515"/>
      <c r="W201" s="515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515"/>
      <c r="J202" s="515"/>
      <c r="K202" s="515"/>
      <c r="L202" s="515"/>
      <c r="N202" s="515"/>
      <c r="O202" s="515"/>
      <c r="P202" s="515"/>
      <c r="Q202" s="515"/>
      <c r="R202" s="515"/>
      <c r="S202" s="515"/>
      <c r="T202" s="515"/>
      <c r="U202" s="515"/>
      <c r="V202" s="515"/>
      <c r="W202" s="515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515"/>
      <c r="J203" s="515"/>
      <c r="K203" s="515"/>
      <c r="L203" s="515"/>
      <c r="N203" s="515"/>
      <c r="O203" s="515"/>
      <c r="P203" s="515"/>
      <c r="Q203" s="515"/>
      <c r="R203" s="515"/>
      <c r="S203" s="515"/>
      <c r="T203" s="515"/>
      <c r="U203" s="515"/>
      <c r="V203" s="515"/>
      <c r="W203" s="515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515"/>
      <c r="J204" s="515"/>
      <c r="K204" s="515"/>
      <c r="L204" s="515"/>
      <c r="N204" s="515"/>
      <c r="O204" s="515"/>
      <c r="P204" s="515"/>
      <c r="Q204" s="515"/>
      <c r="R204" s="515"/>
      <c r="S204" s="515"/>
      <c r="T204" s="515"/>
      <c r="U204" s="515"/>
      <c r="V204" s="515"/>
      <c r="W204" s="515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515"/>
      <c r="J205" s="515"/>
      <c r="K205" s="515"/>
      <c r="L205" s="515"/>
      <c r="N205" s="515"/>
      <c r="O205" s="515"/>
      <c r="P205" s="515"/>
      <c r="Q205" s="515"/>
      <c r="R205" s="515"/>
      <c r="S205" s="515"/>
      <c r="T205" s="515"/>
      <c r="U205" s="515"/>
      <c r="V205" s="515"/>
      <c r="W205" s="515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515"/>
      <c r="J206" s="515"/>
      <c r="K206" s="515"/>
      <c r="L206" s="515"/>
      <c r="N206" s="515"/>
      <c r="O206" s="515"/>
      <c r="P206" s="515"/>
      <c r="Q206" s="515"/>
      <c r="R206" s="515"/>
      <c r="S206" s="515"/>
      <c r="T206" s="515"/>
      <c r="U206" s="515"/>
      <c r="V206" s="515"/>
      <c r="W206" s="515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515"/>
      <c r="J207" s="515"/>
      <c r="K207" s="515"/>
      <c r="L207" s="515"/>
      <c r="N207" s="515"/>
      <c r="O207" s="515"/>
      <c r="P207" s="515"/>
      <c r="Q207" s="515"/>
      <c r="R207" s="515"/>
      <c r="S207" s="515"/>
      <c r="T207" s="515"/>
      <c r="U207" s="515"/>
      <c r="V207" s="515"/>
      <c r="W207" s="515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515"/>
      <c r="J208" s="515"/>
      <c r="K208" s="515"/>
      <c r="L208" s="515"/>
      <c r="N208" s="515"/>
      <c r="O208" s="515"/>
      <c r="P208" s="515"/>
      <c r="Q208" s="515"/>
      <c r="R208" s="515"/>
      <c r="S208" s="515"/>
      <c r="T208" s="515"/>
      <c r="U208" s="515"/>
      <c r="V208" s="515"/>
      <c r="W208" s="515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515"/>
      <c r="J209" s="515"/>
      <c r="K209" s="515"/>
      <c r="L209" s="515"/>
      <c r="N209" s="515"/>
      <c r="O209" s="515"/>
      <c r="P209" s="515"/>
      <c r="Q209" s="515"/>
      <c r="R209" s="515"/>
      <c r="S209" s="515"/>
      <c r="T209" s="515"/>
      <c r="U209" s="515"/>
      <c r="V209" s="515"/>
      <c r="W209" s="515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515"/>
      <c r="J210" s="515"/>
      <c r="K210" s="515"/>
      <c r="L210" s="515"/>
      <c r="N210" s="515"/>
      <c r="O210" s="515"/>
      <c r="P210" s="515"/>
      <c r="Q210" s="515"/>
      <c r="R210" s="515"/>
      <c r="S210" s="515"/>
      <c r="T210" s="515"/>
      <c r="U210" s="515"/>
      <c r="V210" s="515"/>
      <c r="W210" s="515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515"/>
      <c r="J211" s="515"/>
      <c r="K211" s="515"/>
      <c r="L211" s="515"/>
      <c r="N211" s="515"/>
      <c r="O211" s="515"/>
      <c r="P211" s="515"/>
      <c r="Q211" s="515"/>
      <c r="R211" s="515"/>
      <c r="S211" s="515"/>
      <c r="T211" s="515"/>
      <c r="U211" s="515"/>
      <c r="V211" s="515"/>
      <c r="W211" s="515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515"/>
      <c r="J212" s="515"/>
      <c r="K212" s="515"/>
      <c r="L212" s="515"/>
      <c r="N212" s="515"/>
      <c r="O212" s="515"/>
      <c r="P212" s="515"/>
      <c r="Q212" s="515"/>
      <c r="R212" s="515"/>
      <c r="S212" s="515"/>
      <c r="T212" s="515"/>
      <c r="U212" s="515"/>
      <c r="V212" s="515"/>
      <c r="W212" s="515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515"/>
      <c r="J213" s="515"/>
      <c r="K213" s="515"/>
      <c r="L213" s="515"/>
      <c r="N213" s="515"/>
      <c r="O213" s="515"/>
      <c r="P213" s="515"/>
      <c r="Q213" s="515"/>
      <c r="R213" s="515"/>
      <c r="S213" s="515"/>
      <c r="T213" s="515"/>
      <c r="U213" s="515"/>
      <c r="V213" s="515"/>
      <c r="W213" s="515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515"/>
      <c r="J214" s="515"/>
      <c r="K214" s="515"/>
      <c r="L214" s="515"/>
      <c r="N214" s="515"/>
      <c r="O214" s="515"/>
      <c r="P214" s="515"/>
      <c r="Q214" s="515"/>
      <c r="R214" s="515"/>
      <c r="S214" s="515"/>
      <c r="T214" s="515"/>
      <c r="U214" s="515"/>
      <c r="V214" s="515"/>
      <c r="W214" s="515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515"/>
      <c r="J215" s="515"/>
      <c r="K215" s="515"/>
      <c r="L215" s="515"/>
      <c r="N215" s="515"/>
      <c r="O215" s="515"/>
      <c r="P215" s="515"/>
      <c r="Q215" s="515"/>
      <c r="R215" s="515"/>
      <c r="S215" s="515"/>
      <c r="T215" s="515"/>
      <c r="U215" s="515"/>
      <c r="V215" s="515"/>
      <c r="W215" s="515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515"/>
      <c r="J216" s="515"/>
      <c r="K216" s="515"/>
      <c r="L216" s="515"/>
      <c r="N216" s="515"/>
      <c r="O216" s="515"/>
      <c r="P216" s="515"/>
      <c r="Q216" s="515"/>
      <c r="R216" s="515"/>
      <c r="S216" s="515"/>
      <c r="T216" s="515"/>
      <c r="U216" s="515"/>
      <c r="V216" s="515"/>
      <c r="W216" s="515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515"/>
      <c r="J217" s="515"/>
      <c r="K217" s="515"/>
      <c r="L217" s="515"/>
      <c r="N217" s="515"/>
      <c r="O217" s="515"/>
      <c r="P217" s="515"/>
      <c r="Q217" s="515"/>
      <c r="R217" s="515"/>
      <c r="S217" s="515"/>
      <c r="T217" s="515"/>
      <c r="U217" s="515"/>
      <c r="V217" s="515"/>
      <c r="W217" s="515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515"/>
      <c r="J218" s="515"/>
      <c r="K218" s="515"/>
      <c r="L218" s="515"/>
      <c r="N218" s="515"/>
      <c r="O218" s="515"/>
      <c r="P218" s="515"/>
      <c r="Q218" s="515"/>
      <c r="R218" s="515"/>
      <c r="S218" s="515"/>
      <c r="T218" s="515"/>
      <c r="U218" s="515"/>
      <c r="V218" s="515"/>
      <c r="W218" s="515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515"/>
      <c r="J219" s="515"/>
      <c r="K219" s="515"/>
      <c r="L219" s="515"/>
      <c r="N219" s="515"/>
      <c r="O219" s="515"/>
      <c r="P219" s="515"/>
      <c r="Q219" s="515"/>
      <c r="R219" s="515"/>
      <c r="S219" s="515"/>
      <c r="T219" s="515"/>
      <c r="U219" s="515"/>
      <c r="V219" s="515"/>
      <c r="W219" s="515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515"/>
      <c r="J220" s="515"/>
      <c r="K220" s="515"/>
      <c r="L220" s="515"/>
      <c r="N220" s="515"/>
      <c r="O220" s="515"/>
      <c r="P220" s="515"/>
      <c r="Q220" s="515"/>
      <c r="R220" s="515"/>
      <c r="S220" s="515"/>
      <c r="T220" s="515"/>
      <c r="U220" s="515"/>
      <c r="V220" s="515"/>
      <c r="W220" s="515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515"/>
      <c r="J221" s="515"/>
      <c r="K221" s="515"/>
      <c r="L221" s="515"/>
      <c r="N221" s="515"/>
      <c r="O221" s="515"/>
      <c r="P221" s="515"/>
      <c r="Q221" s="515"/>
      <c r="R221" s="515"/>
      <c r="S221" s="515"/>
      <c r="T221" s="515"/>
      <c r="U221" s="515"/>
      <c r="V221" s="515"/>
      <c r="W221" s="515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515"/>
      <c r="J222" s="515"/>
      <c r="K222" s="515"/>
      <c r="L222" s="515"/>
      <c r="N222" s="515"/>
      <c r="O222" s="515"/>
      <c r="P222" s="515"/>
      <c r="Q222" s="515"/>
      <c r="R222" s="515"/>
      <c r="S222" s="515"/>
      <c r="T222" s="515"/>
      <c r="U222" s="515"/>
      <c r="V222" s="515"/>
      <c r="W222" s="515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515"/>
      <c r="J223" s="515"/>
      <c r="K223" s="515"/>
      <c r="L223" s="515"/>
      <c r="N223" s="515"/>
      <c r="O223" s="515"/>
      <c r="P223" s="515"/>
      <c r="Q223" s="515"/>
      <c r="R223" s="515"/>
      <c r="S223" s="515"/>
      <c r="T223" s="515"/>
      <c r="U223" s="515"/>
      <c r="V223" s="515"/>
      <c r="W223" s="515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515"/>
      <c r="J224" s="515"/>
      <c r="K224" s="515"/>
      <c r="L224" s="515"/>
      <c r="N224" s="515"/>
      <c r="O224" s="515"/>
      <c r="P224" s="515"/>
      <c r="Q224" s="515"/>
      <c r="R224" s="515"/>
      <c r="S224" s="515"/>
      <c r="T224" s="515"/>
      <c r="U224" s="515"/>
      <c r="V224" s="515"/>
      <c r="W224" s="515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515"/>
      <c r="J225" s="515"/>
      <c r="K225" s="515"/>
      <c r="L225" s="515"/>
      <c r="N225" s="515"/>
      <c r="O225" s="515"/>
      <c r="P225" s="515"/>
      <c r="Q225" s="515"/>
      <c r="R225" s="515"/>
      <c r="S225" s="515"/>
      <c r="T225" s="515"/>
      <c r="U225" s="515"/>
      <c r="V225" s="515"/>
      <c r="W225" s="515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515"/>
      <c r="J226" s="515"/>
      <c r="K226" s="515"/>
      <c r="L226" s="515"/>
      <c r="N226" s="515"/>
      <c r="O226" s="515"/>
      <c r="P226" s="515"/>
      <c r="Q226" s="515"/>
      <c r="R226" s="515"/>
      <c r="S226" s="515"/>
      <c r="T226" s="515"/>
      <c r="U226" s="515"/>
      <c r="V226" s="515"/>
      <c r="W226" s="515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515"/>
      <c r="J227" s="515"/>
      <c r="K227" s="515"/>
      <c r="L227" s="515"/>
      <c r="N227" s="515"/>
      <c r="O227" s="515"/>
      <c r="P227" s="515"/>
      <c r="Q227" s="515"/>
      <c r="R227" s="515"/>
      <c r="S227" s="515"/>
      <c r="T227" s="515"/>
      <c r="U227" s="515"/>
      <c r="V227" s="515"/>
      <c r="W227" s="515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515"/>
      <c r="J228" s="515"/>
      <c r="K228" s="515"/>
      <c r="L228" s="515"/>
      <c r="N228" s="515"/>
      <c r="O228" s="515"/>
      <c r="P228" s="515"/>
      <c r="Q228" s="515"/>
      <c r="R228" s="515"/>
      <c r="S228" s="515"/>
      <c r="T228" s="515"/>
      <c r="U228" s="515"/>
      <c r="V228" s="515"/>
      <c r="W228" s="515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515"/>
      <c r="J229" s="515"/>
      <c r="K229" s="515"/>
      <c r="L229" s="515"/>
      <c r="N229" s="515"/>
      <c r="O229" s="515"/>
      <c r="P229" s="515"/>
      <c r="Q229" s="515"/>
      <c r="R229" s="515"/>
      <c r="S229" s="515"/>
      <c r="T229" s="515"/>
      <c r="U229" s="515"/>
      <c r="V229" s="515"/>
      <c r="W229" s="515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515"/>
      <c r="J230" s="515"/>
      <c r="K230" s="515"/>
      <c r="L230" s="515"/>
      <c r="N230" s="515"/>
      <c r="O230" s="515"/>
      <c r="P230" s="515"/>
      <c r="Q230" s="515"/>
      <c r="R230" s="515"/>
      <c r="S230" s="515"/>
      <c r="T230" s="515"/>
      <c r="U230" s="515"/>
      <c r="V230" s="515"/>
      <c r="W230" s="515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515"/>
      <c r="J231" s="515"/>
      <c r="K231" s="515"/>
      <c r="L231" s="515"/>
      <c r="N231" s="515"/>
      <c r="O231" s="515"/>
      <c r="P231" s="515"/>
      <c r="Q231" s="515"/>
      <c r="R231" s="515"/>
      <c r="S231" s="515"/>
      <c r="T231" s="515"/>
      <c r="U231" s="515"/>
      <c r="V231" s="515"/>
      <c r="W231" s="515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515"/>
      <c r="J232" s="515"/>
      <c r="K232" s="515"/>
      <c r="L232" s="515"/>
      <c r="N232" s="515"/>
      <c r="O232" s="515"/>
      <c r="P232" s="515"/>
      <c r="Q232" s="515"/>
      <c r="R232" s="515"/>
      <c r="S232" s="515"/>
      <c r="T232" s="515"/>
      <c r="U232" s="515"/>
      <c r="V232" s="515"/>
      <c r="W232" s="515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515"/>
      <c r="J233" s="515"/>
      <c r="K233" s="515"/>
      <c r="L233" s="515"/>
      <c r="N233" s="515"/>
      <c r="O233" s="515"/>
      <c r="P233" s="515"/>
      <c r="Q233" s="515"/>
      <c r="R233" s="515"/>
      <c r="S233" s="515"/>
      <c r="T233" s="515"/>
      <c r="U233" s="515"/>
      <c r="V233" s="515"/>
      <c r="W233" s="515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515"/>
      <c r="J234" s="515"/>
      <c r="K234" s="515"/>
      <c r="L234" s="515"/>
      <c r="N234" s="515"/>
      <c r="O234" s="515"/>
      <c r="P234" s="515"/>
      <c r="Q234" s="515"/>
      <c r="R234" s="515"/>
      <c r="S234" s="515"/>
      <c r="T234" s="515"/>
      <c r="U234" s="515"/>
      <c r="V234" s="515"/>
      <c r="W234" s="515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515"/>
      <c r="J235" s="515"/>
      <c r="K235" s="515"/>
      <c r="L235" s="515"/>
      <c r="N235" s="515"/>
      <c r="O235" s="515"/>
      <c r="P235" s="515"/>
      <c r="Q235" s="515"/>
      <c r="R235" s="515"/>
      <c r="S235" s="515"/>
      <c r="T235" s="515"/>
      <c r="U235" s="515"/>
      <c r="V235" s="515"/>
      <c r="W235" s="515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515"/>
      <c r="J236" s="515"/>
      <c r="K236" s="515"/>
      <c r="L236" s="515"/>
      <c r="N236" s="515"/>
      <c r="O236" s="515"/>
      <c r="P236" s="515"/>
      <c r="Q236" s="515"/>
      <c r="R236" s="515"/>
      <c r="S236" s="515"/>
      <c r="T236" s="515"/>
      <c r="U236" s="515"/>
      <c r="V236" s="515"/>
      <c r="W236" s="515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515"/>
      <c r="J237" s="515"/>
      <c r="K237" s="515"/>
      <c r="L237" s="515"/>
      <c r="N237" s="515"/>
      <c r="O237" s="515"/>
      <c r="P237" s="515"/>
      <c r="Q237" s="515"/>
      <c r="R237" s="515"/>
      <c r="S237" s="515"/>
      <c r="T237" s="515"/>
      <c r="U237" s="515"/>
      <c r="V237" s="515"/>
      <c r="W237" s="515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515"/>
      <c r="J238" s="515"/>
      <c r="K238" s="515"/>
      <c r="L238" s="515"/>
      <c r="N238" s="515"/>
      <c r="O238" s="515"/>
      <c r="P238" s="515"/>
      <c r="Q238" s="515"/>
      <c r="R238" s="515"/>
      <c r="S238" s="515"/>
      <c r="T238" s="515"/>
      <c r="U238" s="515"/>
      <c r="V238" s="515"/>
      <c r="W238" s="515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515"/>
      <c r="J239" s="515"/>
      <c r="K239" s="515"/>
      <c r="L239" s="515"/>
      <c r="N239" s="515"/>
      <c r="O239" s="515"/>
      <c r="P239" s="515"/>
      <c r="Q239" s="515"/>
      <c r="R239" s="515"/>
      <c r="S239" s="515"/>
      <c r="T239" s="515"/>
      <c r="U239" s="515"/>
      <c r="V239" s="515"/>
      <c r="W239" s="515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515"/>
      <c r="J240" s="515"/>
      <c r="K240" s="515"/>
      <c r="L240" s="515"/>
      <c r="N240" s="515"/>
      <c r="O240" s="515"/>
      <c r="P240" s="515"/>
      <c r="Q240" s="515"/>
      <c r="R240" s="515"/>
      <c r="S240" s="515"/>
      <c r="T240" s="515"/>
      <c r="U240" s="515"/>
      <c r="V240" s="515"/>
      <c r="W240" s="515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515"/>
      <c r="J241" s="515"/>
      <c r="K241" s="515"/>
      <c r="L241" s="515"/>
      <c r="N241" s="515"/>
      <c r="O241" s="515"/>
      <c r="P241" s="515"/>
      <c r="Q241" s="515"/>
      <c r="R241" s="515"/>
      <c r="S241" s="515"/>
      <c r="T241" s="515"/>
      <c r="U241" s="515"/>
      <c r="V241" s="515"/>
      <c r="W241" s="515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515"/>
      <c r="J242" s="515"/>
      <c r="K242" s="515"/>
      <c r="L242" s="515"/>
      <c r="N242" s="515"/>
      <c r="O242" s="515"/>
      <c r="P242" s="515"/>
      <c r="Q242" s="515"/>
      <c r="R242" s="515"/>
      <c r="S242" s="515"/>
      <c r="T242" s="515"/>
      <c r="U242" s="515"/>
      <c r="V242" s="515"/>
      <c r="W242" s="515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515"/>
      <c r="J243" s="515"/>
      <c r="K243" s="515"/>
      <c r="L243" s="515"/>
      <c r="N243" s="515"/>
      <c r="O243" s="515"/>
      <c r="P243" s="515"/>
      <c r="Q243" s="515"/>
      <c r="R243" s="515"/>
      <c r="S243" s="515"/>
      <c r="T243" s="515"/>
      <c r="U243" s="515"/>
      <c r="V243" s="515"/>
      <c r="W243" s="515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65" si="11">SUM(F244*G244)</f>
        <v>0</v>
      </c>
      <c r="I244" s="515"/>
      <c r="J244" s="515"/>
      <c r="K244" s="515"/>
      <c r="L244" s="515"/>
      <c r="N244" s="515"/>
      <c r="O244" s="515"/>
      <c r="P244" s="515"/>
      <c r="Q244" s="515"/>
      <c r="R244" s="515"/>
      <c r="S244" s="515"/>
      <c r="T244" s="515"/>
      <c r="U244" s="515"/>
      <c r="V244" s="515"/>
      <c r="W244" s="515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515"/>
      <c r="J245" s="515"/>
      <c r="K245" s="515"/>
      <c r="L245" s="515"/>
      <c r="N245" s="515"/>
      <c r="O245" s="515"/>
      <c r="P245" s="515"/>
      <c r="Q245" s="515"/>
      <c r="R245" s="515"/>
      <c r="S245" s="515"/>
      <c r="T245" s="515"/>
      <c r="U245" s="515"/>
      <c r="V245" s="515"/>
      <c r="W245" s="515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515"/>
      <c r="J246" s="515"/>
      <c r="K246" s="515"/>
      <c r="L246" s="515"/>
      <c r="N246" s="515"/>
      <c r="O246" s="515"/>
      <c r="P246" s="515"/>
      <c r="Q246" s="515"/>
      <c r="R246" s="515"/>
      <c r="S246" s="515"/>
      <c r="T246" s="515"/>
      <c r="U246" s="515"/>
      <c r="V246" s="515"/>
      <c r="W246" s="515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515"/>
      <c r="J247" s="515"/>
      <c r="K247" s="515"/>
      <c r="L247" s="515"/>
      <c r="N247" s="515"/>
      <c r="O247" s="515"/>
      <c r="P247" s="515"/>
      <c r="Q247" s="515"/>
      <c r="R247" s="515"/>
      <c r="S247" s="515"/>
      <c r="T247" s="515"/>
      <c r="U247" s="515"/>
      <c r="V247" s="515"/>
      <c r="W247" s="515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515"/>
      <c r="J248" s="515"/>
      <c r="K248" s="515"/>
      <c r="L248" s="515"/>
      <c r="N248" s="515"/>
      <c r="O248" s="515"/>
      <c r="P248" s="515"/>
      <c r="Q248" s="515"/>
      <c r="R248" s="515"/>
      <c r="S248" s="515"/>
      <c r="T248" s="515"/>
      <c r="U248" s="515"/>
      <c r="V248" s="515"/>
      <c r="W248" s="515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515"/>
      <c r="J249" s="515"/>
      <c r="K249" s="515"/>
      <c r="L249" s="515"/>
      <c r="N249" s="515"/>
      <c r="O249" s="515"/>
      <c r="P249" s="515"/>
      <c r="Q249" s="515"/>
      <c r="R249" s="515"/>
      <c r="S249" s="515"/>
      <c r="T249" s="515"/>
      <c r="U249" s="515"/>
      <c r="V249" s="515"/>
      <c r="W249" s="515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515"/>
      <c r="J250" s="515"/>
      <c r="K250" s="515"/>
      <c r="L250" s="515"/>
      <c r="N250" s="515"/>
      <c r="O250" s="515"/>
      <c r="P250" s="515"/>
      <c r="Q250" s="515"/>
      <c r="R250" s="515"/>
      <c r="S250" s="515"/>
      <c r="T250" s="515"/>
      <c r="U250" s="515"/>
      <c r="V250" s="515"/>
      <c r="W250" s="515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515"/>
      <c r="J251" s="515"/>
      <c r="K251" s="515"/>
      <c r="L251" s="515"/>
      <c r="N251" s="515"/>
      <c r="O251" s="515"/>
      <c r="P251" s="515"/>
      <c r="Q251" s="515"/>
      <c r="R251" s="515"/>
      <c r="S251" s="515"/>
      <c r="T251" s="515"/>
      <c r="U251" s="515"/>
      <c r="V251" s="515"/>
      <c r="W251" s="515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515"/>
      <c r="J252" s="515"/>
      <c r="K252" s="515"/>
      <c r="L252" s="515"/>
      <c r="N252" s="515"/>
      <c r="O252" s="515"/>
      <c r="P252" s="515"/>
      <c r="Q252" s="515"/>
      <c r="R252" s="515"/>
      <c r="S252" s="515"/>
      <c r="T252" s="515"/>
      <c r="U252" s="515"/>
      <c r="V252" s="515"/>
      <c r="W252" s="515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515"/>
      <c r="J253" s="515"/>
      <c r="K253" s="515"/>
      <c r="L253" s="515"/>
      <c r="N253" s="515"/>
      <c r="O253" s="515"/>
      <c r="P253" s="515"/>
      <c r="Q253" s="515"/>
      <c r="R253" s="515"/>
      <c r="S253" s="515"/>
      <c r="T253" s="515"/>
      <c r="U253" s="515"/>
      <c r="V253" s="515"/>
      <c r="W253" s="515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515"/>
      <c r="J254" s="515"/>
      <c r="K254" s="515"/>
      <c r="L254" s="515"/>
      <c r="N254" s="515"/>
      <c r="O254" s="515"/>
      <c r="P254" s="515"/>
      <c r="Q254" s="515"/>
      <c r="R254" s="515"/>
      <c r="S254" s="515"/>
      <c r="T254" s="515"/>
      <c r="U254" s="515"/>
      <c r="V254" s="515"/>
      <c r="W254" s="515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515"/>
      <c r="J255" s="515"/>
      <c r="K255" s="515"/>
      <c r="L255" s="515"/>
      <c r="N255" s="515"/>
      <c r="O255" s="515"/>
      <c r="P255" s="515"/>
      <c r="Q255" s="515"/>
      <c r="R255" s="515"/>
      <c r="S255" s="515"/>
      <c r="T255" s="515"/>
      <c r="U255" s="515"/>
      <c r="V255" s="515"/>
      <c r="W255" s="515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515"/>
      <c r="J256" s="515"/>
      <c r="K256" s="515"/>
      <c r="L256" s="515"/>
      <c r="N256" s="515"/>
      <c r="O256" s="515"/>
      <c r="P256" s="515"/>
      <c r="Q256" s="515"/>
      <c r="R256" s="515"/>
      <c r="S256" s="515"/>
      <c r="T256" s="515"/>
      <c r="U256" s="515"/>
      <c r="V256" s="515"/>
      <c r="W256" s="515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515"/>
      <c r="J257" s="515"/>
      <c r="K257" s="515"/>
      <c r="L257" s="515"/>
      <c r="N257" s="515"/>
      <c r="O257" s="515"/>
      <c r="P257" s="515"/>
      <c r="Q257" s="515"/>
      <c r="R257" s="515"/>
      <c r="S257" s="515"/>
      <c r="T257" s="515"/>
      <c r="U257" s="515"/>
      <c r="V257" s="515"/>
      <c r="W257" s="515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515"/>
      <c r="J258" s="515"/>
      <c r="K258" s="515"/>
      <c r="L258" s="515"/>
      <c r="N258" s="515"/>
      <c r="O258" s="515"/>
      <c r="P258" s="515"/>
      <c r="Q258" s="515"/>
      <c r="R258" s="515"/>
      <c r="S258" s="515"/>
      <c r="T258" s="515"/>
      <c r="U258" s="515"/>
      <c r="V258" s="515"/>
      <c r="W258" s="515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515"/>
      <c r="J259" s="515"/>
      <c r="K259" s="515"/>
      <c r="L259" s="515"/>
      <c r="N259" s="515"/>
      <c r="O259" s="515"/>
      <c r="P259" s="515"/>
      <c r="Q259" s="515"/>
      <c r="R259" s="515"/>
      <c r="S259" s="515"/>
      <c r="T259" s="515"/>
      <c r="U259" s="515"/>
      <c r="V259" s="515"/>
      <c r="W259" s="515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si="11"/>
        <v>0</v>
      </c>
      <c r="I260" s="515"/>
      <c r="J260" s="515"/>
      <c r="K260" s="515"/>
      <c r="L260" s="515"/>
      <c r="N260" s="515"/>
      <c r="O260" s="515"/>
      <c r="P260" s="515"/>
      <c r="Q260" s="515"/>
      <c r="R260" s="515"/>
      <c r="S260" s="515"/>
      <c r="T260" s="515"/>
      <c r="U260" s="515"/>
      <c r="V260" s="515"/>
      <c r="W260" s="515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1"/>
        <v>0</v>
      </c>
      <c r="I261" s="515"/>
      <c r="J261" s="515"/>
      <c r="K261" s="515"/>
      <c r="L261" s="515"/>
      <c r="N261" s="515"/>
      <c r="O261" s="515"/>
      <c r="P261" s="515"/>
      <c r="Q261" s="515"/>
      <c r="R261" s="515"/>
      <c r="S261" s="515"/>
      <c r="T261" s="515"/>
      <c r="U261" s="515"/>
      <c r="V261" s="515"/>
      <c r="W261" s="515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1"/>
        <v>0</v>
      </c>
      <c r="I262" s="515"/>
      <c r="J262" s="515"/>
      <c r="K262" s="515"/>
      <c r="L262" s="515"/>
      <c r="N262" s="515"/>
      <c r="O262" s="515"/>
      <c r="P262" s="515"/>
      <c r="Q262" s="515"/>
      <c r="R262" s="515"/>
      <c r="S262" s="515"/>
      <c r="T262" s="515"/>
      <c r="U262" s="515"/>
      <c r="V262" s="515"/>
      <c r="W262" s="515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1"/>
        <v>0</v>
      </c>
      <c r="I263" s="515"/>
      <c r="J263" s="515"/>
      <c r="K263" s="515"/>
      <c r="L263" s="515"/>
      <c r="N263" s="515"/>
      <c r="O263" s="515"/>
      <c r="P263" s="515"/>
      <c r="Q263" s="515"/>
      <c r="R263" s="515"/>
      <c r="S263" s="515"/>
      <c r="T263" s="515"/>
      <c r="U263" s="515"/>
      <c r="V263" s="515"/>
      <c r="W263" s="515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1"/>
        <v>0</v>
      </c>
      <c r="I264" s="515"/>
      <c r="J264" s="515"/>
      <c r="K264" s="515"/>
      <c r="L264" s="515"/>
      <c r="N264" s="515"/>
      <c r="O264" s="515"/>
      <c r="P264" s="515"/>
      <c r="Q264" s="515"/>
      <c r="R264" s="515"/>
      <c r="S264" s="515"/>
      <c r="T264" s="515"/>
      <c r="U264" s="515"/>
      <c r="V264" s="515"/>
      <c r="W264" s="515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1"/>
        <v>0</v>
      </c>
      <c r="I265" s="515"/>
      <c r="J265" s="515"/>
      <c r="K265" s="515"/>
      <c r="L265" s="515"/>
      <c r="N265" s="515"/>
      <c r="O265" s="515"/>
      <c r="P265" s="515"/>
      <c r="Q265" s="515"/>
      <c r="R265" s="515"/>
      <c r="S265" s="515"/>
      <c r="T265" s="515"/>
      <c r="U265" s="515"/>
      <c r="V265" s="515"/>
      <c r="W265" s="515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515"/>
      <c r="J266" s="515"/>
      <c r="K266" s="515"/>
      <c r="L266" s="515"/>
      <c r="N266" s="515"/>
      <c r="O266" s="515"/>
      <c r="P266" s="515"/>
      <c r="Q266" s="515"/>
      <c r="R266" s="515"/>
      <c r="S266" s="515"/>
      <c r="T266" s="515"/>
      <c r="U266" s="515"/>
      <c r="V266" s="515"/>
      <c r="W266" s="515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2">SUM(F267*G267)</f>
        <v>0</v>
      </c>
      <c r="I267" s="515"/>
      <c r="J267" s="515"/>
      <c r="K267" s="515"/>
      <c r="L267" s="515"/>
      <c r="N267" s="515"/>
      <c r="O267" s="515"/>
      <c r="P267" s="515"/>
      <c r="Q267" s="515"/>
      <c r="R267" s="515"/>
      <c r="S267" s="515"/>
      <c r="T267" s="515"/>
      <c r="U267" s="515"/>
      <c r="V267" s="515"/>
      <c r="W267" s="515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2"/>
        <v>0</v>
      </c>
      <c r="I268" s="515"/>
      <c r="J268" s="515"/>
      <c r="K268" s="515"/>
      <c r="L268" s="515"/>
      <c r="N268" s="515"/>
      <c r="O268" s="515"/>
      <c r="P268" s="515"/>
      <c r="Q268" s="515"/>
      <c r="R268" s="515"/>
      <c r="S268" s="515"/>
      <c r="T268" s="515"/>
      <c r="U268" s="515"/>
      <c r="V268" s="515"/>
      <c r="W268" s="515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2"/>
        <v>0</v>
      </c>
      <c r="I269" s="515"/>
      <c r="J269" s="515"/>
      <c r="K269" s="515"/>
      <c r="L269" s="515"/>
      <c r="N269" s="515"/>
      <c r="O269" s="515"/>
      <c r="P269" s="515"/>
      <c r="Q269" s="515"/>
      <c r="R269" s="515"/>
      <c r="S269" s="515"/>
      <c r="T269" s="515"/>
      <c r="U269" s="515"/>
      <c r="V269" s="515"/>
      <c r="W269" s="515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2"/>
        <v>0</v>
      </c>
      <c r="I270" s="515"/>
      <c r="J270" s="515"/>
      <c r="K270" s="515"/>
      <c r="L270" s="515"/>
      <c r="N270" s="515"/>
      <c r="O270" s="515"/>
      <c r="P270" s="515"/>
      <c r="Q270" s="515"/>
      <c r="R270" s="515"/>
      <c r="S270" s="515"/>
      <c r="T270" s="515"/>
      <c r="U270" s="515"/>
      <c r="V270" s="515"/>
      <c r="W270" s="515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2"/>
        <v>0</v>
      </c>
      <c r="I271" s="515"/>
      <c r="J271" s="515"/>
      <c r="K271" s="515"/>
      <c r="L271" s="515"/>
      <c r="N271" s="515"/>
      <c r="O271" s="515"/>
      <c r="P271" s="515"/>
      <c r="Q271" s="515"/>
      <c r="R271" s="515"/>
      <c r="S271" s="515"/>
      <c r="T271" s="515"/>
      <c r="U271" s="515"/>
      <c r="V271" s="515"/>
      <c r="W271" s="515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2"/>
        <v>0</v>
      </c>
      <c r="I272" s="515"/>
      <c r="J272" s="515"/>
      <c r="K272" s="515"/>
      <c r="L272" s="515"/>
      <c r="N272" s="515"/>
      <c r="O272" s="515"/>
      <c r="P272" s="515"/>
      <c r="Q272" s="515"/>
      <c r="R272" s="515"/>
      <c r="S272" s="515"/>
      <c r="T272" s="515"/>
      <c r="U272" s="515"/>
      <c r="V272" s="515"/>
      <c r="W272" s="515"/>
      <c r="X272" s="130"/>
      <c r="Y272" s="130"/>
      <c r="Z272" s="130"/>
      <c r="AA272" s="130"/>
    </row>
    <row r="273" spans="1:27" ht="21" thickBot="1" x14ac:dyDescent="0.35">
      <c r="A273" s="381" t="s">
        <v>36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515"/>
      <c r="J273" s="515"/>
      <c r="K273" s="515"/>
      <c r="L273" s="515"/>
      <c r="N273" s="515"/>
      <c r="O273" s="515"/>
      <c r="P273" s="515"/>
      <c r="Q273" s="515"/>
      <c r="R273" s="515"/>
      <c r="S273" s="515"/>
      <c r="T273" s="515"/>
      <c r="U273" s="515"/>
      <c r="V273" s="515"/>
      <c r="W273" s="515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515"/>
      <c r="J274" s="515"/>
      <c r="K274" s="515"/>
      <c r="L274" s="515"/>
      <c r="N274" s="515"/>
      <c r="O274" s="515"/>
      <c r="P274" s="515"/>
      <c r="Q274" s="515"/>
      <c r="R274" s="515"/>
      <c r="S274" s="515"/>
      <c r="T274" s="515"/>
      <c r="U274" s="515"/>
      <c r="V274" s="515"/>
      <c r="W274" s="515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515"/>
      <c r="J275" s="515"/>
      <c r="K275" s="515"/>
      <c r="L275" s="515"/>
      <c r="N275" s="515"/>
      <c r="O275" s="515"/>
      <c r="P275" s="515"/>
      <c r="Q275" s="515"/>
      <c r="R275" s="515"/>
      <c r="S275" s="515"/>
      <c r="T275" s="515"/>
      <c r="U275" s="515"/>
      <c r="V275" s="515"/>
      <c r="W275" s="515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515"/>
      <c r="J276" s="515"/>
      <c r="K276" s="515"/>
      <c r="L276" s="515"/>
      <c r="N276" s="515"/>
      <c r="O276" s="515"/>
      <c r="P276" s="515"/>
      <c r="Q276" s="515"/>
      <c r="R276" s="515"/>
      <c r="S276" s="515"/>
      <c r="T276" s="515"/>
      <c r="U276" s="515"/>
      <c r="V276" s="515"/>
      <c r="W276" s="515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515"/>
      <c r="J277" s="515"/>
      <c r="K277" s="515"/>
      <c r="L277" s="515"/>
      <c r="N277" s="515"/>
      <c r="O277" s="515"/>
      <c r="P277" s="515"/>
      <c r="Q277" s="515"/>
      <c r="R277" s="515"/>
      <c r="S277" s="515"/>
      <c r="T277" s="515"/>
      <c r="U277" s="515"/>
      <c r="V277" s="515"/>
      <c r="W277" s="515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515"/>
      <c r="J278" s="515"/>
      <c r="K278" s="515"/>
      <c r="L278" s="515"/>
      <c r="N278" s="515"/>
      <c r="O278" s="515"/>
      <c r="P278" s="515"/>
      <c r="Q278" s="515"/>
      <c r="R278" s="515"/>
      <c r="S278" s="515"/>
      <c r="T278" s="515"/>
      <c r="U278" s="515"/>
      <c r="V278" s="515"/>
      <c r="W278" s="515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515"/>
      <c r="J279" s="515"/>
      <c r="K279" s="515"/>
      <c r="L279" s="515"/>
      <c r="N279" s="515"/>
      <c r="O279" s="515"/>
      <c r="P279" s="515"/>
      <c r="Q279" s="515"/>
      <c r="R279" s="515"/>
      <c r="S279" s="515"/>
      <c r="T279" s="515"/>
      <c r="U279" s="515"/>
      <c r="V279" s="515"/>
      <c r="W279" s="515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515"/>
      <c r="J280" s="515"/>
      <c r="K280" s="515"/>
      <c r="L280" s="515"/>
      <c r="N280" s="515"/>
      <c r="O280" s="515"/>
      <c r="P280" s="515"/>
      <c r="Q280" s="515"/>
      <c r="R280" s="515"/>
      <c r="S280" s="515"/>
      <c r="T280" s="515"/>
      <c r="U280" s="515"/>
      <c r="V280" s="515"/>
      <c r="W280" s="515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E280+E217+E273</f>
        <v>0</v>
      </c>
      <c r="F281" s="451">
        <f>F280+F217+F273</f>
        <v>0</v>
      </c>
      <c r="G281" s="222"/>
      <c r="H281" s="451">
        <f>H280+H241+H217+H273</f>
        <v>0</v>
      </c>
      <c r="I281" s="515"/>
      <c r="J281" s="515"/>
      <c r="K281" s="515"/>
      <c r="L281" s="515"/>
      <c r="N281" s="515"/>
      <c r="O281" s="515"/>
      <c r="P281" s="515"/>
      <c r="Q281" s="515"/>
      <c r="R281" s="515"/>
      <c r="S281" s="515"/>
      <c r="T281" s="515"/>
      <c r="U281" s="515"/>
      <c r="V281" s="515"/>
      <c r="W281" s="515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515"/>
      <c r="J282" s="515"/>
      <c r="K282" s="515"/>
      <c r="L282" s="515"/>
      <c r="N282" s="515"/>
      <c r="O282" s="515"/>
      <c r="P282" s="515"/>
      <c r="Q282" s="515"/>
      <c r="R282" s="515"/>
      <c r="S282" s="515"/>
      <c r="T282" s="515"/>
      <c r="U282" s="515"/>
      <c r="V282" s="515"/>
      <c r="W282" s="515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515"/>
      <c r="J283" s="515"/>
      <c r="K283" s="515"/>
      <c r="L283" s="515"/>
      <c r="N283" s="515"/>
      <c r="O283" s="515"/>
      <c r="P283" s="515"/>
      <c r="Q283" s="515"/>
      <c r="R283" s="515"/>
      <c r="S283" s="515"/>
      <c r="T283" s="515"/>
      <c r="U283" s="515"/>
      <c r="V283" s="515"/>
      <c r="W283" s="515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515"/>
      <c r="J284" s="515"/>
      <c r="K284" s="515"/>
      <c r="L284" s="515"/>
      <c r="N284" s="515"/>
      <c r="O284" s="515"/>
      <c r="P284" s="515"/>
      <c r="Q284" s="515"/>
      <c r="R284" s="515"/>
      <c r="S284" s="515"/>
      <c r="T284" s="515"/>
      <c r="U284" s="515"/>
      <c r="V284" s="515"/>
      <c r="W284" s="515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515"/>
      <c r="J285" s="515"/>
      <c r="K285" s="515"/>
      <c r="L285" s="515"/>
      <c r="N285" s="515"/>
      <c r="O285" s="515"/>
      <c r="P285" s="515"/>
      <c r="Q285" s="515"/>
      <c r="R285" s="515"/>
      <c r="S285" s="515"/>
      <c r="T285" s="515"/>
      <c r="U285" s="515"/>
      <c r="V285" s="515"/>
      <c r="W285" s="515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515"/>
      <c r="J286" s="515"/>
      <c r="K286" s="515"/>
      <c r="L286" s="515"/>
      <c r="N286" s="515"/>
      <c r="O286" s="515"/>
      <c r="P286" s="515"/>
      <c r="Q286" s="515"/>
      <c r="R286" s="515"/>
      <c r="S286" s="515"/>
      <c r="T286" s="515"/>
      <c r="U286" s="515"/>
      <c r="V286" s="515"/>
      <c r="W286" s="515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3">SUM(F287*G287)</f>
        <v>0</v>
      </c>
      <c r="I287" s="515"/>
      <c r="J287" s="515" t="s">
        <v>116</v>
      </c>
      <c r="K287" s="515"/>
      <c r="L287" s="515"/>
      <c r="N287" s="515"/>
      <c r="O287" s="515"/>
      <c r="P287" s="515"/>
      <c r="Q287" s="515"/>
      <c r="R287" s="515"/>
      <c r="S287" s="515"/>
      <c r="T287" s="515"/>
      <c r="U287" s="515"/>
      <c r="V287" s="515"/>
      <c r="W287" s="515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3"/>
        <v>0</v>
      </c>
      <c r="I288" s="515"/>
      <c r="J288" s="515" t="s">
        <v>117</v>
      </c>
      <c r="K288" s="515"/>
      <c r="L288" s="515"/>
      <c r="N288" s="515"/>
      <c r="O288" s="515"/>
      <c r="P288" s="515"/>
      <c r="Q288" s="515"/>
      <c r="R288" s="515"/>
      <c r="S288" s="515"/>
      <c r="T288" s="515"/>
      <c r="U288" s="515"/>
      <c r="V288" s="515"/>
      <c r="W288" s="515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3"/>
        <v>0</v>
      </c>
      <c r="I289" s="515"/>
      <c r="J289" s="515"/>
      <c r="K289" s="515"/>
      <c r="L289" s="515"/>
      <c r="N289" s="515"/>
      <c r="O289" s="515"/>
      <c r="P289" s="515"/>
      <c r="Q289" s="515"/>
      <c r="R289" s="515"/>
      <c r="S289" s="515"/>
      <c r="T289" s="515"/>
      <c r="U289" s="515"/>
      <c r="V289" s="515"/>
      <c r="W289" s="515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3"/>
        <v>0</v>
      </c>
      <c r="I290" s="515"/>
      <c r="J290" s="515"/>
      <c r="K290" s="515"/>
      <c r="L290" s="515"/>
      <c r="N290" s="515"/>
      <c r="O290" s="515"/>
      <c r="P290" s="515"/>
      <c r="Q290" s="515"/>
      <c r="R290" s="515"/>
      <c r="S290" s="515"/>
      <c r="T290" s="515"/>
      <c r="U290" s="515"/>
      <c r="V290" s="515"/>
      <c r="W290" s="515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3"/>
        <v>0</v>
      </c>
      <c r="I291" s="515"/>
      <c r="J291" s="515" t="s">
        <v>118</v>
      </c>
      <c r="K291" s="515"/>
      <c r="L291" s="515"/>
      <c r="N291" s="515"/>
      <c r="O291" s="515"/>
      <c r="P291" s="515"/>
      <c r="Q291" s="515"/>
      <c r="R291" s="515"/>
      <c r="S291" s="515"/>
      <c r="T291" s="515"/>
      <c r="U291" s="515"/>
      <c r="V291" s="515"/>
      <c r="W291" s="515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3"/>
        <v>0</v>
      </c>
      <c r="I292" s="515"/>
      <c r="J292" s="515" t="s">
        <v>119</v>
      </c>
      <c r="K292" s="515"/>
      <c r="L292" s="515"/>
      <c r="N292" s="515"/>
      <c r="O292" s="515"/>
      <c r="P292" s="515"/>
      <c r="Q292" s="515"/>
      <c r="R292" s="515"/>
      <c r="S292" s="515"/>
      <c r="T292" s="515"/>
      <c r="U292" s="515"/>
      <c r="V292" s="515"/>
      <c r="W292" s="515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3"/>
        <v>0</v>
      </c>
      <c r="I293" s="515"/>
      <c r="J293" s="515"/>
      <c r="K293" s="515"/>
      <c r="L293" s="515"/>
      <c r="N293" s="515"/>
      <c r="O293" s="515"/>
      <c r="P293" s="515"/>
      <c r="Q293" s="515"/>
      <c r="R293" s="515"/>
      <c r="S293" s="515"/>
      <c r="T293" s="515"/>
      <c r="U293" s="515"/>
      <c r="V293" s="515"/>
      <c r="W293" s="515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3"/>
        <v>0</v>
      </c>
      <c r="I294" s="515"/>
      <c r="J294" s="515"/>
      <c r="K294" s="515"/>
      <c r="L294" s="515"/>
      <c r="N294" s="515"/>
      <c r="O294" s="515"/>
      <c r="P294" s="515"/>
      <c r="Q294" s="515"/>
      <c r="R294" s="515"/>
      <c r="S294" s="515"/>
      <c r="T294" s="515"/>
      <c r="U294" s="515"/>
      <c r="V294" s="515"/>
      <c r="W294" s="515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3"/>
        <v>0</v>
      </c>
      <c r="I295" s="515"/>
      <c r="J295" s="515"/>
      <c r="K295" s="515"/>
      <c r="L295" s="515"/>
      <c r="N295" s="515"/>
      <c r="O295" s="515"/>
      <c r="P295" s="515"/>
      <c r="Q295" s="515"/>
      <c r="R295" s="515"/>
      <c r="S295" s="515"/>
      <c r="T295" s="515"/>
      <c r="U295" s="515"/>
      <c r="V295" s="515"/>
      <c r="W295" s="515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3"/>
        <v>0</v>
      </c>
      <c r="I296" s="515"/>
      <c r="J296" s="515"/>
      <c r="K296" s="515"/>
      <c r="L296" s="515"/>
      <c r="N296" s="515"/>
      <c r="O296" s="515"/>
      <c r="P296" s="515"/>
      <c r="Q296" s="515"/>
      <c r="R296" s="515"/>
      <c r="S296" s="515"/>
      <c r="T296" s="515"/>
      <c r="U296" s="515"/>
      <c r="V296" s="515"/>
      <c r="W296" s="515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3"/>
        <v>0</v>
      </c>
      <c r="I297" s="515"/>
      <c r="J297" s="515"/>
      <c r="K297" s="515"/>
      <c r="L297" s="515"/>
      <c r="N297" s="515"/>
      <c r="O297" s="515"/>
      <c r="P297" s="515"/>
      <c r="Q297" s="515"/>
      <c r="R297" s="515"/>
      <c r="S297" s="515"/>
      <c r="T297" s="515"/>
      <c r="U297" s="515"/>
      <c r="V297" s="515"/>
      <c r="W297" s="515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3"/>
        <v>0</v>
      </c>
      <c r="I298" s="515"/>
      <c r="J298" s="515"/>
      <c r="K298" s="515"/>
      <c r="L298" s="515"/>
      <c r="N298" s="515"/>
      <c r="O298" s="515"/>
      <c r="P298" s="515"/>
      <c r="Q298" s="515"/>
      <c r="R298" s="515"/>
      <c r="S298" s="515"/>
      <c r="T298" s="515"/>
      <c r="U298" s="515"/>
      <c r="V298" s="515"/>
      <c r="W298" s="515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515"/>
      <c r="J299" s="515"/>
      <c r="K299" s="515"/>
      <c r="L299" s="515"/>
      <c r="N299" s="515"/>
      <c r="O299" s="515"/>
      <c r="P299" s="515"/>
      <c r="Q299" s="515"/>
      <c r="R299" s="515"/>
      <c r="S299" s="515"/>
      <c r="T299" s="515"/>
      <c r="U299" s="515"/>
      <c r="V299" s="515"/>
      <c r="W299" s="515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4">SUM(F300*G300)</f>
        <v>0</v>
      </c>
      <c r="I300" s="515"/>
      <c r="J300" s="515"/>
      <c r="K300" s="515"/>
      <c r="L300" s="515"/>
      <c r="N300" s="515"/>
      <c r="O300" s="515"/>
      <c r="P300" s="515"/>
      <c r="Q300" s="515"/>
      <c r="R300" s="515"/>
      <c r="S300" s="515"/>
      <c r="T300" s="515"/>
      <c r="U300" s="515"/>
      <c r="V300" s="515"/>
      <c r="W300" s="515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4"/>
        <v>0</v>
      </c>
      <c r="I301" s="515"/>
      <c r="J301" s="515"/>
      <c r="K301" s="515"/>
      <c r="L301" s="515"/>
      <c r="N301" s="515"/>
      <c r="O301" s="515"/>
      <c r="P301" s="515"/>
      <c r="Q301" s="515"/>
      <c r="R301" s="515"/>
      <c r="S301" s="515"/>
      <c r="T301" s="515"/>
      <c r="U301" s="515"/>
      <c r="V301" s="515"/>
      <c r="W301" s="515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4"/>
        <v>0</v>
      </c>
      <c r="I302" s="515"/>
      <c r="J302" s="515"/>
      <c r="K302" s="515"/>
      <c r="L302" s="515"/>
      <c r="N302" s="515"/>
      <c r="O302" s="515"/>
      <c r="P302" s="515"/>
      <c r="Q302" s="515"/>
      <c r="R302" s="515"/>
      <c r="S302" s="515"/>
      <c r="T302" s="515"/>
      <c r="U302" s="515"/>
      <c r="V302" s="515"/>
      <c r="W302" s="515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4"/>
        <v>0</v>
      </c>
      <c r="I303" s="515"/>
      <c r="J303" s="515"/>
      <c r="K303" s="515"/>
      <c r="L303" s="515"/>
      <c r="N303" s="515"/>
      <c r="O303" s="515"/>
      <c r="P303" s="515"/>
      <c r="Q303" s="515"/>
      <c r="R303" s="515"/>
      <c r="S303" s="515"/>
      <c r="T303" s="515"/>
      <c r="U303" s="515"/>
      <c r="V303" s="515"/>
      <c r="W303" s="515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515"/>
      <c r="J304" s="515"/>
      <c r="K304" s="515"/>
      <c r="L304" s="515"/>
      <c r="N304" s="515"/>
      <c r="O304" s="515"/>
      <c r="P304" s="515"/>
      <c r="Q304" s="515"/>
      <c r="R304" s="515"/>
      <c r="S304" s="515"/>
      <c r="T304" s="515"/>
      <c r="U304" s="515"/>
      <c r="V304" s="515"/>
      <c r="W304" s="515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515"/>
      <c r="J305" s="515"/>
      <c r="K305" s="515"/>
      <c r="L305" s="515"/>
      <c r="N305" s="515"/>
      <c r="O305" s="515"/>
      <c r="P305" s="515"/>
      <c r="Q305" s="515"/>
      <c r="R305" s="515"/>
      <c r="S305" s="515"/>
      <c r="T305" s="515"/>
      <c r="U305" s="515"/>
      <c r="V305" s="515"/>
      <c r="W305" s="515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515"/>
      <c r="J306" s="515"/>
      <c r="K306" s="515"/>
      <c r="L306" s="515"/>
      <c r="N306" s="515"/>
      <c r="O306" s="515"/>
      <c r="P306" s="515"/>
      <c r="Q306" s="515"/>
      <c r="R306" s="515"/>
      <c r="S306" s="515"/>
      <c r="T306" s="515"/>
      <c r="U306" s="515"/>
      <c r="V306" s="515"/>
      <c r="W306" s="515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5">SUM(F307*G307)</f>
        <v>0</v>
      </c>
      <c r="I307" s="515"/>
      <c r="J307" s="515"/>
      <c r="K307" s="515"/>
      <c r="L307" s="515"/>
      <c r="N307" s="515"/>
      <c r="O307" s="515"/>
      <c r="P307" s="515"/>
      <c r="Q307" s="515"/>
      <c r="R307" s="515"/>
      <c r="S307" s="515"/>
      <c r="T307" s="515"/>
      <c r="U307" s="515"/>
      <c r="V307" s="515"/>
      <c r="W307" s="515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5"/>
        <v>0</v>
      </c>
      <c r="I308" s="515"/>
      <c r="J308" s="515"/>
      <c r="K308" s="515"/>
      <c r="L308" s="515"/>
      <c r="N308" s="515"/>
      <c r="O308" s="515"/>
      <c r="P308" s="515"/>
      <c r="Q308" s="515"/>
      <c r="R308" s="515"/>
      <c r="S308" s="515"/>
      <c r="T308" s="515"/>
      <c r="U308" s="515"/>
      <c r="V308" s="515"/>
      <c r="W308" s="515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5"/>
        <v>0</v>
      </c>
      <c r="I309" s="515"/>
      <c r="J309" s="515"/>
      <c r="K309" s="515"/>
      <c r="L309" s="515"/>
      <c r="N309" s="515"/>
      <c r="O309" s="515"/>
      <c r="P309" s="515"/>
      <c r="Q309" s="515"/>
      <c r="R309" s="515"/>
      <c r="S309" s="515"/>
      <c r="T309" s="515"/>
      <c r="U309" s="515"/>
      <c r="V309" s="515"/>
      <c r="W309" s="515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5"/>
        <v>0</v>
      </c>
      <c r="I310" s="515"/>
      <c r="J310" s="515"/>
      <c r="K310" s="515"/>
      <c r="L310" s="515"/>
      <c r="N310" s="515"/>
      <c r="O310" s="515"/>
      <c r="P310" s="515"/>
      <c r="Q310" s="515"/>
      <c r="R310" s="515"/>
      <c r="S310" s="515"/>
      <c r="T310" s="515"/>
      <c r="U310" s="515"/>
      <c r="V310" s="515"/>
      <c r="W310" s="515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5"/>
        <v>0</v>
      </c>
      <c r="I311" s="515"/>
      <c r="J311" s="515"/>
      <c r="K311" s="515"/>
      <c r="L311" s="515"/>
      <c r="N311" s="515"/>
      <c r="O311" s="515"/>
      <c r="P311" s="515"/>
      <c r="Q311" s="515"/>
      <c r="R311" s="515"/>
      <c r="S311" s="515"/>
      <c r="T311" s="515"/>
      <c r="U311" s="515"/>
      <c r="V311" s="515"/>
      <c r="W311" s="515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5"/>
        <v>0</v>
      </c>
      <c r="I312" s="515"/>
      <c r="J312" s="515"/>
      <c r="K312" s="515"/>
      <c r="L312" s="515"/>
      <c r="N312" s="515"/>
      <c r="O312" s="515"/>
      <c r="P312" s="515"/>
      <c r="Q312" s="515"/>
      <c r="R312" s="515"/>
      <c r="S312" s="515"/>
      <c r="T312" s="515"/>
      <c r="U312" s="515"/>
      <c r="V312" s="515"/>
      <c r="W312" s="515"/>
      <c r="X312" s="130"/>
      <c r="Y312" s="130"/>
      <c r="Z312" s="130"/>
      <c r="AA312" s="130"/>
    </row>
    <row r="313" spans="1:27" ht="18.75" thickBot="1" x14ac:dyDescent="0.3">
      <c r="A313" s="128" t="s">
        <v>105</v>
      </c>
      <c r="B313" s="700"/>
      <c r="C313" s="701"/>
      <c r="D313" s="701"/>
      <c r="E313" s="701"/>
      <c r="F313" s="701"/>
      <c r="G313" s="701"/>
      <c r="H313" s="702"/>
      <c r="I313" s="515"/>
      <c r="J313" s="515"/>
      <c r="K313" s="515"/>
      <c r="L313" s="515"/>
      <c r="N313" s="515"/>
      <c r="O313" s="515"/>
      <c r="P313" s="515"/>
      <c r="Q313" s="515"/>
      <c r="R313" s="515"/>
      <c r="S313" s="515"/>
      <c r="T313" s="515"/>
      <c r="U313" s="515"/>
      <c r="V313" s="515"/>
      <c r="W313" s="515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515"/>
      <c r="J314" s="515"/>
      <c r="K314" s="515"/>
      <c r="L314" s="515"/>
      <c r="N314" s="515"/>
      <c r="O314" s="515"/>
      <c r="P314" s="515"/>
      <c r="Q314" s="515"/>
      <c r="R314" s="515"/>
      <c r="S314" s="515"/>
      <c r="T314" s="515"/>
      <c r="U314" s="515"/>
      <c r="V314" s="515"/>
      <c r="W314" s="515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6">SUM(F315*G315)</f>
        <v>0</v>
      </c>
      <c r="I315" s="515"/>
      <c r="J315" s="515"/>
      <c r="K315" s="515"/>
      <c r="L315" s="515"/>
      <c r="N315" s="515"/>
      <c r="O315" s="515"/>
      <c r="P315" s="515"/>
      <c r="Q315" s="515"/>
      <c r="R315" s="515"/>
      <c r="S315" s="515"/>
      <c r="T315" s="515"/>
      <c r="U315" s="515"/>
      <c r="V315" s="515"/>
      <c r="W315" s="515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6"/>
        <v>0</v>
      </c>
      <c r="I316" s="515"/>
      <c r="J316" s="515"/>
      <c r="K316" s="515"/>
      <c r="L316" s="515"/>
      <c r="N316" s="515"/>
      <c r="O316" s="515"/>
      <c r="P316" s="515"/>
      <c r="Q316" s="515"/>
      <c r="R316" s="515"/>
      <c r="S316" s="515"/>
      <c r="T316" s="515"/>
      <c r="U316" s="515"/>
      <c r="V316" s="515"/>
      <c r="W316" s="515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6"/>
        <v>0</v>
      </c>
      <c r="I317" s="515"/>
      <c r="J317" s="515"/>
      <c r="K317" s="515"/>
      <c r="L317" s="515"/>
      <c r="N317" s="515"/>
      <c r="O317" s="515"/>
      <c r="P317" s="515"/>
      <c r="Q317" s="515"/>
      <c r="R317" s="515"/>
      <c r="S317" s="515"/>
      <c r="T317" s="515"/>
      <c r="U317" s="515"/>
      <c r="V317" s="515"/>
      <c r="W317" s="515"/>
      <c r="X317" s="130"/>
      <c r="Y317" s="130"/>
      <c r="Z317" s="130"/>
      <c r="AA317" s="130"/>
    </row>
    <row r="318" spans="1:27" ht="21" thickBot="1" x14ac:dyDescent="0.3">
      <c r="A318" s="137" t="s">
        <v>106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515"/>
      <c r="J318" s="515"/>
      <c r="K318" s="515"/>
      <c r="L318" s="515"/>
      <c r="N318" s="515"/>
      <c r="O318" s="515"/>
      <c r="P318" s="515"/>
      <c r="Q318" s="515"/>
      <c r="R318" s="515"/>
      <c r="S318" s="515"/>
      <c r="T318" s="515"/>
      <c r="U318" s="515"/>
      <c r="V318" s="515"/>
      <c r="W318" s="515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515"/>
      <c r="J319" s="515"/>
      <c r="K319" s="515"/>
      <c r="L319" s="515"/>
      <c r="N319" s="515"/>
      <c r="O319" s="515"/>
      <c r="P319" s="515"/>
      <c r="Q319" s="515"/>
      <c r="R319" s="515"/>
      <c r="S319" s="515"/>
      <c r="T319" s="515"/>
      <c r="U319" s="515"/>
      <c r="V319" s="515"/>
      <c r="W319" s="515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515"/>
      <c r="J320" s="515"/>
      <c r="K320" s="515"/>
      <c r="L320" s="515"/>
      <c r="N320" s="515"/>
      <c r="O320" s="515"/>
      <c r="P320" s="515"/>
      <c r="Q320" s="515"/>
      <c r="R320" s="515"/>
      <c r="S320" s="515"/>
      <c r="T320" s="515"/>
      <c r="U320" s="515"/>
      <c r="V320" s="515"/>
      <c r="W320" s="515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39" si="17">SUM(F321*G321)</f>
        <v>0</v>
      </c>
      <c r="I321" s="515"/>
      <c r="J321" s="515"/>
      <c r="K321" s="515"/>
      <c r="L321" s="515"/>
      <c r="N321" s="515"/>
      <c r="O321" s="515"/>
      <c r="P321" s="515"/>
      <c r="Q321" s="515"/>
      <c r="R321" s="515"/>
      <c r="S321" s="515"/>
      <c r="T321" s="515"/>
      <c r="U321" s="515"/>
      <c r="V321" s="515"/>
      <c r="W321" s="515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7"/>
        <v>0</v>
      </c>
      <c r="I322" s="515"/>
      <c r="J322" s="515"/>
      <c r="K322" s="515"/>
      <c r="L322" s="515"/>
      <c r="N322" s="515"/>
      <c r="O322" s="515"/>
      <c r="P322" s="515"/>
      <c r="Q322" s="515"/>
      <c r="R322" s="515"/>
      <c r="S322" s="515"/>
      <c r="T322" s="515"/>
      <c r="U322" s="515"/>
      <c r="V322" s="515"/>
      <c r="W322" s="515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7"/>
        <v>0</v>
      </c>
      <c r="I323" s="515"/>
      <c r="J323" s="515"/>
      <c r="K323" s="515"/>
      <c r="L323" s="515"/>
      <c r="N323" s="515"/>
      <c r="O323" s="515"/>
      <c r="P323" s="515"/>
      <c r="Q323" s="515"/>
      <c r="R323" s="515"/>
      <c r="S323" s="515"/>
      <c r="T323" s="515"/>
      <c r="U323" s="515"/>
      <c r="V323" s="515"/>
      <c r="W323" s="515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 t="shared" si="17"/>
        <v>0</v>
      </c>
      <c r="I324" s="515"/>
      <c r="J324" s="515"/>
      <c r="K324" s="515"/>
      <c r="L324" s="515"/>
      <c r="N324" s="515"/>
      <c r="O324" s="515"/>
      <c r="P324" s="515"/>
      <c r="Q324" s="515"/>
      <c r="R324" s="515"/>
      <c r="S324" s="515"/>
      <c r="T324" s="515"/>
      <c r="U324" s="515"/>
      <c r="V324" s="515"/>
      <c r="W324" s="515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si="17"/>
        <v>0</v>
      </c>
      <c r="I325" s="515"/>
      <c r="J325" s="515"/>
      <c r="K325" s="515"/>
      <c r="L325" s="515"/>
      <c r="N325" s="515"/>
      <c r="O325" s="515"/>
      <c r="P325" s="515"/>
      <c r="Q325" s="515"/>
      <c r="R325" s="515"/>
      <c r="S325" s="515"/>
      <c r="T325" s="515"/>
      <c r="U325" s="515"/>
      <c r="V325" s="515"/>
      <c r="W325" s="515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7"/>
        <v>0</v>
      </c>
      <c r="I326" s="515"/>
      <c r="J326" s="515"/>
      <c r="K326" s="515"/>
      <c r="L326" s="515"/>
      <c r="N326" s="515"/>
      <c r="O326" s="515"/>
      <c r="P326" s="515"/>
      <c r="Q326" s="515"/>
      <c r="R326" s="515"/>
      <c r="S326" s="515"/>
      <c r="T326" s="515"/>
      <c r="U326" s="515"/>
      <c r="V326" s="515"/>
      <c r="W326" s="515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7"/>
        <v>0</v>
      </c>
      <c r="I327" s="515"/>
      <c r="J327" s="515"/>
      <c r="K327" s="515"/>
      <c r="L327" s="515"/>
      <c r="N327" s="515"/>
      <c r="O327" s="515"/>
      <c r="P327" s="515"/>
      <c r="Q327" s="515"/>
      <c r="R327" s="515"/>
      <c r="S327" s="515"/>
      <c r="T327" s="515"/>
      <c r="U327" s="515"/>
      <c r="V327" s="515"/>
      <c r="W327" s="515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7"/>
        <v>0</v>
      </c>
      <c r="I328" s="515"/>
      <c r="J328" s="515"/>
      <c r="K328" s="515"/>
      <c r="L328" s="515"/>
      <c r="N328" s="515"/>
      <c r="O328" s="515"/>
      <c r="P328" s="515"/>
      <c r="Q328" s="515"/>
      <c r="R328" s="515"/>
      <c r="S328" s="515"/>
      <c r="T328" s="515"/>
      <c r="U328" s="515"/>
      <c r="V328" s="515"/>
      <c r="W328" s="515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7"/>
        <v>0</v>
      </c>
      <c r="I329" s="515"/>
      <c r="J329" s="515"/>
      <c r="K329" s="515"/>
      <c r="L329" s="515"/>
      <c r="N329" s="515"/>
      <c r="O329" s="515"/>
      <c r="P329" s="515"/>
      <c r="Q329" s="515"/>
      <c r="R329" s="515"/>
      <c r="S329" s="515"/>
      <c r="T329" s="515"/>
      <c r="U329" s="515"/>
      <c r="V329" s="515"/>
      <c r="W329" s="515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7"/>
        <v>0</v>
      </c>
      <c r="I330" s="515"/>
      <c r="J330" s="515"/>
      <c r="K330" s="515"/>
      <c r="L330" s="515"/>
      <c r="N330" s="515"/>
      <c r="O330" s="515"/>
      <c r="P330" s="515"/>
      <c r="Q330" s="515"/>
      <c r="R330" s="515"/>
      <c r="S330" s="515"/>
      <c r="T330" s="515"/>
      <c r="U330" s="515"/>
      <c r="V330" s="515"/>
      <c r="W330" s="515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7"/>
        <v>0</v>
      </c>
      <c r="I331" s="515"/>
      <c r="J331" s="515"/>
      <c r="K331" s="515"/>
      <c r="L331" s="515"/>
      <c r="N331" s="515"/>
      <c r="O331" s="515"/>
      <c r="P331" s="515"/>
      <c r="Q331" s="515"/>
      <c r="R331" s="515"/>
      <c r="S331" s="515"/>
      <c r="T331" s="515"/>
      <c r="U331" s="515"/>
      <c r="V331" s="515"/>
      <c r="W331" s="515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7"/>
        <v>0</v>
      </c>
      <c r="I332" s="515"/>
      <c r="J332" s="515"/>
      <c r="K332" s="515"/>
      <c r="L332" s="515"/>
      <c r="N332" s="515"/>
      <c r="O332" s="515"/>
      <c r="P332" s="515"/>
      <c r="Q332" s="515"/>
      <c r="R332" s="515"/>
      <c r="S332" s="515"/>
      <c r="T332" s="515"/>
      <c r="U332" s="515"/>
      <c r="V332" s="515"/>
      <c r="W332" s="515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7"/>
        <v>0</v>
      </c>
      <c r="I333" s="515"/>
      <c r="J333" s="515"/>
      <c r="K333" s="515"/>
      <c r="L333" s="515"/>
      <c r="N333" s="515"/>
      <c r="O333" s="515"/>
      <c r="P333" s="515"/>
      <c r="Q333" s="515"/>
      <c r="R333" s="515"/>
      <c r="S333" s="515"/>
      <c r="T333" s="515"/>
      <c r="U333" s="515"/>
      <c r="V333" s="515"/>
      <c r="W333" s="515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7"/>
        <v>0</v>
      </c>
      <c r="I334" s="515"/>
      <c r="J334" s="515"/>
      <c r="K334" s="515"/>
      <c r="L334" s="515"/>
      <c r="N334" s="515"/>
      <c r="O334" s="515"/>
      <c r="P334" s="515"/>
      <c r="Q334" s="515"/>
      <c r="R334" s="515"/>
      <c r="S334" s="515"/>
      <c r="T334" s="515"/>
      <c r="U334" s="515"/>
      <c r="V334" s="515"/>
      <c r="W334" s="515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7"/>
        <v>0</v>
      </c>
      <c r="I335" s="515"/>
      <c r="J335" s="515"/>
      <c r="K335" s="515"/>
      <c r="L335" s="515"/>
      <c r="N335" s="515"/>
      <c r="O335" s="515"/>
      <c r="P335" s="515"/>
      <c r="Q335" s="515"/>
      <c r="R335" s="515"/>
      <c r="S335" s="515"/>
      <c r="T335" s="515"/>
      <c r="U335" s="515"/>
      <c r="V335" s="515"/>
      <c r="W335" s="515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7"/>
        <v>0</v>
      </c>
      <c r="I336" s="515"/>
      <c r="J336" s="515"/>
      <c r="K336" s="515"/>
      <c r="L336" s="515"/>
      <c r="N336" s="515"/>
      <c r="O336" s="515"/>
      <c r="P336" s="515"/>
      <c r="Q336" s="515"/>
      <c r="R336" s="515"/>
      <c r="S336" s="515"/>
      <c r="T336" s="515"/>
      <c r="U336" s="515"/>
      <c r="V336" s="515"/>
      <c r="W336" s="515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si="17"/>
        <v>0</v>
      </c>
      <c r="I337" s="515"/>
      <c r="J337" s="515"/>
      <c r="K337" s="515"/>
      <c r="L337" s="515"/>
      <c r="N337" s="515"/>
      <c r="O337" s="515"/>
      <c r="P337" s="515"/>
      <c r="Q337" s="515"/>
      <c r="R337" s="515"/>
      <c r="S337" s="515"/>
      <c r="T337" s="515"/>
      <c r="U337" s="515"/>
      <c r="V337" s="515"/>
      <c r="W337" s="515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17"/>
        <v>0</v>
      </c>
      <c r="I338" s="515"/>
      <c r="J338" s="515"/>
      <c r="K338" s="515"/>
      <c r="L338" s="515"/>
      <c r="N338" s="515"/>
      <c r="O338" s="515"/>
      <c r="P338" s="515"/>
      <c r="Q338" s="515"/>
      <c r="R338" s="515"/>
      <c r="S338" s="515"/>
      <c r="T338" s="515"/>
      <c r="U338" s="515"/>
      <c r="V338" s="515"/>
      <c r="W338" s="515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17"/>
        <v>0</v>
      </c>
      <c r="I339" s="515"/>
      <c r="J339" s="515"/>
      <c r="K339" s="515"/>
      <c r="L339" s="515"/>
      <c r="N339" s="515"/>
      <c r="O339" s="515"/>
      <c r="P339" s="515"/>
      <c r="Q339" s="515"/>
      <c r="R339" s="515"/>
      <c r="S339" s="515"/>
      <c r="T339" s="515"/>
      <c r="U339" s="515"/>
      <c r="V339" s="515"/>
      <c r="W339" s="515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515"/>
      <c r="J340" s="515"/>
      <c r="K340" s="515"/>
      <c r="L340" s="515"/>
      <c r="N340" s="515"/>
      <c r="O340" s="515"/>
      <c r="P340" s="515"/>
      <c r="Q340" s="515"/>
      <c r="R340" s="515"/>
      <c r="S340" s="515"/>
      <c r="T340" s="515"/>
      <c r="U340" s="515"/>
      <c r="V340" s="515"/>
      <c r="W340" s="515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18">SUM(F341*G341)</f>
        <v>0</v>
      </c>
      <c r="I341" s="515"/>
      <c r="J341" s="515"/>
      <c r="K341" s="515"/>
      <c r="L341" s="515"/>
      <c r="N341" s="515"/>
      <c r="O341" s="515"/>
      <c r="P341" s="515"/>
      <c r="Q341" s="515"/>
      <c r="R341" s="515"/>
      <c r="S341" s="515"/>
      <c r="T341" s="515"/>
      <c r="U341" s="515"/>
      <c r="V341" s="515"/>
      <c r="W341" s="515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18"/>
        <v>0</v>
      </c>
      <c r="I342" s="515"/>
      <c r="J342" s="515"/>
      <c r="K342" s="515"/>
      <c r="L342" s="515"/>
      <c r="N342" s="515"/>
      <c r="O342" s="515"/>
      <c r="P342" s="515"/>
      <c r="Q342" s="515"/>
      <c r="R342" s="515"/>
      <c r="S342" s="515"/>
      <c r="T342" s="515"/>
      <c r="U342" s="515"/>
      <c r="V342" s="515"/>
      <c r="W342" s="515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18"/>
        <v>0</v>
      </c>
      <c r="I343" s="515"/>
      <c r="J343" s="515"/>
      <c r="K343" s="515"/>
      <c r="L343" s="515"/>
      <c r="N343" s="515"/>
      <c r="O343" s="515"/>
      <c r="P343" s="515"/>
      <c r="Q343" s="515"/>
      <c r="R343" s="515"/>
      <c r="S343" s="515"/>
      <c r="T343" s="515"/>
      <c r="U343" s="515"/>
      <c r="V343" s="515"/>
      <c r="W343" s="515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18"/>
        <v>0</v>
      </c>
      <c r="I344" s="515"/>
      <c r="J344" s="515"/>
      <c r="K344" s="515"/>
      <c r="L344" s="515"/>
      <c r="N344" s="515"/>
      <c r="O344" s="515"/>
      <c r="P344" s="515"/>
      <c r="Q344" s="515"/>
      <c r="R344" s="515"/>
      <c r="S344" s="515"/>
      <c r="T344" s="515"/>
      <c r="U344" s="515"/>
      <c r="V344" s="515"/>
      <c r="W344" s="515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515"/>
      <c r="J345" s="515"/>
      <c r="K345" s="515"/>
      <c r="L345" s="515"/>
      <c r="N345" s="515"/>
      <c r="O345" s="515"/>
      <c r="P345" s="515"/>
      <c r="Q345" s="515"/>
      <c r="R345" s="515"/>
      <c r="S345" s="515"/>
      <c r="T345" s="515"/>
      <c r="U345" s="515"/>
      <c r="V345" s="515"/>
      <c r="W345" s="515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515"/>
      <c r="J346" s="515"/>
      <c r="K346" s="515"/>
      <c r="L346" s="515"/>
      <c r="N346" s="515"/>
      <c r="O346" s="515"/>
      <c r="P346" s="515"/>
      <c r="Q346" s="515"/>
      <c r="R346" s="515"/>
      <c r="S346" s="515"/>
      <c r="T346" s="515"/>
      <c r="U346" s="515"/>
      <c r="V346" s="515"/>
      <c r="W346" s="515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515"/>
      <c r="J347" s="515"/>
      <c r="K347" s="515"/>
      <c r="L347" s="515"/>
      <c r="N347" s="515"/>
      <c r="O347" s="515"/>
      <c r="P347" s="515"/>
      <c r="Q347" s="515"/>
      <c r="R347" s="515"/>
      <c r="S347" s="515"/>
      <c r="T347" s="515"/>
      <c r="U347" s="515"/>
      <c r="V347" s="515"/>
      <c r="W347" s="515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19">SUM(F348*G348)</f>
        <v>0</v>
      </c>
      <c r="I348" s="515"/>
      <c r="J348" s="515"/>
      <c r="K348" s="515"/>
      <c r="L348" s="515"/>
      <c r="N348" s="515"/>
      <c r="O348" s="515"/>
      <c r="P348" s="515"/>
      <c r="Q348" s="515"/>
      <c r="R348" s="515"/>
      <c r="S348" s="515"/>
      <c r="T348" s="515"/>
      <c r="U348" s="515"/>
      <c r="V348" s="515"/>
      <c r="W348" s="515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19"/>
        <v>0</v>
      </c>
      <c r="I349" s="515"/>
      <c r="J349" s="515"/>
      <c r="K349" s="515"/>
      <c r="L349" s="515"/>
      <c r="N349" s="515"/>
      <c r="O349" s="515"/>
      <c r="P349" s="515"/>
      <c r="Q349" s="515"/>
      <c r="R349" s="515"/>
      <c r="S349" s="515"/>
      <c r="T349" s="515"/>
      <c r="U349" s="515"/>
      <c r="V349" s="515"/>
      <c r="W349" s="515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19"/>
        <v>0</v>
      </c>
      <c r="I350" s="515"/>
      <c r="J350" s="515"/>
      <c r="K350" s="515"/>
      <c r="L350" s="515"/>
      <c r="N350" s="515"/>
      <c r="O350" s="515"/>
      <c r="P350" s="515"/>
      <c r="Q350" s="515"/>
      <c r="R350" s="515"/>
      <c r="S350" s="515"/>
      <c r="T350" s="515"/>
      <c r="U350" s="515"/>
      <c r="V350" s="515"/>
      <c r="W350" s="515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19"/>
        <v>0</v>
      </c>
      <c r="I351" s="515"/>
      <c r="J351" s="515"/>
      <c r="K351" s="515"/>
      <c r="L351" s="515"/>
      <c r="N351" s="515"/>
      <c r="O351" s="515"/>
      <c r="P351" s="515"/>
      <c r="Q351" s="515"/>
      <c r="R351" s="515"/>
      <c r="S351" s="515"/>
      <c r="T351" s="515"/>
      <c r="U351" s="515"/>
      <c r="V351" s="515"/>
      <c r="W351" s="515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19"/>
        <v>0</v>
      </c>
      <c r="I352" s="515"/>
      <c r="J352" s="515"/>
      <c r="K352" s="515"/>
      <c r="L352" s="515"/>
      <c r="N352" s="515"/>
      <c r="O352" s="515"/>
      <c r="P352" s="515"/>
      <c r="Q352" s="515"/>
      <c r="R352" s="515"/>
      <c r="S352" s="515"/>
      <c r="T352" s="515"/>
      <c r="U352" s="515"/>
      <c r="V352" s="515"/>
      <c r="W352" s="515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19"/>
        <v>0</v>
      </c>
      <c r="I353" s="515"/>
      <c r="J353" s="515"/>
      <c r="K353" s="515"/>
      <c r="L353" s="515"/>
      <c r="N353" s="515"/>
      <c r="O353" s="515"/>
      <c r="P353" s="515"/>
      <c r="Q353" s="515"/>
      <c r="R353" s="515"/>
      <c r="S353" s="515"/>
      <c r="T353" s="515"/>
      <c r="U353" s="515"/>
      <c r="V353" s="515"/>
      <c r="W353" s="515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19"/>
        <v>0</v>
      </c>
      <c r="I354" s="515"/>
      <c r="J354" s="515"/>
      <c r="K354" s="515"/>
      <c r="L354" s="515"/>
      <c r="N354" s="515"/>
      <c r="O354" s="515"/>
      <c r="P354" s="515"/>
      <c r="Q354" s="515"/>
      <c r="R354" s="515"/>
      <c r="S354" s="515"/>
      <c r="T354" s="515"/>
      <c r="U354" s="515"/>
      <c r="V354" s="515"/>
      <c r="W354" s="515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19"/>
        <v>0</v>
      </c>
      <c r="I355" s="515"/>
      <c r="J355" s="515"/>
      <c r="K355" s="515"/>
      <c r="L355" s="515"/>
      <c r="N355" s="515"/>
      <c r="O355" s="515"/>
      <c r="P355" s="515"/>
      <c r="Q355" s="515"/>
      <c r="R355" s="515"/>
      <c r="S355" s="515"/>
      <c r="T355" s="515"/>
      <c r="U355" s="515"/>
      <c r="V355" s="515"/>
      <c r="W355" s="515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19"/>
        <v>0</v>
      </c>
      <c r="I356" s="515"/>
      <c r="J356" s="515"/>
      <c r="K356" s="515"/>
      <c r="L356" s="515"/>
      <c r="N356" s="515"/>
      <c r="O356" s="515"/>
      <c r="P356" s="515"/>
      <c r="Q356" s="515"/>
      <c r="R356" s="515"/>
      <c r="S356" s="515"/>
      <c r="T356" s="515"/>
      <c r="U356" s="515"/>
      <c r="V356" s="515"/>
      <c r="W356" s="515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19"/>
        <v>0</v>
      </c>
      <c r="I357" s="515"/>
      <c r="J357" s="515"/>
      <c r="K357" s="515"/>
      <c r="L357" s="515"/>
      <c r="N357" s="515"/>
      <c r="O357" s="515"/>
      <c r="P357" s="515"/>
      <c r="Q357" s="515"/>
      <c r="R357" s="515"/>
      <c r="S357" s="515"/>
      <c r="T357" s="515"/>
      <c r="U357" s="515"/>
      <c r="V357" s="515"/>
      <c r="W357" s="515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19"/>
        <v>0</v>
      </c>
      <c r="I358" s="515"/>
      <c r="J358" s="515"/>
      <c r="K358" s="515"/>
      <c r="L358" s="515"/>
      <c r="N358" s="515"/>
      <c r="O358" s="515"/>
      <c r="P358" s="515"/>
      <c r="Q358" s="515"/>
      <c r="R358" s="515"/>
      <c r="S358" s="515"/>
      <c r="T358" s="515"/>
      <c r="U358" s="515"/>
      <c r="V358" s="515"/>
      <c r="W358" s="515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515"/>
      <c r="J359" s="515"/>
      <c r="K359" s="515"/>
      <c r="L359" s="515"/>
      <c r="N359" s="515"/>
      <c r="O359" s="515"/>
      <c r="P359" s="515"/>
      <c r="Q359" s="515"/>
      <c r="R359" s="515"/>
      <c r="S359" s="515"/>
      <c r="T359" s="515"/>
      <c r="U359" s="515"/>
      <c r="V359" s="515"/>
      <c r="W359" s="515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18"/>
        <v>0</v>
      </c>
      <c r="I360" s="515"/>
      <c r="J360" s="515"/>
      <c r="K360" s="515"/>
      <c r="L360" s="515"/>
      <c r="N360" s="515"/>
      <c r="O360" s="515"/>
      <c r="P360" s="515"/>
      <c r="Q360" s="515"/>
      <c r="R360" s="515"/>
      <c r="S360" s="515"/>
      <c r="T360" s="515"/>
      <c r="U360" s="515"/>
      <c r="V360" s="515"/>
      <c r="W360" s="515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18"/>
        <v>0</v>
      </c>
      <c r="I361" s="515"/>
      <c r="J361" s="515"/>
      <c r="K361" s="515"/>
      <c r="L361" s="515"/>
      <c r="N361" s="515"/>
      <c r="O361" s="515"/>
      <c r="P361" s="515"/>
      <c r="Q361" s="515"/>
      <c r="R361" s="515"/>
      <c r="S361" s="515"/>
      <c r="T361" s="515"/>
      <c r="U361" s="515"/>
      <c r="V361" s="515"/>
      <c r="W361" s="515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18"/>
        <v>0</v>
      </c>
      <c r="I362" s="515"/>
      <c r="J362" s="515"/>
      <c r="K362" s="515"/>
      <c r="L362" s="515"/>
      <c r="N362" s="515"/>
      <c r="O362" s="515"/>
      <c r="P362" s="515"/>
      <c r="Q362" s="515"/>
      <c r="R362" s="515"/>
      <c r="S362" s="515"/>
      <c r="T362" s="515"/>
      <c r="U362" s="515"/>
      <c r="V362" s="515"/>
      <c r="W362" s="515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18"/>
        <v>0</v>
      </c>
      <c r="I363" s="515"/>
      <c r="J363" s="515"/>
      <c r="K363" s="515"/>
      <c r="L363" s="515"/>
      <c r="N363" s="515"/>
      <c r="O363" s="515"/>
      <c r="P363" s="515"/>
      <c r="Q363" s="515"/>
      <c r="R363" s="515"/>
      <c r="S363" s="515"/>
      <c r="T363" s="515"/>
      <c r="U363" s="515"/>
      <c r="V363" s="515"/>
      <c r="W363" s="515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515"/>
      <c r="J364" s="515"/>
      <c r="K364" s="515"/>
      <c r="L364" s="515"/>
      <c r="N364" s="515"/>
      <c r="O364" s="515"/>
      <c r="P364" s="515"/>
      <c r="Q364" s="515"/>
      <c r="R364" s="515"/>
      <c r="S364" s="515"/>
      <c r="T364" s="515"/>
      <c r="U364" s="515"/>
      <c r="V364" s="515"/>
      <c r="W364" s="515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515"/>
      <c r="J365" s="515"/>
      <c r="K365" s="515"/>
      <c r="L365" s="515"/>
      <c r="N365" s="515"/>
      <c r="O365" s="515"/>
      <c r="P365" s="515"/>
      <c r="Q365" s="515"/>
      <c r="R365" s="515"/>
      <c r="S365" s="515"/>
      <c r="T365" s="515"/>
      <c r="U365" s="515"/>
      <c r="V365" s="515"/>
      <c r="W365" s="515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515"/>
      <c r="J366" s="515"/>
      <c r="K366" s="515"/>
      <c r="L366" s="515"/>
      <c r="N366" s="515"/>
      <c r="O366" s="515"/>
      <c r="P366" s="515"/>
      <c r="Q366" s="515"/>
      <c r="R366" s="515"/>
      <c r="S366" s="515"/>
      <c r="T366" s="515"/>
      <c r="U366" s="515"/>
      <c r="V366" s="515"/>
      <c r="W366" s="515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18"/>
        <v>0</v>
      </c>
      <c r="I367" s="515"/>
      <c r="J367" s="515"/>
      <c r="K367" s="515"/>
      <c r="L367" s="515"/>
      <c r="N367" s="515"/>
      <c r="O367" s="515"/>
      <c r="P367" s="515"/>
      <c r="Q367" s="515"/>
      <c r="R367" s="515"/>
      <c r="S367" s="515"/>
      <c r="T367" s="515"/>
      <c r="U367" s="515"/>
      <c r="V367" s="515"/>
      <c r="W367" s="515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18"/>
        <v>0</v>
      </c>
      <c r="I368" s="515"/>
      <c r="J368" s="515"/>
      <c r="K368" s="515"/>
      <c r="L368" s="515"/>
      <c r="N368" s="515"/>
      <c r="O368" s="515"/>
      <c r="P368" s="515"/>
      <c r="Q368" s="515"/>
      <c r="R368" s="515"/>
      <c r="S368" s="515"/>
      <c r="T368" s="515"/>
      <c r="U368" s="515"/>
      <c r="V368" s="515"/>
      <c r="W368" s="515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18"/>
        <v>0</v>
      </c>
      <c r="I369" s="515"/>
      <c r="J369" s="515"/>
      <c r="K369" s="515"/>
      <c r="L369" s="515"/>
      <c r="N369" s="515"/>
      <c r="O369" s="515"/>
      <c r="P369" s="515"/>
      <c r="Q369" s="515"/>
      <c r="R369" s="515"/>
      <c r="S369" s="515"/>
      <c r="T369" s="515"/>
      <c r="U369" s="515"/>
      <c r="V369" s="515"/>
      <c r="W369" s="515"/>
      <c r="X369" s="130"/>
      <c r="Y369" s="130"/>
      <c r="Z369" s="130"/>
      <c r="AA369" s="130"/>
    </row>
    <row r="370" spans="1:27" ht="18" x14ac:dyDescent="0.25">
      <c r="A370" s="379"/>
      <c r="B370" s="546" t="s">
        <v>140</v>
      </c>
      <c r="C370" s="547"/>
      <c r="D370" s="446"/>
      <c r="E370" s="67"/>
      <c r="F370" s="284"/>
      <c r="G370" s="68"/>
      <c r="H370" s="252">
        <f t="shared" si="18"/>
        <v>0</v>
      </c>
      <c r="I370" s="515"/>
      <c r="J370" s="515"/>
      <c r="K370" s="515"/>
      <c r="L370" s="515"/>
      <c r="N370" s="515"/>
      <c r="O370" s="515"/>
      <c r="P370" s="515"/>
      <c r="Q370" s="515"/>
      <c r="R370" s="515"/>
      <c r="S370" s="515"/>
      <c r="T370" s="515"/>
      <c r="U370" s="515"/>
      <c r="V370" s="515"/>
      <c r="W370" s="515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18"/>
        <v>0</v>
      </c>
      <c r="I371" s="515"/>
      <c r="J371" s="515"/>
      <c r="K371" s="515"/>
      <c r="L371" s="515"/>
      <c r="N371" s="515"/>
      <c r="O371" s="515"/>
      <c r="P371" s="515"/>
      <c r="Q371" s="515"/>
      <c r="R371" s="515"/>
      <c r="S371" s="515"/>
      <c r="T371" s="515"/>
      <c r="U371" s="515"/>
      <c r="V371" s="515"/>
      <c r="W371" s="515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18"/>
        <v>0</v>
      </c>
      <c r="I372" s="515"/>
      <c r="J372" s="515"/>
      <c r="K372" s="515"/>
      <c r="L372" s="515"/>
      <c r="N372" s="515"/>
      <c r="O372" s="515"/>
      <c r="P372" s="515"/>
      <c r="Q372" s="515"/>
      <c r="R372" s="515"/>
      <c r="S372" s="515"/>
      <c r="T372" s="515"/>
      <c r="U372" s="515"/>
      <c r="V372" s="515"/>
      <c r="W372" s="515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18"/>
        <v>0</v>
      </c>
      <c r="I373" s="515"/>
      <c r="J373" s="515"/>
      <c r="K373" s="515"/>
      <c r="L373" s="515"/>
      <c r="N373" s="515"/>
      <c r="O373" s="515"/>
      <c r="P373" s="515"/>
      <c r="Q373" s="515"/>
      <c r="R373" s="515"/>
      <c r="S373" s="515"/>
      <c r="T373" s="515"/>
      <c r="U373" s="515"/>
      <c r="V373" s="515"/>
      <c r="W373" s="515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515"/>
      <c r="J374" s="515"/>
      <c r="K374" s="515"/>
      <c r="L374" s="515"/>
      <c r="N374" s="515"/>
      <c r="O374" s="515"/>
      <c r="P374" s="515"/>
      <c r="Q374" s="515"/>
      <c r="R374" s="515"/>
      <c r="S374" s="515"/>
      <c r="T374" s="515"/>
      <c r="U374" s="515"/>
      <c r="V374" s="515"/>
      <c r="W374" s="515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18"/>
        <v>0</v>
      </c>
      <c r="I375" s="515"/>
      <c r="J375" s="515"/>
      <c r="K375" s="515"/>
      <c r="L375" s="515"/>
      <c r="N375" s="515"/>
      <c r="O375" s="515"/>
      <c r="P375" s="515"/>
      <c r="Q375" s="515"/>
      <c r="R375" s="515"/>
      <c r="S375" s="515"/>
      <c r="T375" s="515"/>
      <c r="U375" s="515"/>
      <c r="V375" s="515"/>
      <c r="W375" s="515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18"/>
        <v>0</v>
      </c>
      <c r="I376" s="515"/>
      <c r="J376" s="515"/>
      <c r="K376" s="515"/>
      <c r="L376" s="515"/>
      <c r="N376" s="515"/>
      <c r="O376" s="515"/>
      <c r="P376" s="515"/>
      <c r="Q376" s="515"/>
      <c r="R376" s="515"/>
      <c r="S376" s="515"/>
      <c r="T376" s="515"/>
      <c r="U376" s="515"/>
      <c r="V376" s="515"/>
      <c r="W376" s="515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18"/>
        <v>0</v>
      </c>
      <c r="I377" s="515"/>
      <c r="J377" s="515"/>
      <c r="K377" s="515"/>
      <c r="L377" s="515"/>
      <c r="N377" s="515"/>
      <c r="O377" s="515"/>
      <c r="P377" s="515"/>
      <c r="Q377" s="515"/>
      <c r="R377" s="515"/>
      <c r="S377" s="515"/>
      <c r="T377" s="515"/>
      <c r="U377" s="515"/>
      <c r="V377" s="515"/>
      <c r="W377" s="515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18"/>
        <v>0</v>
      </c>
      <c r="I378" s="515"/>
      <c r="J378" s="515"/>
      <c r="K378" s="515"/>
      <c r="L378" s="515"/>
      <c r="N378" s="515"/>
      <c r="O378" s="515"/>
      <c r="P378" s="515"/>
      <c r="Q378" s="515"/>
      <c r="R378" s="515"/>
      <c r="S378" s="515"/>
      <c r="T378" s="515"/>
      <c r="U378" s="515"/>
      <c r="V378" s="515"/>
      <c r="W378" s="515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515"/>
      <c r="J379" s="515"/>
      <c r="K379" s="515"/>
      <c r="L379" s="515"/>
      <c r="N379" s="515"/>
      <c r="O379" s="515"/>
      <c r="P379" s="515"/>
      <c r="Q379" s="515"/>
      <c r="R379" s="515"/>
      <c r="S379" s="515"/>
      <c r="T379" s="515"/>
      <c r="U379" s="515"/>
      <c r="V379" s="515"/>
      <c r="W379" s="515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515"/>
      <c r="J380" s="515"/>
      <c r="K380" s="515"/>
      <c r="L380" s="515"/>
      <c r="N380" s="515"/>
      <c r="O380" s="515"/>
      <c r="P380" s="515"/>
      <c r="Q380" s="515"/>
      <c r="R380" s="515"/>
      <c r="S380" s="515"/>
      <c r="T380" s="515"/>
      <c r="U380" s="515"/>
      <c r="V380" s="515"/>
      <c r="W380" s="515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515"/>
      <c r="J381" s="515"/>
      <c r="K381" s="515"/>
      <c r="L381" s="515"/>
      <c r="N381" s="515"/>
      <c r="O381" s="515"/>
      <c r="P381" s="515"/>
      <c r="Q381" s="515"/>
      <c r="R381" s="515"/>
      <c r="S381" s="515"/>
      <c r="T381" s="515"/>
      <c r="U381" s="515"/>
      <c r="V381" s="515"/>
      <c r="W381" s="515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515"/>
      <c r="J382" s="515"/>
      <c r="K382" s="515"/>
      <c r="L382" s="515"/>
      <c r="N382" s="515"/>
      <c r="O382" s="515"/>
      <c r="P382" s="515"/>
      <c r="Q382" s="515"/>
      <c r="R382" s="515"/>
      <c r="S382" s="515"/>
      <c r="T382" s="515"/>
      <c r="U382" s="515"/>
      <c r="V382" s="515"/>
      <c r="W382" s="515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515"/>
      <c r="J383" s="515"/>
      <c r="K383" s="515"/>
      <c r="L383" s="515"/>
      <c r="N383" s="515"/>
      <c r="O383" s="515"/>
      <c r="P383" s="515"/>
      <c r="Q383" s="515"/>
      <c r="R383" s="515"/>
      <c r="S383" s="515"/>
      <c r="T383" s="515"/>
      <c r="U383" s="515"/>
      <c r="V383" s="515"/>
      <c r="W383" s="515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515"/>
      <c r="J384" s="515"/>
      <c r="K384" s="515"/>
      <c r="L384" s="515"/>
      <c r="N384" s="515"/>
      <c r="O384" s="515"/>
      <c r="P384" s="515"/>
      <c r="Q384" s="515"/>
      <c r="R384" s="515"/>
      <c r="S384" s="515"/>
      <c r="T384" s="515"/>
      <c r="U384" s="515"/>
      <c r="V384" s="515"/>
      <c r="W384" s="515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515"/>
      <c r="J385" s="515"/>
      <c r="K385" s="515"/>
      <c r="L385" s="515"/>
      <c r="N385" s="515"/>
      <c r="O385" s="515"/>
      <c r="P385" s="515"/>
      <c r="Q385" s="515"/>
      <c r="R385" s="515"/>
      <c r="S385" s="515"/>
      <c r="T385" s="515"/>
      <c r="U385" s="515"/>
      <c r="V385" s="515"/>
      <c r="W385" s="515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515"/>
      <c r="J386" s="515"/>
      <c r="K386" s="515"/>
      <c r="L386" s="515"/>
      <c r="N386" s="515"/>
      <c r="O386" s="515"/>
      <c r="P386" s="515"/>
      <c r="Q386" s="515"/>
      <c r="R386" s="515"/>
      <c r="S386" s="515"/>
      <c r="T386" s="515"/>
      <c r="U386" s="515"/>
      <c r="V386" s="515"/>
      <c r="W386" s="515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515"/>
      <c r="J387" s="515"/>
      <c r="K387" s="515"/>
      <c r="L387" s="515"/>
      <c r="N387" s="515"/>
      <c r="O387" s="515"/>
      <c r="P387" s="515"/>
      <c r="Q387" s="515"/>
      <c r="R387" s="515"/>
      <c r="S387" s="515"/>
      <c r="T387" s="515"/>
      <c r="U387" s="515"/>
      <c r="V387" s="515"/>
      <c r="W387" s="515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515"/>
      <c r="J388" s="515"/>
      <c r="K388" s="515"/>
      <c r="L388" s="515"/>
      <c r="N388" s="515"/>
      <c r="O388" s="515"/>
      <c r="P388" s="515"/>
      <c r="Q388" s="515"/>
      <c r="R388" s="515"/>
      <c r="S388" s="515"/>
      <c r="T388" s="515"/>
      <c r="U388" s="515"/>
      <c r="V388" s="515"/>
      <c r="W388" s="515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515"/>
      <c r="J389" s="515"/>
      <c r="K389" s="515"/>
      <c r="L389" s="515"/>
      <c r="N389" s="515"/>
      <c r="O389" s="515"/>
      <c r="P389" s="515"/>
      <c r="Q389" s="515"/>
      <c r="R389" s="515"/>
      <c r="S389" s="515"/>
      <c r="T389" s="515"/>
      <c r="U389" s="515"/>
      <c r="V389" s="515"/>
      <c r="W389" s="515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>SUM(F390*G390)</f>
        <v>0</v>
      </c>
      <c r="I390" s="515"/>
      <c r="J390" s="515"/>
      <c r="K390" s="515"/>
      <c r="L390" s="515"/>
      <c r="N390" s="515"/>
      <c r="O390" s="515"/>
      <c r="P390" s="515"/>
      <c r="Q390" s="515"/>
      <c r="R390" s="515"/>
      <c r="S390" s="515"/>
      <c r="T390" s="515"/>
      <c r="U390" s="515"/>
      <c r="V390" s="515"/>
      <c r="W390" s="515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ref="H391:H401" si="20">SUM(F391*G391)</f>
        <v>0</v>
      </c>
      <c r="I391" s="515"/>
      <c r="J391" s="515"/>
      <c r="K391" s="515"/>
      <c r="L391" s="515"/>
      <c r="N391" s="515"/>
      <c r="O391" s="515"/>
      <c r="P391" s="515"/>
      <c r="Q391" s="515"/>
      <c r="R391" s="515"/>
      <c r="S391" s="515"/>
      <c r="T391" s="515"/>
      <c r="U391" s="515"/>
      <c r="V391" s="515"/>
      <c r="W391" s="515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0"/>
        <v>0</v>
      </c>
      <c r="I392" s="515"/>
      <c r="J392" s="515"/>
      <c r="K392" s="515"/>
      <c r="L392" s="515"/>
      <c r="N392" s="515"/>
      <c r="O392" s="515"/>
      <c r="P392" s="515"/>
      <c r="Q392" s="515"/>
      <c r="R392" s="515"/>
      <c r="S392" s="515"/>
      <c r="T392" s="515"/>
      <c r="U392" s="515"/>
      <c r="V392" s="515"/>
      <c r="W392" s="515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0"/>
        <v>0</v>
      </c>
      <c r="I393" s="515"/>
      <c r="J393" s="515"/>
      <c r="K393" s="515"/>
      <c r="L393" s="515"/>
      <c r="N393" s="515"/>
      <c r="O393" s="515"/>
      <c r="P393" s="515"/>
      <c r="Q393" s="515"/>
      <c r="R393" s="515"/>
      <c r="S393" s="515"/>
      <c r="T393" s="515"/>
      <c r="U393" s="515"/>
      <c r="V393" s="515"/>
      <c r="W393" s="515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0"/>
        <v>0</v>
      </c>
      <c r="I394" s="515"/>
      <c r="J394" s="515"/>
      <c r="K394" s="515"/>
      <c r="L394" s="515"/>
      <c r="N394" s="515"/>
      <c r="O394" s="515"/>
      <c r="P394" s="515"/>
      <c r="Q394" s="515"/>
      <c r="R394" s="515"/>
      <c r="S394" s="515"/>
      <c r="T394" s="515"/>
      <c r="U394" s="515"/>
      <c r="V394" s="515"/>
      <c r="W394" s="515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0"/>
        <v>0</v>
      </c>
      <c r="I395" s="515"/>
      <c r="J395" s="515"/>
      <c r="K395" s="515"/>
      <c r="L395" s="515"/>
      <c r="N395" s="515"/>
      <c r="O395" s="515"/>
      <c r="P395" s="515"/>
      <c r="Q395" s="515"/>
      <c r="R395" s="515"/>
      <c r="S395" s="515"/>
      <c r="T395" s="515"/>
      <c r="U395" s="515"/>
      <c r="V395" s="515"/>
      <c r="W395" s="515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0"/>
        <v>0</v>
      </c>
      <c r="I396" s="515"/>
      <c r="J396" s="515"/>
      <c r="K396" s="515"/>
      <c r="L396" s="515"/>
      <c r="N396" s="515"/>
      <c r="O396" s="515"/>
      <c r="P396" s="515"/>
      <c r="Q396" s="515"/>
      <c r="R396" s="515"/>
      <c r="S396" s="515"/>
      <c r="T396" s="515"/>
      <c r="U396" s="515"/>
      <c r="V396" s="515"/>
      <c r="W396" s="515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0"/>
        <v>0</v>
      </c>
      <c r="I397" s="515"/>
      <c r="J397" s="515"/>
      <c r="K397" s="515"/>
      <c r="L397" s="515"/>
      <c r="N397" s="515"/>
      <c r="O397" s="515"/>
      <c r="P397" s="515"/>
      <c r="Q397" s="515"/>
      <c r="R397" s="515"/>
      <c r="S397" s="515"/>
      <c r="T397" s="515"/>
      <c r="U397" s="515"/>
      <c r="V397" s="515"/>
      <c r="W397" s="515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0"/>
        <v>0</v>
      </c>
      <c r="I398" s="515"/>
      <c r="J398" s="515"/>
      <c r="K398" s="515"/>
      <c r="L398" s="515"/>
      <c r="N398" s="515"/>
      <c r="O398" s="515"/>
      <c r="P398" s="515"/>
      <c r="Q398" s="515"/>
      <c r="R398" s="515"/>
      <c r="S398" s="515"/>
      <c r="T398" s="515"/>
      <c r="U398" s="515"/>
      <c r="V398" s="515"/>
      <c r="W398" s="515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0"/>
        <v>0</v>
      </c>
      <c r="I399" s="515"/>
      <c r="J399" s="515"/>
      <c r="K399" s="515"/>
      <c r="L399" s="515"/>
      <c r="N399" s="515"/>
      <c r="O399" s="515"/>
      <c r="P399" s="515"/>
      <c r="Q399" s="515"/>
      <c r="R399" s="515"/>
      <c r="S399" s="515"/>
      <c r="T399" s="515"/>
      <c r="U399" s="515"/>
      <c r="V399" s="515"/>
      <c r="W399" s="515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0"/>
        <v>0</v>
      </c>
      <c r="I400" s="515"/>
      <c r="J400" s="515"/>
      <c r="K400" s="515"/>
      <c r="L400" s="515"/>
      <c r="N400" s="515"/>
      <c r="O400" s="515"/>
      <c r="P400" s="515"/>
      <c r="Q400" s="515"/>
      <c r="R400" s="515"/>
      <c r="S400" s="515"/>
      <c r="T400" s="515"/>
      <c r="U400" s="515"/>
      <c r="V400" s="515"/>
      <c r="W400" s="515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0"/>
        <v>0</v>
      </c>
      <c r="I401" s="515"/>
      <c r="J401" s="515"/>
      <c r="K401" s="515"/>
      <c r="L401" s="515"/>
      <c r="N401" s="515"/>
      <c r="O401" s="515"/>
      <c r="P401" s="515"/>
      <c r="Q401" s="515"/>
      <c r="R401" s="515"/>
      <c r="S401" s="515"/>
      <c r="T401" s="515"/>
      <c r="U401" s="515"/>
      <c r="V401" s="515"/>
      <c r="W401" s="515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515"/>
      <c r="J402" s="515"/>
      <c r="K402" s="515"/>
      <c r="L402" s="515"/>
      <c r="N402" s="515"/>
      <c r="O402" s="515"/>
      <c r="P402" s="515"/>
      <c r="Q402" s="515"/>
      <c r="R402" s="515"/>
      <c r="S402" s="515"/>
      <c r="T402" s="515"/>
      <c r="U402" s="515"/>
      <c r="V402" s="515"/>
      <c r="W402" s="515"/>
      <c r="X402" s="130"/>
      <c r="Y402" s="130"/>
      <c r="Z402" s="130"/>
      <c r="AA402" s="130"/>
    </row>
    <row r="403" spans="1:27" x14ac:dyDescent="0.25">
      <c r="I403" s="515"/>
      <c r="J403" s="515"/>
      <c r="K403" s="515"/>
      <c r="L403" s="515"/>
      <c r="N403" s="515"/>
      <c r="O403" s="515"/>
      <c r="P403" s="515"/>
      <c r="Q403" s="515"/>
      <c r="R403" s="515"/>
      <c r="S403" s="515"/>
      <c r="T403" s="515"/>
      <c r="U403" s="515"/>
      <c r="V403" s="515"/>
      <c r="W403" s="515"/>
      <c r="X403" s="130"/>
      <c r="Y403" s="130"/>
      <c r="Z403" s="130"/>
      <c r="AA403" s="130"/>
    </row>
    <row r="404" spans="1:27" x14ac:dyDescent="0.25">
      <c r="I404" s="515"/>
      <c r="J404" s="515"/>
      <c r="K404" s="515"/>
      <c r="L404" s="515"/>
      <c r="N404" s="515"/>
      <c r="O404" s="515"/>
      <c r="P404" s="515"/>
      <c r="Q404" s="515"/>
      <c r="R404" s="515"/>
      <c r="S404" s="515"/>
      <c r="T404" s="515"/>
      <c r="U404" s="515"/>
      <c r="V404" s="515"/>
      <c r="W404" s="515"/>
      <c r="X404" s="130"/>
      <c r="Y404" s="130"/>
      <c r="Z404" s="130"/>
      <c r="AA404" s="130"/>
    </row>
    <row r="405" spans="1:27" x14ac:dyDescent="0.25">
      <c r="I405" s="515"/>
      <c r="J405" s="515"/>
      <c r="K405" s="515"/>
      <c r="L405" s="515"/>
      <c r="N405" s="515"/>
      <c r="O405" s="515"/>
      <c r="P405" s="515"/>
      <c r="Q405" s="515"/>
      <c r="R405" s="515"/>
      <c r="S405" s="515"/>
      <c r="T405" s="515"/>
      <c r="U405" s="515"/>
      <c r="V405" s="515"/>
      <c r="W405" s="515"/>
      <c r="X405" s="130"/>
      <c r="Y405" s="130"/>
      <c r="Z405" s="130"/>
      <c r="AA405" s="130"/>
    </row>
    <row r="406" spans="1:27" x14ac:dyDescent="0.25">
      <c r="I406" s="515"/>
      <c r="J406" s="515"/>
      <c r="K406" s="515"/>
      <c r="L406" s="515"/>
      <c r="N406" s="515"/>
      <c r="O406" s="515"/>
      <c r="P406" s="515"/>
      <c r="Q406" s="515"/>
      <c r="R406" s="515"/>
      <c r="S406" s="515"/>
      <c r="T406" s="515"/>
      <c r="U406" s="515"/>
      <c r="V406" s="515"/>
      <c r="W406" s="515"/>
      <c r="X406" s="130"/>
      <c r="Y406" s="130"/>
      <c r="Z406" s="130"/>
      <c r="AA406" s="130"/>
    </row>
    <row r="407" spans="1:27" x14ac:dyDescent="0.25">
      <c r="I407" s="515"/>
      <c r="J407" s="515"/>
      <c r="K407" s="515"/>
      <c r="L407" s="515"/>
      <c r="N407" s="515"/>
      <c r="O407" s="515"/>
      <c r="P407" s="515"/>
      <c r="Q407" s="515"/>
      <c r="R407" s="515"/>
      <c r="S407" s="515"/>
      <c r="T407" s="515"/>
      <c r="U407" s="515"/>
      <c r="V407" s="515"/>
      <c r="W407" s="515"/>
      <c r="X407" s="130"/>
      <c r="Y407" s="130"/>
      <c r="Z407" s="130"/>
      <c r="AA407" s="130"/>
    </row>
    <row r="408" spans="1:27" x14ac:dyDescent="0.25">
      <c r="I408" s="515"/>
      <c r="J408" s="515"/>
      <c r="K408" s="515"/>
      <c r="L408" s="515"/>
      <c r="N408" s="515"/>
      <c r="O408" s="515"/>
      <c r="P408" s="515"/>
      <c r="Q408" s="515"/>
      <c r="R408" s="515"/>
      <c r="S408" s="515"/>
      <c r="T408" s="515"/>
      <c r="U408" s="515"/>
      <c r="V408" s="515"/>
      <c r="W408" s="515"/>
      <c r="X408" s="130"/>
      <c r="Y408" s="130"/>
      <c r="Z408" s="130"/>
      <c r="AA408" s="130"/>
    </row>
    <row r="409" spans="1:27" ht="15.75" thickBot="1" x14ac:dyDescent="0.3">
      <c r="I409" s="515"/>
      <c r="J409" s="515"/>
      <c r="K409" s="515"/>
      <c r="L409" s="515"/>
      <c r="N409" s="515"/>
      <c r="O409" s="515"/>
      <c r="P409" s="515"/>
      <c r="Q409" s="515"/>
      <c r="R409" s="515"/>
      <c r="S409" s="515"/>
      <c r="T409" s="515"/>
      <c r="U409" s="515"/>
      <c r="V409" s="515"/>
      <c r="W409" s="515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515"/>
      <c r="J410" s="515"/>
      <c r="K410" s="515"/>
      <c r="L410" s="515"/>
      <c r="N410" s="515"/>
      <c r="O410" s="515"/>
      <c r="P410" s="515"/>
      <c r="Q410" s="515"/>
      <c r="R410" s="515"/>
      <c r="S410" s="515"/>
      <c r="T410" s="515"/>
      <c r="U410" s="515"/>
      <c r="V410" s="515"/>
      <c r="W410" s="515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515"/>
      <c r="J411" s="515"/>
      <c r="K411" s="515"/>
      <c r="L411" s="515"/>
      <c r="N411" s="515"/>
      <c r="O411" s="515"/>
      <c r="P411" s="515"/>
      <c r="Q411" s="515"/>
      <c r="R411" s="515"/>
      <c r="S411" s="515"/>
      <c r="T411" s="515"/>
      <c r="U411" s="515"/>
      <c r="V411" s="515"/>
      <c r="W411" s="515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515"/>
      <c r="J412" s="515"/>
      <c r="K412" s="515"/>
      <c r="L412" s="515"/>
      <c r="N412" s="515"/>
      <c r="O412" s="515"/>
      <c r="P412" s="515"/>
      <c r="Q412" s="515"/>
      <c r="R412" s="515"/>
      <c r="S412" s="515"/>
      <c r="T412" s="515"/>
      <c r="U412" s="515"/>
      <c r="V412" s="515"/>
      <c r="W412" s="515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515"/>
      <c r="J413" s="515"/>
      <c r="K413" s="515"/>
      <c r="L413" s="515"/>
      <c r="N413" s="515"/>
      <c r="O413" s="515"/>
      <c r="P413" s="515"/>
      <c r="Q413" s="515"/>
      <c r="R413" s="515"/>
      <c r="S413" s="515"/>
      <c r="T413" s="515"/>
      <c r="U413" s="515"/>
      <c r="V413" s="515"/>
      <c r="W413" s="515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515"/>
      <c r="J414" s="515"/>
      <c r="K414" s="515"/>
      <c r="L414" s="515"/>
      <c r="N414" s="515"/>
      <c r="O414" s="515"/>
      <c r="P414" s="515"/>
      <c r="Q414" s="515"/>
      <c r="R414" s="515"/>
      <c r="S414" s="515"/>
      <c r="T414" s="515"/>
      <c r="U414" s="515"/>
      <c r="V414" s="515"/>
      <c r="W414" s="515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515"/>
      <c r="J415" s="515"/>
      <c r="K415" s="515"/>
      <c r="L415" s="515"/>
      <c r="N415" s="515"/>
      <c r="O415" s="515"/>
      <c r="P415" s="515"/>
      <c r="Q415" s="515"/>
      <c r="R415" s="515"/>
      <c r="S415" s="515"/>
      <c r="T415" s="515"/>
      <c r="U415" s="515"/>
      <c r="V415" s="515"/>
      <c r="W415" s="515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515"/>
      <c r="J416" s="515"/>
      <c r="K416" s="515"/>
      <c r="L416" s="515"/>
      <c r="N416" s="515"/>
      <c r="O416" s="515"/>
      <c r="P416" s="515"/>
      <c r="Q416" s="515"/>
      <c r="R416" s="515"/>
      <c r="S416" s="515"/>
      <c r="T416" s="515"/>
      <c r="U416" s="515"/>
      <c r="V416" s="515"/>
      <c r="W416" s="515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515"/>
      <c r="J417" s="515"/>
      <c r="K417" s="515"/>
      <c r="L417" s="515"/>
      <c r="N417" s="515"/>
      <c r="O417" s="515"/>
      <c r="P417" s="515"/>
      <c r="Q417" s="515"/>
      <c r="R417" s="515"/>
      <c r="S417" s="515"/>
      <c r="T417" s="515"/>
      <c r="U417" s="515"/>
      <c r="V417" s="515"/>
      <c r="W417" s="515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515"/>
      <c r="J418" s="515"/>
      <c r="K418" s="515"/>
      <c r="L418" s="515"/>
      <c r="N418" s="515"/>
      <c r="O418" s="515"/>
      <c r="P418" s="515"/>
      <c r="Q418" s="515"/>
      <c r="R418" s="515"/>
      <c r="S418" s="515"/>
      <c r="T418" s="515"/>
      <c r="U418" s="515"/>
      <c r="V418" s="515"/>
      <c r="W418" s="515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515"/>
      <c r="J419" s="515"/>
      <c r="K419" s="515"/>
      <c r="L419" s="515"/>
      <c r="N419" s="515"/>
      <c r="O419" s="515"/>
      <c r="P419" s="515"/>
      <c r="Q419" s="515"/>
      <c r="R419" s="515"/>
      <c r="S419" s="515"/>
      <c r="T419" s="515"/>
      <c r="U419" s="515"/>
      <c r="V419" s="515"/>
      <c r="W419" s="515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515"/>
      <c r="J420" s="515"/>
      <c r="K420" s="515"/>
      <c r="L420" s="515"/>
      <c r="N420" s="515"/>
      <c r="O420" s="515"/>
      <c r="P420" s="515"/>
      <c r="Q420" s="515"/>
      <c r="R420" s="515"/>
      <c r="S420" s="515"/>
      <c r="T420" s="515"/>
      <c r="U420" s="515"/>
      <c r="V420" s="515"/>
      <c r="W420" s="515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515"/>
      <c r="J421" s="515"/>
      <c r="K421" s="515"/>
      <c r="L421" s="515"/>
      <c r="N421" s="515"/>
      <c r="O421" s="515"/>
      <c r="P421" s="515"/>
      <c r="Q421" s="515"/>
      <c r="R421" s="515"/>
      <c r="S421" s="515"/>
      <c r="T421" s="515"/>
      <c r="U421" s="515"/>
      <c r="V421" s="515"/>
      <c r="W421" s="515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515"/>
      <c r="J422" s="515"/>
      <c r="K422" s="515"/>
      <c r="L422" s="515"/>
      <c r="N422" s="515"/>
      <c r="O422" s="515"/>
      <c r="P422" s="515"/>
      <c r="Q422" s="515"/>
      <c r="R422" s="515"/>
      <c r="S422" s="515"/>
      <c r="T422" s="515"/>
      <c r="U422" s="515"/>
      <c r="V422" s="515"/>
      <c r="W422" s="515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515"/>
      <c r="J423" s="515"/>
      <c r="K423" s="515"/>
      <c r="L423" s="515"/>
      <c r="N423" s="515"/>
      <c r="O423" s="515"/>
      <c r="P423" s="515"/>
      <c r="Q423" s="515"/>
      <c r="R423" s="515"/>
      <c r="S423" s="515"/>
      <c r="T423" s="515"/>
      <c r="U423" s="515"/>
      <c r="V423" s="515"/>
      <c r="W423" s="515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5pgTcU/T11380ZjMDs8xt3IFCpxcyU62e/Q27el24FfRnqIoCmP/Hc26qCNWVSPh5pIDShCvlm8nXYMR2e8Bzw==" saltValue="3Wx7kOVCGqwmNwLdSsrNlg==" spinCount="100000" sheet="1" objects="1" scenarios="1" selectLockedCells="1"/>
  <mergeCells count="333">
    <mergeCell ref="B319:H319"/>
    <mergeCell ref="B316:C316"/>
    <mergeCell ref="B317:C317"/>
    <mergeCell ref="B322:C322"/>
    <mergeCell ref="B323:C323"/>
    <mergeCell ref="B324:C324"/>
    <mergeCell ref="B325:C325"/>
    <mergeCell ref="B326:C326"/>
    <mergeCell ref="B327:C327"/>
    <mergeCell ref="B318:C318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126:C126"/>
    <mergeCell ref="B127:C127"/>
    <mergeCell ref="B128:C128"/>
    <mergeCell ref="B129:C129"/>
    <mergeCell ref="B112:C112"/>
    <mergeCell ref="B38:B39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55:B56"/>
    <mergeCell ref="B83:B84"/>
    <mergeCell ref="B99:C99"/>
    <mergeCell ref="B93:C93"/>
    <mergeCell ref="B135:C135"/>
    <mergeCell ref="B136:C136"/>
    <mergeCell ref="B131:C131"/>
    <mergeCell ref="B132:C132"/>
    <mergeCell ref="B133:C133"/>
    <mergeCell ref="B134:C134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30:C130"/>
    <mergeCell ref="B113:C113"/>
    <mergeCell ref="B114:C114"/>
    <mergeCell ref="B115:C115"/>
    <mergeCell ref="B124:C124"/>
    <mergeCell ref="B125:C125"/>
    <mergeCell ref="B301:C301"/>
    <mergeCell ref="B302:C302"/>
    <mergeCell ref="B303:C303"/>
    <mergeCell ref="B304:C304"/>
    <mergeCell ref="B296:C296"/>
    <mergeCell ref="B297:C297"/>
    <mergeCell ref="B298:C298"/>
    <mergeCell ref="B285:H285"/>
    <mergeCell ref="B299:H299"/>
    <mergeCell ref="B300:C300"/>
    <mergeCell ref="B286:C286"/>
    <mergeCell ref="B287:C287"/>
    <mergeCell ref="B288:C288"/>
    <mergeCell ref="B291:C291"/>
    <mergeCell ref="B294:C294"/>
    <mergeCell ref="B295:C295"/>
    <mergeCell ref="B289:C289"/>
    <mergeCell ref="B290:C290"/>
    <mergeCell ref="B292:C292"/>
    <mergeCell ref="B293:C293"/>
    <mergeCell ref="B269:C269"/>
    <mergeCell ref="B270:C270"/>
    <mergeCell ref="B271:C271"/>
    <mergeCell ref="B272:C272"/>
    <mergeCell ref="B273:C273"/>
    <mergeCell ref="B283:C284"/>
    <mergeCell ref="B263:C263"/>
    <mergeCell ref="B264:C264"/>
    <mergeCell ref="B265:C265"/>
    <mergeCell ref="B266:H266"/>
    <mergeCell ref="B267:C267"/>
    <mergeCell ref="B268:C268"/>
    <mergeCell ref="B274:H274"/>
    <mergeCell ref="B275:C275"/>
    <mergeCell ref="B276:C276"/>
    <mergeCell ref="B277:C277"/>
    <mergeCell ref="B278:C278"/>
    <mergeCell ref="B279:C279"/>
    <mergeCell ref="B280:C280"/>
    <mergeCell ref="B281:C281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57:C257"/>
    <mergeCell ref="B191:C191"/>
    <mergeCell ref="B193:C193"/>
    <mergeCell ref="B194:C194"/>
    <mergeCell ref="B195:C195"/>
    <mergeCell ref="B196:C196"/>
    <mergeCell ref="B209:C209"/>
    <mergeCell ref="B211:C211"/>
    <mergeCell ref="B212:C212"/>
    <mergeCell ref="B213:C213"/>
    <mergeCell ref="B223:C223"/>
    <mergeCell ref="B224:C224"/>
    <mergeCell ref="B225:C225"/>
    <mergeCell ref="B226:C226"/>
    <mergeCell ref="B227:C227"/>
    <mergeCell ref="B228:C228"/>
    <mergeCell ref="B233:H233"/>
    <mergeCell ref="B197:C197"/>
    <mergeCell ref="B198:C198"/>
    <mergeCell ref="B199:C199"/>
    <mergeCell ref="B200:C200"/>
    <mergeCell ref="B201:C201"/>
    <mergeCell ref="B202:C202"/>
    <mergeCell ref="B236:C236"/>
    <mergeCell ref="B239:C239"/>
    <mergeCell ref="B240:C240"/>
    <mergeCell ref="B176:C176"/>
    <mergeCell ref="B177:C177"/>
    <mergeCell ref="B178:C178"/>
    <mergeCell ref="B179:C17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03:C203"/>
    <mergeCell ref="B204:C204"/>
    <mergeCell ref="B205:C205"/>
    <mergeCell ref="B206:C206"/>
    <mergeCell ref="B207:C207"/>
    <mergeCell ref="B208:C208"/>
    <mergeCell ref="B184:C185"/>
    <mergeCell ref="B186:H186"/>
    <mergeCell ref="B234:C234"/>
    <mergeCell ref="B138:C138"/>
    <mergeCell ref="B139:C139"/>
    <mergeCell ref="B140:C140"/>
    <mergeCell ref="B173:C173"/>
    <mergeCell ref="B174:C174"/>
    <mergeCell ref="B175:H175"/>
    <mergeCell ref="B180:C180"/>
    <mergeCell ref="B182:C182"/>
    <mergeCell ref="B141:C141"/>
    <mergeCell ref="B158:C158"/>
    <mergeCell ref="B159:C159"/>
    <mergeCell ref="B160:C160"/>
    <mergeCell ref="B161:C161"/>
    <mergeCell ref="B162:C162"/>
    <mergeCell ref="B164:H164"/>
    <mergeCell ref="B165:C165"/>
    <mergeCell ref="B166:C166"/>
    <mergeCell ref="B167:C167"/>
    <mergeCell ref="B169:C169"/>
    <mergeCell ref="B170:C170"/>
    <mergeCell ref="B171:C171"/>
    <mergeCell ref="B172:C172"/>
    <mergeCell ref="B155:C155"/>
    <mergeCell ref="B156:C156"/>
    <mergeCell ref="G96:G97"/>
    <mergeCell ref="H96:H97"/>
    <mergeCell ref="A96:A97"/>
    <mergeCell ref="B96:C97"/>
    <mergeCell ref="A382:H382"/>
    <mergeCell ref="A95:H95"/>
    <mergeCell ref="D96:D97"/>
    <mergeCell ref="E96:E97"/>
    <mergeCell ref="F96:F97"/>
    <mergeCell ref="A282:H282"/>
    <mergeCell ref="A283:A284"/>
    <mergeCell ref="D283:D284"/>
    <mergeCell ref="E283:E284"/>
    <mergeCell ref="F283:F284"/>
    <mergeCell ref="G283:G284"/>
    <mergeCell ref="H283:H284"/>
    <mergeCell ref="B187:C187"/>
    <mergeCell ref="B188:C188"/>
    <mergeCell ref="B189:C189"/>
    <mergeCell ref="B190:C190"/>
    <mergeCell ref="A183:H183"/>
    <mergeCell ref="B98:C98"/>
    <mergeCell ref="B137:C137"/>
    <mergeCell ref="A184:A185"/>
    <mergeCell ref="D184:D185"/>
    <mergeCell ref="E184:E185"/>
    <mergeCell ref="F184:F185"/>
    <mergeCell ref="G184:G185"/>
    <mergeCell ref="H184:H185"/>
    <mergeCell ref="A142:H142"/>
    <mergeCell ref="D143:D144"/>
    <mergeCell ref="E143:E144"/>
    <mergeCell ref="F143:F144"/>
    <mergeCell ref="G143:G144"/>
    <mergeCell ref="H143:H144"/>
    <mergeCell ref="B143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8:C168"/>
    <mergeCell ref="B157:H157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245:C245"/>
    <mergeCell ref="B246:C246"/>
    <mergeCell ref="B247:C247"/>
    <mergeCell ref="B320:C320"/>
    <mergeCell ref="B321:C321"/>
    <mergeCell ref="B250:C250"/>
    <mergeCell ref="B210:H210"/>
    <mergeCell ref="B217:C217"/>
    <mergeCell ref="B242:H242"/>
    <mergeCell ref="B243:C243"/>
    <mergeCell ref="B244:C244"/>
    <mergeCell ref="B214:C214"/>
    <mergeCell ref="B215:C215"/>
    <mergeCell ref="B248:C248"/>
    <mergeCell ref="B249:C249"/>
    <mergeCell ref="B218:H218"/>
    <mergeCell ref="B241:C241"/>
    <mergeCell ref="B238:C238"/>
    <mergeCell ref="B219:C219"/>
    <mergeCell ref="B235:C235"/>
    <mergeCell ref="B258:C258"/>
    <mergeCell ref="B259:C259"/>
    <mergeCell ref="B260:C260"/>
    <mergeCell ref="B305:H305"/>
    <mergeCell ref="B337:C337"/>
    <mergeCell ref="B338:C338"/>
    <mergeCell ref="B339:C339"/>
    <mergeCell ref="B340:H340"/>
    <mergeCell ref="B341:C341"/>
    <mergeCell ref="B342:C342"/>
    <mergeCell ref="B343:C343"/>
    <mergeCell ref="B344:C344"/>
    <mergeCell ref="B347:H347"/>
    <mergeCell ref="A346:H346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74:H374"/>
    <mergeCell ref="B375:C375"/>
    <mergeCell ref="B376:C376"/>
    <mergeCell ref="B357:C357"/>
    <mergeCell ref="B358:C358"/>
    <mergeCell ref="B359:H359"/>
    <mergeCell ref="B360:C360"/>
    <mergeCell ref="B361:C361"/>
    <mergeCell ref="B362:C362"/>
    <mergeCell ref="B363:C363"/>
    <mergeCell ref="B367:C367"/>
    <mergeCell ref="B364:C364"/>
    <mergeCell ref="B366:H366"/>
    <mergeCell ref="A365:H365"/>
    <mergeCell ref="A380:H380"/>
    <mergeCell ref="A55:A56"/>
    <mergeCell ref="C55:C56"/>
    <mergeCell ref="D55:D56"/>
    <mergeCell ref="E55:E56"/>
    <mergeCell ref="F55:F56"/>
    <mergeCell ref="G55:G56"/>
    <mergeCell ref="H55:H56"/>
    <mergeCell ref="A83:A84"/>
    <mergeCell ref="C83:C84"/>
    <mergeCell ref="D83:D84"/>
    <mergeCell ref="E83:E84"/>
    <mergeCell ref="F83:F84"/>
    <mergeCell ref="G83:G84"/>
    <mergeCell ref="H83:H84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</mergeCells>
  <conditionalFormatting sqref="H34">
    <cfRule type="cellIs" dxfId="23" priority="2" operator="greaterThan">
      <formula>0</formula>
    </cfRule>
  </conditionalFormatting>
  <conditionalFormatting sqref="H35">
    <cfRule type="cellIs" dxfId="22" priority="1" operator="lessThan">
      <formula>0</formula>
    </cfRule>
  </conditionalFormatting>
  <dataValidations disablePrompts="1" count="5">
    <dataValidation type="list" allowBlank="1" showInputMessage="1" showErrorMessage="1" sqref="B158:B161 B145:B156" xr:uid="{00000000-0002-0000-0000-000000000000}">
      <formula1>$M$146:$M$148</formula1>
    </dataValidation>
    <dataValidation type="list" allowBlank="1" showInputMessage="1" showErrorMessage="1" sqref="B165:C174 B176:C179" xr:uid="{00000000-0002-0000-0000-000001000000}">
      <formula1>$M$146:$M$147</formula1>
    </dataValidation>
    <dataValidation type="list" allowBlank="1" showInputMessage="1" showErrorMessage="1" sqref="B286:C298 B300:C303" xr:uid="{00000000-0002-0000-0000-000002000000}">
      <formula1>$J$286:$J$288</formula1>
    </dataValidation>
    <dataValidation type="list" allowBlank="1" showInputMessage="1" showErrorMessage="1" sqref="B306:C312 B314:C317" xr:uid="{00000000-0002-0000-00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74:D81 D57:D70" xr:uid="{00000000-0002-0000-0000-000004000000}">
      <formula1>$R$17:$R$32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82" max="16383" man="1"/>
    <brk id="281" max="16383" man="1"/>
  </rowBreaks>
  <ignoredErrors>
    <ignoredError sqref="E82" unlockedFormula="1"/>
  </ignoredErrors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6" r:id="rId6" name="Bouton 6">
          <controlPr defaultSize="0" print="0" autoFill="0" autoPict="0" macro="[0]!Protection">
            <anchor moveWithCells="1" sizeWithCells="1">
              <from>
                <xdr:col>6</xdr:col>
                <xdr:colOff>1057275</xdr:colOff>
                <xdr:row>1</xdr:row>
                <xdr:rowOff>85725</xdr:rowOff>
              </from>
              <to>
                <xdr:col>7</xdr:col>
                <xdr:colOff>1581150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7" name="Bouton 7">
          <controlPr defaultSize="0" print="0" autoFill="0" autoPict="0" macro="[0]!Bouton7_Cliquer">
            <anchor moveWithCells="1" sizeWithCells="1">
              <from>
                <xdr:col>6</xdr:col>
                <xdr:colOff>1057275</xdr:colOff>
                <xdr:row>3</xdr:row>
                <xdr:rowOff>57150</xdr:rowOff>
              </from>
              <to>
                <xdr:col>7</xdr:col>
                <xdr:colOff>1581150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8" name="Bouton 8">
          <controlPr defaultSize="0" print="0" autoFill="0" autoPict="0" macro="[0]!Protection_kiki">
            <anchor moveWithCells="1" sizeWithCells="1">
              <from>
                <xdr:col>5</xdr:col>
                <xdr:colOff>828675</xdr:colOff>
                <xdr:row>3</xdr:row>
                <xdr:rowOff>95250</xdr:rowOff>
              </from>
              <to>
                <xdr:col>7</xdr:col>
                <xdr:colOff>0</xdr:colOff>
                <xdr:row>4</xdr:row>
                <xdr:rowOff>200025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427"/>
  <sheetViews>
    <sheetView showWhiteSpace="0" zoomScale="70" zoomScaleNormal="70" zoomScaleSheetLayoutView="70" zoomScalePageLayoutView="50" workbookViewId="0">
      <selection activeCell="A4" sqref="A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0" style="130" hidden="1" customWidth="1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171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43529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FEVRIER!H35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112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AVERAGE(C85:C90,C74:C81,C57:C70,C40:C52)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>
        <v>11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ref="H308:H311" si="16">SUM(F308*G308)</f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>SUM(F312*G312)</f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8eEvGywSB8Dn5Ts+1SMH+ZsitDebQwVgYlVU4kX72lfRBMY1R7T7uHA68I4RRZmwIN9C5zkWfSbTPb6hMScq8A==" saltValue="dfMAW+ViqB4ggfo1cJXUCw==" spinCount="100000" sheet="1" objects="1" scenarios="1" selectLockedCells="1"/>
  <mergeCells count="333">
    <mergeCell ref="B98:C98"/>
    <mergeCell ref="B169:C169"/>
    <mergeCell ref="B305:H305"/>
    <mergeCell ref="B313:H313"/>
    <mergeCell ref="B93:C93"/>
    <mergeCell ref="B99:C99"/>
    <mergeCell ref="B100:C100"/>
    <mergeCell ref="B112:C112"/>
    <mergeCell ref="B113:C113"/>
    <mergeCell ref="B114:C114"/>
    <mergeCell ref="B115:C115"/>
    <mergeCell ref="B116:C116"/>
    <mergeCell ref="B117:C117"/>
    <mergeCell ref="A95:H95"/>
    <mergeCell ref="A96:A97"/>
    <mergeCell ref="B96:C97"/>
    <mergeCell ref="D96:D97"/>
    <mergeCell ref="E96:E97"/>
    <mergeCell ref="F96:F97"/>
    <mergeCell ref="G96:G97"/>
    <mergeCell ref="H96:H97"/>
    <mergeCell ref="B107:C107"/>
    <mergeCell ref="B236:C236"/>
    <mergeCell ref="B239:C239"/>
    <mergeCell ref="B108:C108"/>
    <mergeCell ref="B109:C109"/>
    <mergeCell ref="B110:C110"/>
    <mergeCell ref="B240:C240"/>
    <mergeCell ref="B101:C101"/>
    <mergeCell ref="B134:C134"/>
    <mergeCell ref="B135:C135"/>
    <mergeCell ref="B130:C130"/>
    <mergeCell ref="B131:C131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5:C145"/>
    <mergeCell ref="B146:C146"/>
    <mergeCell ref="B132:C132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22:C122"/>
    <mergeCell ref="B123:C123"/>
    <mergeCell ref="B124:C124"/>
    <mergeCell ref="B125:C125"/>
    <mergeCell ref="B126:C126"/>
    <mergeCell ref="B168:C168"/>
    <mergeCell ref="B140:C140"/>
    <mergeCell ref="B118:C118"/>
    <mergeCell ref="B119:C119"/>
    <mergeCell ref="B120:C120"/>
    <mergeCell ref="B121:C121"/>
    <mergeCell ref="B133:C133"/>
    <mergeCell ref="B167:C167"/>
    <mergeCell ref="B157:H157"/>
    <mergeCell ref="B158:C158"/>
    <mergeCell ref="B159:C159"/>
    <mergeCell ref="B160:C160"/>
    <mergeCell ref="B161:C161"/>
    <mergeCell ref="B162:C162"/>
    <mergeCell ref="B127:C127"/>
    <mergeCell ref="B128:C128"/>
    <mergeCell ref="B129:C129"/>
    <mergeCell ref="F143:F144"/>
    <mergeCell ref="B152:C152"/>
    <mergeCell ref="B153:C153"/>
    <mergeCell ref="B154:C154"/>
    <mergeCell ref="B155:C155"/>
    <mergeCell ref="B156:C156"/>
    <mergeCell ref="B164:H164"/>
    <mergeCell ref="B165:C165"/>
    <mergeCell ref="B166:C166"/>
    <mergeCell ref="G143:G144"/>
    <mergeCell ref="H143:H144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74:H274"/>
    <mergeCell ref="B275:C275"/>
    <mergeCell ref="B276:C27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73:C273"/>
    <mergeCell ref="A283:A284"/>
    <mergeCell ref="B283:C284"/>
    <mergeCell ref="D283:D284"/>
    <mergeCell ref="E283:E284"/>
    <mergeCell ref="F283:F284"/>
    <mergeCell ref="G283:G284"/>
    <mergeCell ref="B277:C277"/>
    <mergeCell ref="B278:C278"/>
    <mergeCell ref="B279:C279"/>
    <mergeCell ref="B280:C280"/>
    <mergeCell ref="B281:C281"/>
    <mergeCell ref="A282:H282"/>
    <mergeCell ref="B298:C298"/>
    <mergeCell ref="B299:H299"/>
    <mergeCell ref="H283:H284"/>
    <mergeCell ref="B285:H285"/>
    <mergeCell ref="B286:C286"/>
    <mergeCell ref="B287:C287"/>
    <mergeCell ref="B288:C288"/>
    <mergeCell ref="B291:C291"/>
    <mergeCell ref="B289:C289"/>
    <mergeCell ref="B290:C290"/>
    <mergeCell ref="B292:C292"/>
    <mergeCell ref="B293:C293"/>
    <mergeCell ref="A382:H382"/>
    <mergeCell ref="B371:C371"/>
    <mergeCell ref="B372:C372"/>
    <mergeCell ref="B373:C373"/>
    <mergeCell ref="B374:H374"/>
    <mergeCell ref="B375:C375"/>
    <mergeCell ref="B376:C376"/>
    <mergeCell ref="B340:H340"/>
    <mergeCell ref="B341:C341"/>
    <mergeCell ref="B342:C342"/>
    <mergeCell ref="B343:C343"/>
    <mergeCell ref="B355:C355"/>
    <mergeCell ref="B356:C356"/>
    <mergeCell ref="B357:C357"/>
    <mergeCell ref="B344:C344"/>
    <mergeCell ref="B347:H347"/>
    <mergeCell ref="B348:C348"/>
    <mergeCell ref="B349:C349"/>
    <mergeCell ref="B350:C350"/>
    <mergeCell ref="B351:C351"/>
    <mergeCell ref="A346:H346"/>
    <mergeCell ref="A365:H365"/>
    <mergeCell ref="A380:H380"/>
    <mergeCell ref="B378:C378"/>
    <mergeCell ref="A55:A56"/>
    <mergeCell ref="B55:B56"/>
    <mergeCell ref="C55:C56"/>
    <mergeCell ref="D55:D56"/>
    <mergeCell ref="E55:E56"/>
    <mergeCell ref="F55:F56"/>
    <mergeCell ref="G55:G56"/>
    <mergeCell ref="H55:H56"/>
    <mergeCell ref="B377:C377"/>
    <mergeCell ref="B364:C364"/>
    <mergeCell ref="B366:H366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52:C352"/>
    <mergeCell ref="B353:C353"/>
    <mergeCell ref="B354:C354"/>
    <mergeCell ref="A83:A84"/>
    <mergeCell ref="B83:B84"/>
    <mergeCell ref="C83:C84"/>
    <mergeCell ref="D83:D84"/>
    <mergeCell ref="E83:E84"/>
    <mergeCell ref="F83:F84"/>
    <mergeCell ref="G83:G84"/>
    <mergeCell ref="H83:H84"/>
    <mergeCell ref="B151:C151"/>
    <mergeCell ref="B147:C147"/>
    <mergeCell ref="B148:C148"/>
    <mergeCell ref="B149:C149"/>
    <mergeCell ref="B150:C150"/>
    <mergeCell ref="B141:C141"/>
    <mergeCell ref="A142:H142"/>
    <mergeCell ref="B143:C144"/>
    <mergeCell ref="D143:D144"/>
    <mergeCell ref="E143:E144"/>
    <mergeCell ref="B111:C111"/>
    <mergeCell ref="B102:C102"/>
    <mergeCell ref="B103:C103"/>
    <mergeCell ref="B104:C104"/>
    <mergeCell ref="B105:C105"/>
    <mergeCell ref="B106:C106"/>
    <mergeCell ref="B300:C300"/>
    <mergeCell ref="B301:C301"/>
    <mergeCell ref="B302:C302"/>
    <mergeCell ref="B303:C303"/>
    <mergeCell ref="B304:C304"/>
    <mergeCell ref="B294:C294"/>
    <mergeCell ref="B295:C295"/>
    <mergeCell ref="B333:C333"/>
    <mergeCell ref="B334:C334"/>
    <mergeCell ref="B320:C320"/>
    <mergeCell ref="B321:C321"/>
    <mergeCell ref="B322:C322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9:H319"/>
    <mergeCell ref="B296:C296"/>
    <mergeCell ref="B297:C297"/>
    <mergeCell ref="B379:C379"/>
    <mergeCell ref="B318:C318"/>
    <mergeCell ref="B335:C335"/>
    <mergeCell ref="B336:C336"/>
    <mergeCell ref="B337:C337"/>
    <mergeCell ref="B338:C338"/>
    <mergeCell ref="B339:C339"/>
    <mergeCell ref="B316:C316"/>
    <mergeCell ref="B317:C317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</mergeCells>
  <conditionalFormatting sqref="H34">
    <cfRule type="cellIs" dxfId="21" priority="2" operator="greaterThan">
      <formula>0</formula>
    </cfRule>
  </conditionalFormatting>
  <conditionalFormatting sqref="H35">
    <cfRule type="cellIs" dxfId="20" priority="1" operator="lessThan">
      <formula>0</formula>
    </cfRule>
  </conditionalFormatting>
  <dataValidations count="6">
    <dataValidation type="list" allowBlank="1" showInputMessage="1" showErrorMessage="1" sqref="B158:B161 B145:B156" xr:uid="{00000000-0002-0000-0100-000000000000}">
      <formula1>$M$146:$M$148</formula1>
    </dataValidation>
    <dataValidation type="list" allowBlank="1" showInputMessage="1" showErrorMessage="1" sqref="B165:C174 B176:C179" xr:uid="{00000000-0002-0000-0100-000001000000}">
      <formula1>$M$146:$M$147</formula1>
    </dataValidation>
    <dataValidation type="list" allowBlank="1" showInputMessage="1" showErrorMessage="1" sqref="B301:C303" xr:uid="{00000000-0002-0000-0100-000002000000}">
      <formula1>$J$285:$J$287</formula1>
    </dataValidation>
    <dataValidation type="list" allowBlank="1" showInputMessage="1" showErrorMessage="1" sqref="B286:C298 B300:C300" xr:uid="{00000000-0002-0000-0100-000003000000}">
      <formula1>$J$286:$J$288</formula1>
    </dataValidation>
    <dataValidation type="list" allowBlank="1" showInputMessage="1" showErrorMessage="1" sqref="B306:C312 B314:C317" xr:uid="{00000000-0002-0000-0100-000004000000}">
      <formula1>$J$290:$J$292</formula1>
    </dataValidation>
    <dataValidation type="list" allowBlank="1" showInputMessage="1" showErrorMessage="1" sqref="D383:D387 D74:D81 D57:D70 D85:D90 D98:D140 D145:D156 D158:D161 D165:D174 D176:D179 D187:D209 D211:D216 D219:D232 D234:D240 D243:D265 D267:D272 D275:D279 D286:D298 D300:D303 D306:D312 D314:D317 D320:D339 D341:D344 D348:D358 D360:D363 D367:D373 D375:D378 D40:D52" xr:uid="{00000000-0002-0000-0100-000005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219075</xdr:rowOff>
              </from>
              <to>
                <xdr:col>7</xdr:col>
                <xdr:colOff>1552575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0</xdr:rowOff>
              </from>
              <to>
                <xdr:col>7</xdr:col>
                <xdr:colOff>1552575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8" name="Bouton 4">
          <controlPr defaultSize="0" print="0" autoFill="0" autoPict="0" macro="[0]!Protection_kiki">
            <anchor moveWithCells="1" sizeWithCells="1">
              <from>
                <xdr:col>5</xdr:col>
                <xdr:colOff>619125</xdr:colOff>
                <xdr:row>3</xdr:row>
                <xdr:rowOff>9525</xdr:rowOff>
              </from>
              <to>
                <xdr:col>6</xdr:col>
                <xdr:colOff>819150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172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43560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SUM(H16:H28)+H29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/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MARS!H35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113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AVERAGE(C85:C90,C74:C81,C57:C70,C40:C52)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ref="H212:H216" si="8">SUM(F212*G212)</f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SUM(E219:E232)-SUM(E234:E240)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F280+F273+F241+F217</f>
        <v>0</v>
      </c>
      <c r="G281" s="222"/>
      <c r="H281" s="451">
        <f>H280+H273+H241+H217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J286" s="130" t="s">
        <v>116</v>
      </c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117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J290" s="130" t="s">
        <v>118</v>
      </c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119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41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103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yNs+AP8WqnVxH9Hm9RdqGL7hvzOT56fZTrH0aR8MK9KAgWe8JAd/t5d6KwkaCHkYXKTXiIFoy3Wz0gFPT9Ki2A==" saltValue="AMRmA+yinVzNCVlmJVi5Mg==" spinCount="100000" sheet="1" objects="1" scenarios="1" selectLockedCells="1"/>
  <mergeCells count="333"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A95:H95"/>
    <mergeCell ref="A96:A97"/>
    <mergeCell ref="B96:C97"/>
    <mergeCell ref="D96:D97"/>
    <mergeCell ref="E96:E97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40:C140"/>
    <mergeCell ref="B101:C101"/>
    <mergeCell ref="B102:C102"/>
    <mergeCell ref="B103:C103"/>
    <mergeCell ref="B156:C156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09:C109"/>
    <mergeCell ref="B110:C110"/>
    <mergeCell ref="B111:C111"/>
    <mergeCell ref="B147:C147"/>
    <mergeCell ref="B139:C139"/>
    <mergeCell ref="B132:C132"/>
    <mergeCell ref="B145:C145"/>
    <mergeCell ref="B154:C154"/>
    <mergeCell ref="B155:C155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G96:G97"/>
    <mergeCell ref="H96:H97"/>
    <mergeCell ref="B107:C107"/>
    <mergeCell ref="B148:C148"/>
    <mergeCell ref="B149:C149"/>
    <mergeCell ref="F96:F97"/>
    <mergeCell ref="B151:C151"/>
    <mergeCell ref="B152:C152"/>
    <mergeCell ref="B153:C153"/>
    <mergeCell ref="B104:C104"/>
    <mergeCell ref="B105:C105"/>
    <mergeCell ref="B106:C106"/>
    <mergeCell ref="B133:C133"/>
    <mergeCell ref="B108:C108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39:C239"/>
    <mergeCell ref="B240:C240"/>
    <mergeCell ref="B236:C236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A283:A284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272:C272"/>
    <mergeCell ref="A282:H282"/>
    <mergeCell ref="B273:C273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A382:H382"/>
    <mergeCell ref="B371:C371"/>
    <mergeCell ref="B372:C372"/>
    <mergeCell ref="B373:C373"/>
    <mergeCell ref="B374:H374"/>
    <mergeCell ref="B375:C375"/>
    <mergeCell ref="B376:C376"/>
    <mergeCell ref="A380:H380"/>
    <mergeCell ref="B364:C364"/>
    <mergeCell ref="B367:C367"/>
    <mergeCell ref="B377:C377"/>
    <mergeCell ref="B368:C368"/>
    <mergeCell ref="B369:C369"/>
    <mergeCell ref="B370:C370"/>
    <mergeCell ref="A365:H365"/>
    <mergeCell ref="B366:H366"/>
    <mergeCell ref="B378:C378"/>
    <mergeCell ref="B379:C379"/>
    <mergeCell ref="B358:C358"/>
    <mergeCell ref="B359:H359"/>
    <mergeCell ref="B341:C341"/>
    <mergeCell ref="B342:C342"/>
    <mergeCell ref="B343:C343"/>
    <mergeCell ref="B344:C344"/>
    <mergeCell ref="B351:C351"/>
    <mergeCell ref="B352:C352"/>
    <mergeCell ref="B340:H340"/>
    <mergeCell ref="B348:C348"/>
    <mergeCell ref="B349:C349"/>
    <mergeCell ref="B350:C350"/>
    <mergeCell ref="B347:H347"/>
    <mergeCell ref="B312:C312"/>
    <mergeCell ref="B314:C314"/>
    <mergeCell ref="B298:C298"/>
    <mergeCell ref="B294:C294"/>
    <mergeCell ref="B299:H299"/>
    <mergeCell ref="B300:C300"/>
    <mergeCell ref="B289:C289"/>
    <mergeCell ref="B290:C290"/>
    <mergeCell ref="B292:C292"/>
    <mergeCell ref="B293:C293"/>
    <mergeCell ref="B305:H305"/>
    <mergeCell ref="B306:C306"/>
    <mergeCell ref="B309:C309"/>
    <mergeCell ref="B310:C310"/>
    <mergeCell ref="B311:C311"/>
    <mergeCell ref="B360:C360"/>
    <mergeCell ref="B361:C361"/>
    <mergeCell ref="B362:C362"/>
    <mergeCell ref="B363:C363"/>
    <mergeCell ref="A55:A56"/>
    <mergeCell ref="B55:B56"/>
    <mergeCell ref="C55:C56"/>
    <mergeCell ref="B315:C315"/>
    <mergeCell ref="B337:C337"/>
    <mergeCell ref="B319:H319"/>
    <mergeCell ref="B327:C327"/>
    <mergeCell ref="B328:C328"/>
    <mergeCell ref="B329:C329"/>
    <mergeCell ref="B330:C330"/>
    <mergeCell ref="B331:C331"/>
    <mergeCell ref="B353:C353"/>
    <mergeCell ref="B354:C354"/>
    <mergeCell ref="B355:C355"/>
    <mergeCell ref="B356:C356"/>
    <mergeCell ref="B357:C357"/>
    <mergeCell ref="D55:D56"/>
    <mergeCell ref="E55:E56"/>
    <mergeCell ref="B307:C307"/>
    <mergeCell ref="B308:C30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318:C318"/>
    <mergeCell ref="A346:H346"/>
    <mergeCell ref="B332:C332"/>
    <mergeCell ref="B333:C333"/>
    <mergeCell ref="B334:C334"/>
    <mergeCell ref="B335:C335"/>
    <mergeCell ref="B336:C336"/>
    <mergeCell ref="B313:H313"/>
    <mergeCell ref="B338:C338"/>
    <mergeCell ref="B339:C339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</mergeCells>
  <conditionalFormatting sqref="H34">
    <cfRule type="cellIs" dxfId="19" priority="2" operator="greaterThan">
      <formula>0</formula>
    </cfRule>
  </conditionalFormatting>
  <conditionalFormatting sqref="H35">
    <cfRule type="cellIs" dxfId="1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200-000000000000}">
      <formula1>$M$146:$M$148</formula1>
    </dataValidation>
    <dataValidation type="list" allowBlank="1" showInputMessage="1" showErrorMessage="1" sqref="B165:C174 B176:C179" xr:uid="{00000000-0002-0000-0200-000001000000}">
      <formula1>$M$146:$M$147</formula1>
    </dataValidation>
    <dataValidation type="list" allowBlank="1" showInputMessage="1" showErrorMessage="1" sqref="B286:C298 B300:C303" xr:uid="{00000000-0002-0000-0200-000002000000}">
      <formula1>$J$285:$J$287</formula1>
    </dataValidation>
    <dataValidation type="list" allowBlank="1" showInputMessage="1" showErrorMessage="1" sqref="B314:C317 B307:C312" xr:uid="{00000000-0002-0000-0200-000003000000}">
      <formula1>$J$289:$J$291</formula1>
    </dataValidation>
    <dataValidation type="list" allowBlank="1" showInputMessage="1" showErrorMessage="1" sqref="D40:D52 D307:D312 D375:D378 D367:D373 D360:D363 D348:D358 D341:D344 D320:D339 D314:D317 D383:D387 D300:D303 D286:D298 D267:D272 D243:D265 D234:D240 D219:D232 D211:D216 D187:D209 D176:D179 D165:D174 D158:D161 D145:D156 D98:D140 D85:D90 D57:D70 D74:D81" xr:uid="{00000000-0002-0000-02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94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3094" r:id="rId4" name="CommandButton1"/>
      </mc:Fallback>
    </mc:AlternateContent>
    <mc:AlternateContent xmlns:mc="http://schemas.openxmlformats.org/markup-compatibility/2006">
      <mc:Choice Requires="x14">
        <control shapeId="3095" r:id="rId6" name="Bouton 23">
          <controlPr defaultSize="0" print="0" autoFill="0" autoPict="0" macro="[0]!Protection">
            <anchor moveWithCells="1" sizeWithCells="1">
              <from>
                <xdr:col>7</xdr:col>
                <xdr:colOff>9525</xdr:colOff>
                <xdr:row>1</xdr:row>
                <xdr:rowOff>0</xdr:rowOff>
              </from>
              <to>
                <xdr:col>7</xdr:col>
                <xdr:colOff>1581150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6" r:id="rId7" name="Bouton 24">
          <controlPr defaultSize="0" print="0" autoFill="0" autoPict="0" macro="[0]!Bouton7_Cliquer">
            <anchor moveWithCells="1" sizeWithCells="1">
              <from>
                <xdr:col>7</xdr:col>
                <xdr:colOff>38100</xdr:colOff>
                <xdr:row>3</xdr:row>
                <xdr:rowOff>9525</xdr:rowOff>
              </from>
              <to>
                <xdr:col>7</xdr:col>
                <xdr:colOff>1581150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7" r:id="rId8" name="Bouton 25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28575</xdr:rowOff>
              </from>
              <to>
                <xdr:col>6</xdr:col>
                <xdr:colOff>838200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173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43590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AVRIL!H35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nTViSoR1ZWrmH75oSl8V4sJlCTxDUkCoxVkS6lmO4miha4ADBOf2iNR+RpN56FVUzxT8F76xbXUnO+XKdAyUeA==" saltValue="y5FcRIkx+Z1NnQezOCQ9kw==" spinCount="100000" sheet="1" objects="1" scenarios="1" selectLockedCells="1"/>
  <mergeCells count="333"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273:C273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19:H319"/>
    <mergeCell ref="B293:C293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05:H305"/>
    <mergeCell ref="B340:H340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6:C236"/>
    <mergeCell ref="B239:C239"/>
    <mergeCell ref="B240:C240"/>
    <mergeCell ref="B98:C98"/>
    <mergeCell ref="B134:C134"/>
    <mergeCell ref="B135:C135"/>
    <mergeCell ref="B130:C130"/>
    <mergeCell ref="B131:C131"/>
    <mergeCell ref="B99:C99"/>
    <mergeCell ref="B100:C100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32:C132"/>
    <mergeCell ref="B145:C145"/>
    <mergeCell ref="B156:C156"/>
    <mergeCell ref="B164:H164"/>
    <mergeCell ref="G96:G97"/>
    <mergeCell ref="H96:H97"/>
    <mergeCell ref="B107:C107"/>
    <mergeCell ref="B140:C140"/>
    <mergeCell ref="B101:C101"/>
    <mergeCell ref="A95:H95"/>
    <mergeCell ref="A96:A97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B133:C133"/>
    <mergeCell ref="B108:C108"/>
    <mergeCell ref="B109:C109"/>
    <mergeCell ref="B110:C110"/>
    <mergeCell ref="B111:C111"/>
    <mergeCell ref="B137:C137"/>
    <mergeCell ref="B138:C138"/>
    <mergeCell ref="B139:C13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50:C150"/>
    <mergeCell ref="B141:C141"/>
    <mergeCell ref="A142:H142"/>
    <mergeCell ref="B143:C144"/>
    <mergeCell ref="D143:D144"/>
    <mergeCell ref="E143:E144"/>
    <mergeCell ref="F143:F144"/>
    <mergeCell ref="G143:G144"/>
    <mergeCell ref="H143:H144"/>
    <mergeCell ref="B146:C146"/>
    <mergeCell ref="B147:C147"/>
    <mergeCell ref="B148:C148"/>
    <mergeCell ref="B149:C149"/>
    <mergeCell ref="A83:A84"/>
    <mergeCell ref="B83:B84"/>
    <mergeCell ref="C83:C8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72:C272"/>
    <mergeCell ref="B263:C263"/>
    <mergeCell ref="B264:C264"/>
    <mergeCell ref="B265:C265"/>
    <mergeCell ref="B266:H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A346:H346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A365:H365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A380:H380"/>
    <mergeCell ref="D83:D84"/>
    <mergeCell ref="E83:E84"/>
    <mergeCell ref="F83:F84"/>
    <mergeCell ref="G83:G84"/>
    <mergeCell ref="H83:H84"/>
    <mergeCell ref="A283:A284"/>
    <mergeCell ref="A282:H282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69:C269"/>
    <mergeCell ref="B270:C270"/>
    <mergeCell ref="B271:C271"/>
    <mergeCell ref="B318:C318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289:C289"/>
    <mergeCell ref="B290:C290"/>
    <mergeCell ref="B292:C292"/>
  </mergeCells>
  <conditionalFormatting sqref="H34">
    <cfRule type="cellIs" dxfId="17" priority="2" operator="greaterThan">
      <formula>0</formula>
    </cfRule>
  </conditionalFormatting>
  <conditionalFormatting sqref="H35">
    <cfRule type="cellIs" dxfId="1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300-000000000000}">
      <formula1>$M$146:$M$148</formula1>
    </dataValidation>
    <dataValidation type="list" allowBlank="1" showInputMessage="1" showErrorMessage="1" sqref="B165:C174 B176:C179" xr:uid="{00000000-0002-0000-0300-000001000000}">
      <formula1>$M$146:$M$147</formula1>
    </dataValidation>
    <dataValidation type="list" allowBlank="1" showInputMessage="1" showErrorMessage="1" sqref="B286:B298 B300:C303" xr:uid="{00000000-0002-0000-0300-000002000000}">
      <formula1>$J$286:$J$288</formula1>
    </dataValidation>
    <dataValidation type="list" allowBlank="1" showInputMessage="1" showErrorMessage="1" sqref="B306:C312" xr:uid="{00000000-0002-0000-03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300-000004000000}">
      <formula1>$R$17:$R$32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0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1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A427"/>
  <sheetViews>
    <sheetView zoomScale="70" zoomScaleNormal="70" zoomScaleSheetLayoutView="70" workbookViewId="0">
      <selection activeCell="C26" sqref="C23:D2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174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43621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MAI!H35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VXHkxDtOiwlKlD0EBRHDczF4LPdHmIYWIK0Zqw66eBm59vSh5Ozdv+Lgx6826+XAUQcq/zZBHTn3+6JuHaDF2g==" saltValue="pcQBCmm8E7ZOffIWRcLKJg==" spinCount="100000" sheet="1" objects="1" scenarios="1" selectLockedCells="1"/>
  <mergeCells count="333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3:C323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36:C336"/>
    <mergeCell ref="B337:C337"/>
    <mergeCell ref="B338:C338"/>
    <mergeCell ref="B339:C339"/>
    <mergeCell ref="B318:C318"/>
    <mergeCell ref="B332:C332"/>
    <mergeCell ref="B333:C333"/>
    <mergeCell ref="B334:C334"/>
    <mergeCell ref="B335:C335"/>
    <mergeCell ref="B319:H319"/>
    <mergeCell ref="B322:C322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15" priority="2" operator="greaterThan">
      <formula>0</formula>
    </cfRule>
  </conditionalFormatting>
  <conditionalFormatting sqref="H35">
    <cfRule type="cellIs" dxfId="1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400-000000000000}">
      <formula1>$M$146:$M$148</formula1>
    </dataValidation>
    <dataValidation type="list" allowBlank="1" showInputMessage="1" showErrorMessage="1" sqref="B165:C174 B176:C179" xr:uid="{00000000-0002-0000-0400-000001000000}">
      <formula1>$M$146:$M$147</formula1>
    </dataValidation>
    <dataValidation type="list" allowBlank="1" showInputMessage="1" showErrorMessage="1" sqref="B286:B298 B300:B303" xr:uid="{00000000-0002-0000-0400-000002000000}">
      <formula1>$J$286:$J$288</formula1>
    </dataValidation>
    <dataValidation type="list" allowBlank="1" showInputMessage="1" showErrorMessage="1" sqref="B306:C312 B314:C317" xr:uid="{00000000-0002-0000-04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400-000004000000}">
      <formula1>$R$17:$R$32</formula1>
    </dataValidation>
  </dataValidations>
  <pageMargins left="0.7" right="0.7" top="0.75" bottom="0.75" header="0.3" footer="0.3"/>
  <pageSetup paperSize="9" scale="46" orientation="portrait" r:id="rId1"/>
  <ignoredErrors>
    <ignoredError sqref="E180" unlockedFormula="1"/>
  </ignoredError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5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175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43651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SUM(H16:H28)+H29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JUIN!H35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672"/>
      <c r="C216" s="673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0wGVSdBvx3JUqpjxN2FIh+p9bfOkATbIquJgpcVQt35cD7+VDngIy8TTM9ae2DDe8pO8Hm+xbXFAWetrpO+ubw==" saltValue="aSWjm+XaHSUX3sllGFBoMA==" spinCount="100000" sheet="1" objects="1" scenarios="1" selectLockedCells="1"/>
  <mergeCells count="334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B216:C216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128:C128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13" priority="2" operator="greaterThan">
      <formula>0</formula>
    </cfRule>
  </conditionalFormatting>
  <conditionalFormatting sqref="H35">
    <cfRule type="cellIs" dxfId="1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500-000000000000}">
      <formula1>$M$146:$M$148</formula1>
    </dataValidation>
    <dataValidation type="list" allowBlank="1" showInputMessage="1" showErrorMessage="1" sqref="B165:C174 B176:C179" xr:uid="{00000000-0002-0000-0500-000001000000}">
      <formula1>$M$146:$M$147</formula1>
    </dataValidation>
    <dataValidation type="list" allowBlank="1" showInputMessage="1" showErrorMessage="1" sqref="B286:B298 B300:B303" xr:uid="{00000000-0002-0000-0500-000002000000}">
      <formula1>$J$286:$J$288</formula1>
    </dataValidation>
    <dataValidation type="list" allowBlank="1" showInputMessage="1" showErrorMessage="1" sqref="B306:C312 B314:C317" xr:uid="{00000000-0002-0000-05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5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9217" r:id="rId4" name="CommandButton1"/>
      </mc:Fallback>
    </mc:AlternateContent>
    <mc:AlternateContent xmlns:mc="http://schemas.openxmlformats.org/markup-compatibility/2006">
      <mc:Choice Requires="x14">
        <control shapeId="921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1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0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38100</xdr:rowOff>
              </from>
              <to>
                <xdr:col>6</xdr:col>
                <xdr:colOff>838200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176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43682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JUILLET!H35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MfIEiRXRAhmqurSmbKarVfqtNcBLvnPoqdC0akPG99sdvy+ITzvQUWdaBRrXF4ABTRfmo0mS/koRA04NF08ZaQ==" saltValue="ADAfPledBlDEy8cZt/9IBA==" spinCount="100000" sheet="1" objects="1" scenarios="1" selectLockedCells="1"/>
  <mergeCells count="333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11" priority="2" operator="greaterThan">
      <formula>0</formula>
    </cfRule>
  </conditionalFormatting>
  <conditionalFormatting sqref="H35">
    <cfRule type="cellIs" dxfId="1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600-000000000000}">
      <formula1>$M$146:$M$148</formula1>
    </dataValidation>
    <dataValidation type="list" allowBlank="1" showInputMessage="1" showErrorMessage="1" sqref="B165:C174 B176:C179" xr:uid="{00000000-0002-0000-0600-000001000000}">
      <formula1>$M$146:$M$147</formula1>
    </dataValidation>
    <dataValidation type="list" allowBlank="1" showInputMessage="1" showErrorMessage="1" sqref="B286:B298 B300:B303" xr:uid="{00000000-0002-0000-0600-000002000000}">
      <formula1>$J$286:$J$288</formula1>
    </dataValidation>
    <dataValidation type="list" allowBlank="1" showInputMessage="1" showErrorMessage="1" sqref="B306:C312 B314:C317" xr:uid="{00000000-0002-0000-06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6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1</xdr:row>
                <xdr:rowOff>0</xdr:rowOff>
              </from>
              <to>
                <xdr:col>7</xdr:col>
                <xdr:colOff>1571625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3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9525</xdr:rowOff>
              </from>
              <to>
                <xdr:col>7</xdr:col>
                <xdr:colOff>1571625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4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2</xdr:row>
                <xdr:rowOff>228600</xdr:rowOff>
              </from>
              <to>
                <xdr:col>6</xdr:col>
                <xdr:colOff>838200</xdr:colOff>
                <xdr:row>4</xdr:row>
                <xdr:rowOff>219075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A427"/>
  <sheetViews>
    <sheetView zoomScale="70" zoomScaleNormal="70" zoomScaleSheetLayoutView="70" zoomScalePage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177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43713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AOUT!H35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80xCLlyaVxV2kk6Hp+2j0UnBo7CuGRzWbbXMFSUA5V3u2t7QPceW3DE6gXfq55KjcxqYrmo2uRn59WHmZywaew==" saltValue="xqBagvNyFwGYXqsyd5z46g==" spinCount="100000" sheet="1" objects="1" scenarios="1" selectLockedCells="1"/>
  <mergeCells count="333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9" priority="2" operator="greaterThan">
      <formula>0</formula>
    </cfRule>
  </conditionalFormatting>
  <conditionalFormatting sqref="H35">
    <cfRule type="cellIs" dxfId="8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700-000000000000}">
      <formula1>$M$146:$M$148</formula1>
    </dataValidation>
    <dataValidation type="list" allowBlank="1" showInputMessage="1" showErrorMessage="1" sqref="B165:C174 B176:C179" xr:uid="{00000000-0002-0000-0700-000001000000}">
      <formula1>$M$146:$M$147</formula1>
    </dataValidation>
    <dataValidation type="list" allowBlank="1" showInputMessage="1" showErrorMessage="1" sqref="B286:B298 B300:B303" xr:uid="{00000000-0002-0000-0700-000002000000}">
      <formula1>$J$286:$J$288</formula1>
    </dataValidation>
    <dataValidation type="list" allowBlank="1" showInputMessage="1" showErrorMessage="1" sqref="B306:C312 B314:C317" xr:uid="{00000000-0002-0000-07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7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1265" r:id="rId4" name="CommandButton1"/>
      </mc:Fallback>
    </mc:AlternateContent>
    <mc:AlternateContent xmlns:mc="http://schemas.openxmlformats.org/markup-compatibility/2006">
      <mc:Choice Requires="x14">
        <control shapeId="11266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0</xdr:row>
                <xdr:rowOff>209550</xdr:rowOff>
              </from>
              <to>
                <xdr:col>7</xdr:col>
                <xdr:colOff>1562100</xdr:colOff>
                <xdr:row>2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7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2</xdr:row>
                <xdr:rowOff>219075</xdr:rowOff>
              </from>
              <to>
                <xdr:col>7</xdr:col>
                <xdr:colOff>1562100</xdr:colOff>
                <xdr:row>4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68" r:id="rId8" name="Bouton 4">
          <controlPr defaultSize="0" print="0" autoFill="0" autoPict="0" macro="[0]!Protection_kiki">
            <anchor moveWithCells="1" sizeWithCells="1">
              <from>
                <xdr:col>5</xdr:col>
                <xdr:colOff>638175</xdr:colOff>
                <xdr:row>3</xdr:row>
                <xdr:rowOff>19050</xdr:rowOff>
              </from>
              <to>
                <xdr:col>6</xdr:col>
                <xdr:colOff>828675</xdr:colOff>
                <xdr:row>5</xdr:row>
                <xdr:rowOff>9525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178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43743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SEPTEMBRE!H35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F217+F241+F280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550"/>
      <c r="C345" s="551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5krKrm97VFnkb00t5c6tnHanxCqDZGjHJ4D5aTQxBQknQ94k1pLrUd4zIBEDhEUmlwYet09HUtG2Hn2rhq5pIg==" saltValue="WnnkNtXJ+pKQyOBPz1loyA==" spinCount="100000" sheet="1" objects="1" scenarios="1" selectLockedCells="1"/>
  <mergeCells count="334">
    <mergeCell ref="B345:C345"/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128:C128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7" priority="2" operator="greaterThan">
      <formula>0</formula>
    </cfRule>
  </conditionalFormatting>
  <conditionalFormatting sqref="H35">
    <cfRule type="cellIs" dxfId="6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800-000000000000}">
      <formula1>$M$146:$M$148</formula1>
    </dataValidation>
    <dataValidation type="list" allowBlank="1" showInputMessage="1" showErrorMessage="1" sqref="B165:C174 B176:C179" xr:uid="{00000000-0002-0000-0800-000001000000}">
      <formula1>$M$146:$M$147</formula1>
    </dataValidation>
    <dataValidation type="list" allowBlank="1" showInputMessage="1" showErrorMessage="1" sqref="B286:B298 B300:B303" xr:uid="{00000000-0002-0000-0800-000002000000}">
      <formula1>$J$286:$J$288</formula1>
    </dataValidation>
    <dataValidation type="list" allowBlank="1" showInputMessage="1" showErrorMessage="1" sqref="B306:C312 B314:C317" xr:uid="{00000000-0002-0000-08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8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2289" r:id="rId4" name="CommandButton1"/>
      </mc:Fallback>
    </mc:AlternateContent>
    <mc:AlternateContent xmlns:mc="http://schemas.openxmlformats.org/markup-compatibility/2006">
      <mc:Choice Requires="x14">
        <control shapeId="12290" r:id="rId6" name="Bouton 2">
          <controlPr defaultSize="0" print="0" autoFill="0" autoPict="0" macro="[0]!Protection">
            <anchor moveWithCells="1" sizeWithCells="1">
              <from>
                <xdr:col>6</xdr:col>
                <xdr:colOff>885825</xdr:colOff>
                <xdr:row>1</xdr:row>
                <xdr:rowOff>19050</xdr:rowOff>
              </from>
              <to>
                <xdr:col>7</xdr:col>
                <xdr:colOff>1571625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1571625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179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43774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OCTOBRE!H35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ref="H268:H272" si="13">SUM(F268*G268)</f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/bQ1adtwGzuXx7T9uCxjRdPPQeWNydIWp5J6U0kdboa1WyPEEg0sTQNV7dWbb0tb2XVtIOU+5eA9ddsu1xnG0g==" saltValue="MzQ+jagakzdQZ+5Atk6o0Q==" spinCount="100000" sheet="1" objects="1" scenarios="1" selectLockedCells="1"/>
  <mergeCells count="333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5" priority="2" operator="greaterThan">
      <formula>0</formula>
    </cfRule>
  </conditionalFormatting>
  <conditionalFormatting sqref="H35">
    <cfRule type="cellIs" dxfId="4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900-000000000000}">
      <formula1>$M$146:$M$148</formula1>
    </dataValidation>
    <dataValidation type="list" allowBlank="1" showInputMessage="1" showErrorMessage="1" sqref="B165:C174 B176:C179" xr:uid="{00000000-0002-0000-0900-000001000000}">
      <formula1>$M$146:$M$147</formula1>
    </dataValidation>
    <dataValidation type="list" allowBlank="1" showInputMessage="1" showErrorMessage="1" sqref="B286:B298 B300:B303" xr:uid="{00000000-0002-0000-0900-000002000000}">
      <formula1>$J$286:$J$288</formula1>
    </dataValidation>
    <dataValidation type="list" allowBlank="1" showInputMessage="1" showErrorMessage="1" sqref="B306:C312 B314:C317" xr:uid="{00000000-0002-0000-09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9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3313" r:id="rId4" name="CommandButton1"/>
      </mc:Fallback>
    </mc:AlternateContent>
    <mc:AlternateContent xmlns:mc="http://schemas.openxmlformats.org/markup-compatibility/2006">
      <mc:Choice Requires="x14">
        <control shapeId="13314" r:id="rId6" name="Bouton 2">
          <controlPr defaultSize="0" print="0" autoFill="0" autoPict="0" macro="[0]!Protection">
            <anchor moveWithCells="1" sizeWithCells="1">
              <from>
                <xdr:col>7</xdr:col>
                <xdr:colOff>0</xdr:colOff>
                <xdr:row>1</xdr:row>
                <xdr:rowOff>19050</xdr:rowOff>
              </from>
              <to>
                <xdr:col>7</xdr:col>
                <xdr:colOff>1581150</xdr:colOff>
                <xdr:row>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7" name="Bouton 3">
          <controlPr defaultSize="0" print="0" autoFill="0" autoPict="0" macro="[0]!Bouton7_Cliquer">
            <anchor moveWithCells="1" sizeWithCells="1">
              <from>
                <xdr:col>7</xdr:col>
                <xdr:colOff>28575</xdr:colOff>
                <xdr:row>3</xdr:row>
                <xdr:rowOff>28575</xdr:rowOff>
              </from>
              <to>
                <xdr:col>7</xdr:col>
                <xdr:colOff>1581150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28575</xdr:rowOff>
              </from>
              <to>
                <xdr:col>6</xdr:col>
                <xdr:colOff>828675</xdr:colOff>
                <xdr:row>5</xdr:row>
                <xdr:rowOff>19050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5703125" style="130"/>
    <col min="18" max="18" width="11.5703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180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43804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E281</f>
        <v>0</v>
      </c>
      <c r="F13" s="488">
        <f>F281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401"/>
      <c r="D25" s="401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401"/>
      <c r="D26" s="401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401"/>
      <c r="D27" s="401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/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396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397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NOVEMBRE!H35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8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8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399"/>
      <c r="B40" s="81"/>
      <c r="C40" s="122"/>
      <c r="D40" s="446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391"/>
      <c r="B41" s="514"/>
      <c r="C41" s="69"/>
      <c r="D41" s="446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420"/>
      <c r="B42" s="514"/>
      <c r="C42" s="69"/>
      <c r="D42" s="446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420"/>
      <c r="B43" s="514"/>
      <c r="C43" s="69"/>
      <c r="D43" s="446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514"/>
      <c r="C44" s="69"/>
      <c r="D44" s="446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514"/>
      <c r="C45" s="69"/>
      <c r="D45" s="446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420"/>
      <c r="B46" s="514"/>
      <c r="C46" s="69"/>
      <c r="D46" s="446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420"/>
      <c r="B47" s="514"/>
      <c r="C47" s="69"/>
      <c r="D47" s="446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420"/>
      <c r="B48" s="514"/>
      <c r="C48" s="69"/>
      <c r="D48" s="446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420"/>
      <c r="B49" s="514"/>
      <c r="C49" s="69"/>
      <c r="D49" s="446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420"/>
      <c r="B50" s="514"/>
      <c r="C50" s="69"/>
      <c r="D50" s="446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420"/>
      <c r="B51" s="514"/>
      <c r="C51" s="69"/>
      <c r="D51" s="446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438"/>
      <c r="B52" s="185"/>
      <c r="C52" s="107"/>
      <c r="D52" s="446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93"/>
      <c r="B57" s="81"/>
      <c r="C57" s="69"/>
      <c r="D57" s="446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391"/>
      <c r="B58" s="514"/>
      <c r="C58" s="69"/>
      <c r="D58" s="446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391"/>
      <c r="B59" s="514"/>
      <c r="C59" s="105"/>
      <c r="D59" s="446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420"/>
      <c r="B60" s="514"/>
      <c r="C60" s="69"/>
      <c r="D60" s="446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420"/>
      <c r="B61" s="514"/>
      <c r="C61" s="69"/>
      <c r="D61" s="446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420"/>
      <c r="B62" s="514"/>
      <c r="C62" s="69"/>
      <c r="D62" s="446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420"/>
      <c r="B63" s="514"/>
      <c r="C63" s="69"/>
      <c r="D63" s="446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420"/>
      <c r="B64" s="514"/>
      <c r="C64" s="69"/>
      <c r="D64" s="446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420"/>
      <c r="B65" s="514"/>
      <c r="C65" s="69"/>
      <c r="D65" s="446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420"/>
      <c r="B66" s="514"/>
      <c r="C66" s="69"/>
      <c r="D66" s="446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420"/>
      <c r="B67" s="514"/>
      <c r="C67" s="69"/>
      <c r="D67" s="446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420"/>
      <c r="B68" s="514"/>
      <c r="C68" s="69"/>
      <c r="D68" s="446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420"/>
      <c r="B69" s="514"/>
      <c r="C69" s="69"/>
      <c r="D69" s="446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438"/>
      <c r="B70" s="514"/>
      <c r="C70" s="107"/>
      <c r="D70" s="446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391"/>
      <c r="B74" s="514"/>
      <c r="C74" s="105"/>
      <c r="D74" s="446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391"/>
      <c r="B75" s="514"/>
      <c r="C75" s="105"/>
      <c r="D75" s="446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391"/>
      <c r="B76" s="514"/>
      <c r="C76" s="105"/>
      <c r="D76" s="446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391"/>
      <c r="B77" s="514"/>
      <c r="C77" s="105"/>
      <c r="D77" s="446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45"/>
      <c r="B78" s="514"/>
      <c r="C78" s="105"/>
      <c r="D78" s="446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45"/>
      <c r="B79" s="514"/>
      <c r="C79" s="106"/>
      <c r="D79" s="446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514"/>
      <c r="C80" s="105"/>
      <c r="D80" s="446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438"/>
      <c r="B81" s="514"/>
      <c r="C81" s="107"/>
      <c r="D81" s="446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391"/>
      <c r="B85" s="81"/>
      <c r="C85" s="105"/>
      <c r="D85" s="446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391"/>
      <c r="B86" s="514"/>
      <c r="C86" s="105"/>
      <c r="D86" s="446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391"/>
      <c r="B87" s="514"/>
      <c r="C87" s="105"/>
      <c r="D87" s="446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391"/>
      <c r="B88" s="514"/>
      <c r="C88" s="105"/>
      <c r="D88" s="446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391"/>
      <c r="B89" s="514"/>
      <c r="C89" s="105"/>
      <c r="D89" s="446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438"/>
      <c r="B90" s="514"/>
      <c r="C90" s="107"/>
      <c r="D90" s="446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387" t="s">
        <v>82</v>
      </c>
      <c r="B93" s="693" t="e">
        <f>AVERAGE(C83:C89,C73:C80,C55:C69,C39:C53)</f>
        <v>#DIV/0!</v>
      </c>
      <c r="C93" s="693"/>
      <c r="D93" s="388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405"/>
      <c r="B98" s="654"/>
      <c r="C98" s="654"/>
      <c r="D98" s="446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405"/>
      <c r="B99" s="654"/>
      <c r="C99" s="654"/>
      <c r="D99" s="446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405"/>
      <c r="B100" s="654"/>
      <c r="C100" s="654"/>
      <c r="D100" s="446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405"/>
      <c r="B101" s="654"/>
      <c r="C101" s="654"/>
      <c r="D101" s="446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405"/>
      <c r="B102" s="654"/>
      <c r="C102" s="654"/>
      <c r="D102" s="446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405"/>
      <c r="B103" s="654"/>
      <c r="C103" s="654"/>
      <c r="D103" s="446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405"/>
      <c r="B104" s="654"/>
      <c r="C104" s="654"/>
      <c r="D104" s="446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405"/>
      <c r="B105" s="654"/>
      <c r="C105" s="654"/>
      <c r="D105" s="446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405"/>
      <c r="B106" s="654"/>
      <c r="C106" s="654"/>
      <c r="D106" s="446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405"/>
      <c r="B107" s="654"/>
      <c r="C107" s="654"/>
      <c r="D107" s="446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405"/>
      <c r="B108" s="654"/>
      <c r="C108" s="654"/>
      <c r="D108" s="446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405"/>
      <c r="B109" s="654"/>
      <c r="C109" s="654"/>
      <c r="D109" s="446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405"/>
      <c r="B110" s="654"/>
      <c r="C110" s="654"/>
      <c r="D110" s="446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405"/>
      <c r="B111" s="654"/>
      <c r="C111" s="654"/>
      <c r="D111" s="446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405"/>
      <c r="B112" s="654"/>
      <c r="C112" s="654"/>
      <c r="D112" s="446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405"/>
      <c r="B113" s="654"/>
      <c r="C113" s="654"/>
      <c r="D113" s="446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405"/>
      <c r="B114" s="654"/>
      <c r="C114" s="654"/>
      <c r="D114" s="446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405"/>
      <c r="B115" s="654"/>
      <c r="C115" s="654"/>
      <c r="D115" s="446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405"/>
      <c r="B116" s="654"/>
      <c r="C116" s="654"/>
      <c r="D116" s="446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405"/>
      <c r="B117" s="654"/>
      <c r="C117" s="654"/>
      <c r="D117" s="446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405"/>
      <c r="B118" s="654"/>
      <c r="C118" s="654"/>
      <c r="D118" s="446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405"/>
      <c r="B119" s="654"/>
      <c r="C119" s="654"/>
      <c r="D119" s="446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405"/>
      <c r="B120" s="654"/>
      <c r="C120" s="654"/>
      <c r="D120" s="446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405"/>
      <c r="B121" s="654"/>
      <c r="C121" s="654"/>
      <c r="D121" s="446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405"/>
      <c r="B122" s="654"/>
      <c r="C122" s="654"/>
      <c r="D122" s="446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405"/>
      <c r="B123" s="654"/>
      <c r="C123" s="654"/>
      <c r="D123" s="446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405"/>
      <c r="B124" s="654"/>
      <c r="C124" s="654"/>
      <c r="D124" s="446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405"/>
      <c r="B125" s="654"/>
      <c r="C125" s="654"/>
      <c r="D125" s="446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405"/>
      <c r="B126" s="654"/>
      <c r="C126" s="654"/>
      <c r="D126" s="446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405"/>
      <c r="B127" s="654"/>
      <c r="C127" s="654"/>
      <c r="D127" s="446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405"/>
      <c r="B128" s="654"/>
      <c r="C128" s="654"/>
      <c r="D128" s="446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405"/>
      <c r="B129" s="654"/>
      <c r="C129" s="654"/>
      <c r="D129" s="446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405"/>
      <c r="B130" s="654"/>
      <c r="C130" s="654"/>
      <c r="D130" s="446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405"/>
      <c r="B131" s="654"/>
      <c r="C131" s="654"/>
      <c r="D131" s="446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405"/>
      <c r="B132" s="654"/>
      <c r="C132" s="654"/>
      <c r="D132" s="446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405"/>
      <c r="B133" s="654"/>
      <c r="C133" s="654"/>
      <c r="D133" s="446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405"/>
      <c r="B134" s="654"/>
      <c r="C134" s="654"/>
      <c r="D134" s="446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405"/>
      <c r="B135" s="654"/>
      <c r="C135" s="654"/>
      <c r="D135" s="446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391"/>
      <c r="B136" s="655"/>
      <c r="C136" s="655"/>
      <c r="D136" s="446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391"/>
      <c r="B137" s="655"/>
      <c r="C137" s="655"/>
      <c r="D137" s="446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391"/>
      <c r="B138" s="655"/>
      <c r="C138" s="655"/>
      <c r="D138" s="446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391"/>
      <c r="B139" s="655"/>
      <c r="C139" s="655"/>
      <c r="D139" s="446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393"/>
      <c r="B145" s="631"/>
      <c r="C145" s="632"/>
      <c r="D145" s="446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391"/>
      <c r="B146" s="633"/>
      <c r="C146" s="634"/>
      <c r="D146" s="446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393"/>
      <c r="B147" s="633"/>
      <c r="C147" s="634"/>
      <c r="D147" s="446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391"/>
      <c r="B148" s="633"/>
      <c r="C148" s="634"/>
      <c r="D148" s="446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391"/>
      <c r="B149" s="633"/>
      <c r="C149" s="634"/>
      <c r="D149" s="446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391"/>
      <c r="B150" s="633"/>
      <c r="C150" s="634"/>
      <c r="D150" s="446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420"/>
      <c r="B151" s="633"/>
      <c r="C151" s="634"/>
      <c r="D151" s="446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420"/>
      <c r="B152" s="633"/>
      <c r="C152" s="634"/>
      <c r="D152" s="446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420"/>
      <c r="B153" s="633"/>
      <c r="C153" s="634"/>
      <c r="D153" s="446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446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420"/>
      <c r="B155" s="633"/>
      <c r="C155" s="634"/>
      <c r="D155" s="446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438"/>
      <c r="B156" s="664"/>
      <c r="C156" s="665"/>
      <c r="D156" s="446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391"/>
      <c r="B158" s="655"/>
      <c r="C158" s="655"/>
      <c r="D158" s="446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391"/>
      <c r="B159" s="655"/>
      <c r="C159" s="655"/>
      <c r="D159" s="446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391"/>
      <c r="B160" s="655"/>
      <c r="C160" s="655"/>
      <c r="D160" s="446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392"/>
      <c r="B161" s="656"/>
      <c r="C161" s="656"/>
      <c r="D161" s="446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6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393"/>
      <c r="B165" s="635"/>
      <c r="C165" s="635"/>
      <c r="D165" s="446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420"/>
      <c r="B166" s="635"/>
      <c r="C166" s="635"/>
      <c r="D166" s="446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420"/>
      <c r="B167" s="635"/>
      <c r="C167" s="635"/>
      <c r="D167" s="446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420"/>
      <c r="B168" s="635"/>
      <c r="C168" s="635"/>
      <c r="D168" s="446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420"/>
      <c r="B169" s="635"/>
      <c r="C169" s="635"/>
      <c r="D169" s="446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446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446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420"/>
      <c r="B172" s="635"/>
      <c r="C172" s="635"/>
      <c r="D172" s="446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446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438"/>
      <c r="B174" s="635"/>
      <c r="C174" s="635"/>
      <c r="D174" s="446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513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82"/>
      <c r="B177" s="655"/>
      <c r="C177" s="655"/>
      <c r="D177" s="513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513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513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390"/>
      <c r="D181" s="39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402"/>
      <c r="B187" s="650"/>
      <c r="C187" s="651"/>
      <c r="D187" s="446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434"/>
      <c r="B188" s="652"/>
      <c r="C188" s="653"/>
      <c r="D188" s="446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434"/>
      <c r="B189" s="652"/>
      <c r="C189" s="653"/>
      <c r="D189" s="446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434"/>
      <c r="B190" s="652"/>
      <c r="C190" s="653"/>
      <c r="D190" s="446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379"/>
      <c r="B191" s="546"/>
      <c r="C191" s="547"/>
      <c r="D191" s="446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379"/>
      <c r="B192" s="99"/>
      <c r="C192" s="100"/>
      <c r="D192" s="446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379"/>
      <c r="B193" s="546"/>
      <c r="C193" s="547"/>
      <c r="D193" s="446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379"/>
      <c r="B194" s="546"/>
      <c r="C194" s="547"/>
      <c r="D194" s="446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420"/>
      <c r="B195" s="600"/>
      <c r="C195" s="601"/>
      <c r="D195" s="446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420"/>
      <c r="B196" s="600"/>
      <c r="C196" s="601"/>
      <c r="D196" s="446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420"/>
      <c r="B197" s="600"/>
      <c r="C197" s="601"/>
      <c r="D197" s="446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420"/>
      <c r="B198" s="600"/>
      <c r="C198" s="601"/>
      <c r="D198" s="446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420"/>
      <c r="B199" s="600"/>
      <c r="C199" s="601"/>
      <c r="D199" s="446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420"/>
      <c r="B200" s="600"/>
      <c r="C200" s="601"/>
      <c r="D200" s="446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420"/>
      <c r="B201" s="600"/>
      <c r="C201" s="601"/>
      <c r="D201" s="446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420"/>
      <c r="B202" s="600"/>
      <c r="C202" s="601"/>
      <c r="D202" s="446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420"/>
      <c r="B203" s="600"/>
      <c r="C203" s="601"/>
      <c r="D203" s="446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420"/>
      <c r="B204" s="600"/>
      <c r="C204" s="601"/>
      <c r="D204" s="446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420"/>
      <c r="B205" s="600"/>
      <c r="C205" s="601"/>
      <c r="D205" s="446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420"/>
      <c r="B206" s="600"/>
      <c r="C206" s="601"/>
      <c r="D206" s="446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420"/>
      <c r="B207" s="600"/>
      <c r="C207" s="601"/>
      <c r="D207" s="446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420"/>
      <c r="B208" s="600"/>
      <c r="C208" s="601"/>
      <c r="D208" s="446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438"/>
      <c r="B209" s="672"/>
      <c r="C209" s="673"/>
      <c r="D209" s="446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407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45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45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45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45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384" t="s">
        <v>33</v>
      </c>
      <c r="B217" s="586"/>
      <c r="C217" s="587"/>
      <c r="D217" s="233"/>
      <c r="E217" s="246">
        <f>SUM(E187:E209)-SUM(E211:E216)</f>
        <v>0</v>
      </c>
      <c r="F217" s="400">
        <f>SUM(F187:F209)-SUM(F211:F216)</f>
        <v>0</v>
      </c>
      <c r="G217" s="234"/>
      <c r="H217" s="400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393"/>
      <c r="B219" s="598"/>
      <c r="C219" s="599"/>
      <c r="D219" s="446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391"/>
      <c r="B220" s="598"/>
      <c r="C220" s="599"/>
      <c r="D220" s="446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391"/>
      <c r="B221" s="598"/>
      <c r="C221" s="599"/>
      <c r="D221" s="446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391"/>
      <c r="B222" s="598"/>
      <c r="C222" s="599"/>
      <c r="D222" s="446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391"/>
      <c r="B223" s="598"/>
      <c r="C223" s="599"/>
      <c r="D223" s="446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391"/>
      <c r="B224" s="598"/>
      <c r="C224" s="599"/>
      <c r="D224" s="446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391"/>
      <c r="B225" s="598"/>
      <c r="C225" s="599"/>
      <c r="D225" s="446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391"/>
      <c r="B226" s="598"/>
      <c r="C226" s="599"/>
      <c r="D226" s="446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391"/>
      <c r="B227" s="598"/>
      <c r="C227" s="599"/>
      <c r="D227" s="446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391"/>
      <c r="B228" s="598"/>
      <c r="C228" s="599"/>
      <c r="D228" s="446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391"/>
      <c r="B229" s="598"/>
      <c r="C229" s="599"/>
      <c r="D229" s="446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391"/>
      <c r="B230" s="598"/>
      <c r="C230" s="599"/>
      <c r="D230" s="446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391"/>
      <c r="B231" s="598"/>
      <c r="C231" s="599"/>
      <c r="D231" s="446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392"/>
      <c r="B232" s="666"/>
      <c r="C232" s="667"/>
      <c r="D232" s="446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393"/>
      <c r="B234" s="598"/>
      <c r="C234" s="599"/>
      <c r="D234" s="446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391"/>
      <c r="B235" s="596"/>
      <c r="C235" s="597"/>
      <c r="D235" s="446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391"/>
      <c r="B236" s="596"/>
      <c r="C236" s="597"/>
      <c r="D236" s="446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391"/>
      <c r="B237" s="596"/>
      <c r="C237" s="597"/>
      <c r="D237" s="446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391"/>
      <c r="B238" s="596"/>
      <c r="C238" s="597"/>
      <c r="D238" s="446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391"/>
      <c r="B239" s="596"/>
      <c r="C239" s="597"/>
      <c r="D239" s="446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391"/>
      <c r="B240" s="596"/>
      <c r="C240" s="597"/>
      <c r="D240" s="446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86"/>
      <c r="B243" s="588"/>
      <c r="C243" s="588"/>
      <c r="D243" s="446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94"/>
      <c r="B244" s="589"/>
      <c r="C244" s="589"/>
      <c r="D244" s="445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379"/>
      <c r="B245" s="546"/>
      <c r="C245" s="547"/>
      <c r="D245" s="446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379"/>
      <c r="B246" s="546"/>
      <c r="C246" s="547"/>
      <c r="D246" s="446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379"/>
      <c r="B247" s="546"/>
      <c r="C247" s="547"/>
      <c r="D247" s="446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379"/>
      <c r="B248" s="546"/>
      <c r="C248" s="547"/>
      <c r="D248" s="446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379"/>
      <c r="B249" s="546"/>
      <c r="C249" s="547"/>
      <c r="D249" s="446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379"/>
      <c r="B250" s="546"/>
      <c r="C250" s="547"/>
      <c r="D250" s="446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420"/>
      <c r="B251" s="600"/>
      <c r="C251" s="601"/>
      <c r="D251" s="446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420"/>
      <c r="B252" s="600"/>
      <c r="C252" s="601"/>
      <c r="D252" s="446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420"/>
      <c r="B253" s="600"/>
      <c r="C253" s="601"/>
      <c r="D253" s="446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420"/>
      <c r="B254" s="600"/>
      <c r="C254" s="601"/>
      <c r="D254" s="446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420"/>
      <c r="B255" s="600"/>
      <c r="C255" s="601"/>
      <c r="D255" s="446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420"/>
      <c r="B256" s="600"/>
      <c r="C256" s="601"/>
      <c r="D256" s="446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420"/>
      <c r="B257" s="600"/>
      <c r="C257" s="601"/>
      <c r="D257" s="446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420"/>
      <c r="B258" s="600"/>
      <c r="C258" s="601"/>
      <c r="D258" s="446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420"/>
      <c r="B259" s="600"/>
      <c r="C259" s="601"/>
      <c r="D259" s="446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420"/>
      <c r="B260" s="600"/>
      <c r="C260" s="601"/>
      <c r="D260" s="446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420"/>
      <c r="B261" s="600"/>
      <c r="C261" s="601"/>
      <c r="D261" s="446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420"/>
      <c r="B262" s="600"/>
      <c r="C262" s="601"/>
      <c r="D262" s="446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420"/>
      <c r="B263" s="600"/>
      <c r="C263" s="601"/>
      <c r="D263" s="446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420"/>
      <c r="B264" s="600"/>
      <c r="C264" s="601"/>
      <c r="D264" s="446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438"/>
      <c r="B265" s="672"/>
      <c r="C265" s="673"/>
      <c r="D265" s="446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382"/>
      <c r="B267" s="678"/>
      <c r="C267" s="678"/>
      <c r="D267" s="446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382"/>
      <c r="B268" s="590"/>
      <c r="C268" s="590"/>
      <c r="D268" s="445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382"/>
      <c r="B269" s="590"/>
      <c r="C269" s="590"/>
      <c r="D269" s="445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382"/>
      <c r="B270" s="590"/>
      <c r="C270" s="590"/>
      <c r="D270" s="445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382"/>
      <c r="B271" s="590"/>
      <c r="C271" s="590"/>
      <c r="D271" s="445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47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381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446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45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45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45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47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384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385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446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45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45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45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45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45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45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45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45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45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45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45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47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403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406"/>
      <c r="B300" s="685"/>
      <c r="C300" s="686"/>
      <c r="D300" s="446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379"/>
      <c r="B301" s="546"/>
      <c r="C301" s="547"/>
      <c r="D301" s="446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379"/>
      <c r="B302" s="546"/>
      <c r="C302" s="547"/>
      <c r="D302" s="446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380"/>
      <c r="B303" s="546"/>
      <c r="C303" s="547"/>
      <c r="D303" s="446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377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446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446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446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446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446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446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446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446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446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446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446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376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446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45"/>
      <c r="E321" s="67"/>
      <c r="F321" s="284"/>
      <c r="G321" s="68"/>
      <c r="H321" s="453">
        <f t="shared" ref="H321:H323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45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45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45"/>
      <c r="E324" s="67"/>
      <c r="F324" s="284"/>
      <c r="G324" s="68"/>
      <c r="H324" s="453">
        <f>SUM(F324*G324)</f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45"/>
      <c r="E325" s="67"/>
      <c r="F325" s="284"/>
      <c r="G325" s="68"/>
      <c r="H325" s="453">
        <f t="shared" ref="H325:H336" si="19">SUM(F325*G325)</f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45"/>
      <c r="E326" s="67"/>
      <c r="F326" s="284"/>
      <c r="G326" s="68"/>
      <c r="H326" s="453">
        <f t="shared" si="19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45"/>
      <c r="E327" s="67"/>
      <c r="F327" s="284"/>
      <c r="G327" s="68"/>
      <c r="H327" s="453">
        <f t="shared" si="19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45"/>
      <c r="E328" s="67"/>
      <c r="F328" s="284"/>
      <c r="G328" s="68"/>
      <c r="H328" s="453">
        <f t="shared" si="19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45"/>
      <c r="E329" s="67"/>
      <c r="F329" s="284"/>
      <c r="G329" s="68"/>
      <c r="H329" s="453">
        <f t="shared" si="19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45"/>
      <c r="E330" s="67"/>
      <c r="F330" s="284"/>
      <c r="G330" s="68"/>
      <c r="H330" s="453">
        <f t="shared" si="19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45"/>
      <c r="E331" s="67"/>
      <c r="F331" s="284"/>
      <c r="G331" s="68"/>
      <c r="H331" s="453">
        <f t="shared" si="19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45"/>
      <c r="E332" s="67"/>
      <c r="F332" s="284"/>
      <c r="G332" s="68"/>
      <c r="H332" s="453">
        <f t="shared" si="19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45"/>
      <c r="E333" s="67"/>
      <c r="F333" s="284"/>
      <c r="G333" s="68"/>
      <c r="H333" s="453">
        <f t="shared" si="19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45"/>
      <c r="E334" s="67"/>
      <c r="F334" s="284"/>
      <c r="G334" s="68"/>
      <c r="H334" s="453">
        <f t="shared" si="19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45"/>
      <c r="E335" s="67"/>
      <c r="F335" s="284"/>
      <c r="G335" s="68"/>
      <c r="H335" s="453">
        <f t="shared" si="19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45"/>
      <c r="E336" s="67"/>
      <c r="F336" s="284"/>
      <c r="G336" s="68"/>
      <c r="H336" s="453">
        <f t="shared" si="19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45"/>
      <c r="E337" s="67"/>
      <c r="F337" s="284"/>
      <c r="G337" s="68"/>
      <c r="H337" s="453">
        <f t="shared" ref="H337:H339" si="20">SUM(F337*G337)</f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45"/>
      <c r="E338" s="67"/>
      <c r="F338" s="284"/>
      <c r="G338" s="68"/>
      <c r="H338" s="453">
        <f t="shared" si="20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47"/>
      <c r="E339" s="70"/>
      <c r="F339" s="285"/>
      <c r="G339" s="74"/>
      <c r="H339" s="454">
        <f t="shared" si="20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376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404"/>
      <c r="B341" s="574"/>
      <c r="C341" s="574"/>
      <c r="D341" s="446"/>
      <c r="E341" s="72"/>
      <c r="F341" s="286"/>
      <c r="G341" s="73"/>
      <c r="H341" s="260">
        <f t="shared" ref="H341:H378" si="21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89"/>
      <c r="B342" s="575"/>
      <c r="C342" s="575"/>
      <c r="D342" s="445"/>
      <c r="E342" s="67"/>
      <c r="F342" s="284"/>
      <c r="G342" s="68"/>
      <c r="H342" s="350">
        <f t="shared" si="21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89"/>
      <c r="B343" s="575"/>
      <c r="C343" s="575"/>
      <c r="D343" s="445"/>
      <c r="E343" s="67"/>
      <c r="F343" s="284"/>
      <c r="G343" s="68"/>
      <c r="H343" s="350">
        <f t="shared" si="21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98"/>
      <c r="B344" s="576"/>
      <c r="C344" s="576"/>
      <c r="D344" s="447"/>
      <c r="E344" s="70"/>
      <c r="F344" s="285"/>
      <c r="G344" s="74"/>
      <c r="H344" s="455">
        <f t="shared" si="21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77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446"/>
      <c r="E348" s="72"/>
      <c r="F348" s="463"/>
      <c r="G348" s="73"/>
      <c r="H348" s="260">
        <f t="shared" ref="H348:H358" si="22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514"/>
      <c r="B349" s="552"/>
      <c r="C349" s="553"/>
      <c r="D349" s="446"/>
      <c r="E349" s="67"/>
      <c r="F349" s="464"/>
      <c r="G349" s="68"/>
      <c r="H349" s="350">
        <f t="shared" si="22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514"/>
      <c r="B350" s="552"/>
      <c r="C350" s="553"/>
      <c r="D350" s="446"/>
      <c r="E350" s="67"/>
      <c r="F350" s="464"/>
      <c r="G350" s="68"/>
      <c r="H350" s="260">
        <f t="shared" si="22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514"/>
      <c r="B351" s="552"/>
      <c r="C351" s="553"/>
      <c r="D351" s="446"/>
      <c r="E351" s="67"/>
      <c r="F351" s="464"/>
      <c r="G351" s="68"/>
      <c r="H351" s="350">
        <f t="shared" si="22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514"/>
      <c r="B352" s="552"/>
      <c r="C352" s="553"/>
      <c r="D352" s="446"/>
      <c r="E352" s="67"/>
      <c r="F352" s="464"/>
      <c r="G352" s="68"/>
      <c r="H352" s="260">
        <f t="shared" si="22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379"/>
      <c r="B353" s="546"/>
      <c r="C353" s="547"/>
      <c r="D353" s="446"/>
      <c r="E353" s="67"/>
      <c r="F353" s="464"/>
      <c r="G353" s="68"/>
      <c r="H353" s="350">
        <f t="shared" si="22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379"/>
      <c r="B354" s="546"/>
      <c r="C354" s="547"/>
      <c r="D354" s="446"/>
      <c r="E354" s="67"/>
      <c r="F354" s="464"/>
      <c r="G354" s="68"/>
      <c r="H354" s="260">
        <f t="shared" si="22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379"/>
      <c r="B355" s="546"/>
      <c r="C355" s="547"/>
      <c r="D355" s="446"/>
      <c r="E355" s="67"/>
      <c r="F355" s="464"/>
      <c r="G355" s="68"/>
      <c r="H355" s="350">
        <f t="shared" si="22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379"/>
      <c r="B356" s="546"/>
      <c r="C356" s="547"/>
      <c r="D356" s="446"/>
      <c r="E356" s="67"/>
      <c r="F356" s="464"/>
      <c r="G356" s="68"/>
      <c r="H356" s="260">
        <f t="shared" si="22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379"/>
      <c r="B357" s="546"/>
      <c r="C357" s="547"/>
      <c r="D357" s="446"/>
      <c r="E357" s="67"/>
      <c r="F357" s="464"/>
      <c r="G357" s="68"/>
      <c r="H357" s="350">
        <f t="shared" si="22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380"/>
      <c r="B358" s="559"/>
      <c r="C358" s="560"/>
      <c r="D358" s="62"/>
      <c r="E358" s="70"/>
      <c r="F358" s="465"/>
      <c r="G358" s="74"/>
      <c r="H358" s="419">
        <f t="shared" si="22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95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21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446"/>
      <c r="E361" s="67"/>
      <c r="F361" s="284"/>
      <c r="G361" s="126"/>
      <c r="H361" s="470">
        <f t="shared" si="21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446"/>
      <c r="E362" s="67"/>
      <c r="F362" s="284"/>
      <c r="G362" s="126"/>
      <c r="H362" s="470">
        <f t="shared" si="21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21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75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376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446"/>
      <c r="E367" s="72"/>
      <c r="F367" s="286"/>
      <c r="G367" s="73"/>
      <c r="H367" s="251">
        <f t="shared" si="21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514"/>
      <c r="B368" s="552"/>
      <c r="C368" s="553"/>
      <c r="D368" s="446"/>
      <c r="E368" s="67"/>
      <c r="F368" s="284"/>
      <c r="G368" s="68"/>
      <c r="H368" s="252">
        <f t="shared" si="21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514"/>
      <c r="B369" s="552"/>
      <c r="C369" s="553"/>
      <c r="D369" s="446"/>
      <c r="E369" s="67"/>
      <c r="F369" s="284"/>
      <c r="G369" s="68"/>
      <c r="H369" s="252">
        <f t="shared" si="21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379"/>
      <c r="B370" s="546"/>
      <c r="C370" s="547"/>
      <c r="D370" s="446"/>
      <c r="E370" s="67"/>
      <c r="F370" s="284"/>
      <c r="G370" s="68"/>
      <c r="H370" s="252">
        <f t="shared" si="21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379"/>
      <c r="B371" s="546"/>
      <c r="C371" s="547"/>
      <c r="D371" s="446"/>
      <c r="E371" s="67"/>
      <c r="F371" s="284"/>
      <c r="G371" s="68"/>
      <c r="H371" s="252">
        <f t="shared" si="21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379"/>
      <c r="B372" s="546"/>
      <c r="C372" s="547"/>
      <c r="D372" s="446"/>
      <c r="E372" s="67"/>
      <c r="F372" s="284"/>
      <c r="G372" s="68"/>
      <c r="H372" s="252">
        <f t="shared" si="21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380"/>
      <c r="B373" s="548"/>
      <c r="C373" s="549"/>
      <c r="D373" s="446"/>
      <c r="E373" s="70"/>
      <c r="F373" s="285"/>
      <c r="G373" s="74"/>
      <c r="H373" s="253">
        <f t="shared" si="21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406"/>
      <c r="B375" s="557"/>
      <c r="C375" s="558"/>
      <c r="D375" s="446"/>
      <c r="E375" s="72"/>
      <c r="F375" s="286"/>
      <c r="G375" s="73"/>
      <c r="H375" s="251">
        <f t="shared" si="21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379"/>
      <c r="B376" s="546"/>
      <c r="C376" s="547"/>
      <c r="D376" s="446"/>
      <c r="E376" s="67"/>
      <c r="F376" s="284"/>
      <c r="G376" s="68"/>
      <c r="H376" s="252">
        <f t="shared" si="21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379"/>
      <c r="B377" s="546"/>
      <c r="C377" s="547"/>
      <c r="D377" s="446"/>
      <c r="E377" s="67"/>
      <c r="F377" s="284"/>
      <c r="G377" s="68"/>
      <c r="H377" s="252">
        <f t="shared" si="21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380"/>
      <c r="B378" s="548"/>
      <c r="C378" s="549"/>
      <c r="D378" s="446"/>
      <c r="E378" s="70"/>
      <c r="F378" s="285"/>
      <c r="G378" s="74"/>
      <c r="H378" s="253">
        <f t="shared" si="21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9" t="s">
        <v>39</v>
      </c>
      <c r="B381" s="479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379"/>
      <c r="B383" s="379"/>
      <c r="C383" s="379"/>
      <c r="D383" s="446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379"/>
      <c r="B384" s="379"/>
      <c r="C384" s="379"/>
      <c r="D384" s="446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379"/>
      <c r="B385" s="379"/>
      <c r="C385" s="379"/>
      <c r="D385" s="446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380"/>
      <c r="B386" s="380"/>
      <c r="C386" s="380"/>
      <c r="D386" s="446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380"/>
      <c r="B387" s="380"/>
      <c r="C387" s="380"/>
      <c r="D387" s="446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378" t="s">
        <v>50</v>
      </c>
      <c r="B389" s="378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406"/>
      <c r="D390" s="406"/>
      <c r="E390" s="72"/>
      <c r="F390" s="286"/>
      <c r="G390" s="73"/>
      <c r="H390" s="251">
        <f t="shared" ref="H390:H401" si="23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406"/>
      <c r="D391" s="406"/>
      <c r="E391" s="72"/>
      <c r="F391" s="286"/>
      <c r="G391" s="73"/>
      <c r="H391" s="252">
        <f t="shared" si="23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406"/>
      <c r="D392" s="406"/>
      <c r="E392" s="72"/>
      <c r="F392" s="286"/>
      <c r="G392" s="73"/>
      <c r="H392" s="252">
        <f t="shared" si="23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406"/>
      <c r="D393" s="406"/>
      <c r="E393" s="72"/>
      <c r="F393" s="286"/>
      <c r="G393" s="73"/>
      <c r="H393" s="252">
        <f t="shared" si="23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406"/>
      <c r="D394" s="406"/>
      <c r="E394" s="72"/>
      <c r="F394" s="286"/>
      <c r="G394" s="73"/>
      <c r="H394" s="252">
        <f t="shared" si="23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406"/>
      <c r="D395" s="406"/>
      <c r="E395" s="72"/>
      <c r="F395" s="286"/>
      <c r="G395" s="73"/>
      <c r="H395" s="252">
        <f t="shared" si="23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514"/>
      <c r="B396" s="514"/>
      <c r="C396" s="379"/>
      <c r="D396" s="379"/>
      <c r="E396" s="67"/>
      <c r="F396" s="284"/>
      <c r="G396" s="68"/>
      <c r="H396" s="252">
        <f t="shared" si="23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514"/>
      <c r="B397" s="514"/>
      <c r="C397" s="379"/>
      <c r="D397" s="379"/>
      <c r="E397" s="67"/>
      <c r="F397" s="284"/>
      <c r="G397" s="68"/>
      <c r="H397" s="252">
        <f t="shared" si="23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379"/>
      <c r="B398" s="379"/>
      <c r="C398" s="379"/>
      <c r="D398" s="379"/>
      <c r="E398" s="67"/>
      <c r="F398" s="284"/>
      <c r="G398" s="68"/>
      <c r="H398" s="252">
        <f t="shared" si="23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379"/>
      <c r="B399" s="379"/>
      <c r="C399" s="379"/>
      <c r="D399" s="379"/>
      <c r="E399" s="67"/>
      <c r="F399" s="284"/>
      <c r="G399" s="68"/>
      <c r="H399" s="252">
        <f t="shared" si="23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379"/>
      <c r="B400" s="379"/>
      <c r="C400" s="379"/>
      <c r="D400" s="379"/>
      <c r="E400" s="67"/>
      <c r="F400" s="284"/>
      <c r="G400" s="68"/>
      <c r="H400" s="252">
        <f t="shared" si="23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379"/>
      <c r="B401" s="379"/>
      <c r="C401" s="379"/>
      <c r="D401" s="379"/>
      <c r="E401" s="67"/>
      <c r="F401" s="284"/>
      <c r="G401" s="68"/>
      <c r="H401" s="252">
        <f t="shared" si="23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r8HrYJGL02vhpjFynwecIVogAvxbH9uUi7ITF5qibc/5oSEsadDea/C7QJ31yynleW+v5f0HzmTrml6n1BfG8w==" saltValue="japwEUKsZLVxjnCbvPIdqw==" spinCount="100000" sheet="1" objects="1" scenarios="1" selectLockedCells="1"/>
  <mergeCells count="333">
    <mergeCell ref="B236:C236"/>
    <mergeCell ref="B239:C239"/>
    <mergeCell ref="B240:C240"/>
    <mergeCell ref="B134:C134"/>
    <mergeCell ref="B273:C273"/>
    <mergeCell ref="B93:C9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234:C234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51:C151"/>
    <mergeCell ref="B152:C152"/>
    <mergeCell ref="B153:C153"/>
    <mergeCell ref="B154:C154"/>
    <mergeCell ref="B155:C155"/>
    <mergeCell ref="B145:C145"/>
    <mergeCell ref="B156:C156"/>
    <mergeCell ref="B139:C139"/>
    <mergeCell ref="A142:H142"/>
    <mergeCell ref="B143:C144"/>
    <mergeCell ref="D143:D144"/>
    <mergeCell ref="E143:E144"/>
    <mergeCell ref="F143:F144"/>
    <mergeCell ref="G143:G144"/>
    <mergeCell ref="H143:H144"/>
    <mergeCell ref="B133:C133"/>
    <mergeCell ref="B108:C108"/>
    <mergeCell ref="B109:C109"/>
    <mergeCell ref="B110:C110"/>
    <mergeCell ref="B111:C111"/>
    <mergeCell ref="B137:C137"/>
    <mergeCell ref="B138:C138"/>
    <mergeCell ref="B98:C98"/>
    <mergeCell ref="B135:C135"/>
    <mergeCell ref="B130:C130"/>
    <mergeCell ref="B131:C131"/>
    <mergeCell ref="B99:C99"/>
    <mergeCell ref="B100:C100"/>
    <mergeCell ref="B132:C132"/>
    <mergeCell ref="B96:C97"/>
    <mergeCell ref="D96:D97"/>
    <mergeCell ref="E96:E97"/>
    <mergeCell ref="F96:F97"/>
    <mergeCell ref="B102:C102"/>
    <mergeCell ref="B103:C103"/>
    <mergeCell ref="B104:C104"/>
    <mergeCell ref="B105:C105"/>
    <mergeCell ref="B106:C106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A55:A56"/>
    <mergeCell ref="B55:B56"/>
    <mergeCell ref="C55:C56"/>
    <mergeCell ref="D55:D56"/>
    <mergeCell ref="E55:E56"/>
    <mergeCell ref="F55:F56"/>
    <mergeCell ref="G55:G56"/>
    <mergeCell ref="H55:H56"/>
    <mergeCell ref="B141:C141"/>
    <mergeCell ref="A83:A84"/>
    <mergeCell ref="B83:B84"/>
    <mergeCell ref="C83:C84"/>
    <mergeCell ref="D83:D84"/>
    <mergeCell ref="E83:E84"/>
    <mergeCell ref="F83:F84"/>
    <mergeCell ref="G83:G84"/>
    <mergeCell ref="H83:H84"/>
    <mergeCell ref="G96:G97"/>
    <mergeCell ref="H96:H97"/>
    <mergeCell ref="B107:C107"/>
    <mergeCell ref="B140:C140"/>
    <mergeCell ref="B101:C101"/>
    <mergeCell ref="A95:H95"/>
    <mergeCell ref="A96:A97"/>
    <mergeCell ref="B146:C146"/>
    <mergeCell ref="B147:C147"/>
    <mergeCell ref="B148:C148"/>
    <mergeCell ref="B149:C149"/>
    <mergeCell ref="B164:H164"/>
    <mergeCell ref="B165:C165"/>
    <mergeCell ref="B166:C166"/>
    <mergeCell ref="B167:C167"/>
    <mergeCell ref="B168:C168"/>
    <mergeCell ref="B169:C169"/>
    <mergeCell ref="B157:H157"/>
    <mergeCell ref="B158:C158"/>
    <mergeCell ref="B159:C159"/>
    <mergeCell ref="B160:C160"/>
    <mergeCell ref="B161:C161"/>
    <mergeCell ref="B162:C162"/>
    <mergeCell ref="B150:C150"/>
    <mergeCell ref="B176:C176"/>
    <mergeCell ref="B177:C177"/>
    <mergeCell ref="B178:C178"/>
    <mergeCell ref="B179:C179"/>
    <mergeCell ref="B180:C180"/>
    <mergeCell ref="B170:C170"/>
    <mergeCell ref="B171:C171"/>
    <mergeCell ref="B172:C172"/>
    <mergeCell ref="B173:C173"/>
    <mergeCell ref="B174:C174"/>
    <mergeCell ref="B175:H175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5:C235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348:C348"/>
    <mergeCell ref="B349:C349"/>
    <mergeCell ref="B350:C350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340:H340"/>
    <mergeCell ref="B303:C303"/>
    <mergeCell ref="B304:C304"/>
    <mergeCell ref="B295:C295"/>
    <mergeCell ref="B296:C296"/>
    <mergeCell ref="B297:C297"/>
    <mergeCell ref="B298:C298"/>
    <mergeCell ref="A382:H382"/>
    <mergeCell ref="B371:C371"/>
    <mergeCell ref="B372:C372"/>
    <mergeCell ref="B373:C373"/>
    <mergeCell ref="B374:H374"/>
    <mergeCell ref="B375:C375"/>
    <mergeCell ref="B376:C376"/>
    <mergeCell ref="B368:C368"/>
    <mergeCell ref="B369:C369"/>
    <mergeCell ref="B370:C370"/>
    <mergeCell ref="B377:C377"/>
    <mergeCell ref="B378:C378"/>
    <mergeCell ref="B379:C379"/>
    <mergeCell ref="B358:C358"/>
    <mergeCell ref="B359:H359"/>
    <mergeCell ref="B360:C360"/>
    <mergeCell ref="B361:C361"/>
    <mergeCell ref="B362:C362"/>
    <mergeCell ref="B363:C363"/>
    <mergeCell ref="B353:C353"/>
    <mergeCell ref="B354:C354"/>
    <mergeCell ref="B355:C355"/>
    <mergeCell ref="B356:C356"/>
    <mergeCell ref="B357:C357"/>
    <mergeCell ref="A283:A284"/>
    <mergeCell ref="A282:H282"/>
    <mergeCell ref="B287:C287"/>
    <mergeCell ref="B288:C288"/>
    <mergeCell ref="B285:H285"/>
    <mergeCell ref="B286:C286"/>
    <mergeCell ref="B291:C291"/>
    <mergeCell ref="B301:C301"/>
    <mergeCell ref="B302:C302"/>
    <mergeCell ref="B294:C294"/>
    <mergeCell ref="B299:H299"/>
    <mergeCell ref="B300:C300"/>
    <mergeCell ref="B289:C289"/>
    <mergeCell ref="B290:C290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12:C312"/>
    <mergeCell ref="B305:H305"/>
    <mergeCell ref="A346:H346"/>
    <mergeCell ref="B314:C314"/>
    <mergeCell ref="B315:C315"/>
    <mergeCell ref="B313:H313"/>
    <mergeCell ref="B331:C331"/>
    <mergeCell ref="B316:C316"/>
    <mergeCell ref="B317:C317"/>
    <mergeCell ref="B320:C320"/>
    <mergeCell ref="B321:C321"/>
    <mergeCell ref="B322:C322"/>
    <mergeCell ref="B324:C324"/>
    <mergeCell ref="B325:C325"/>
    <mergeCell ref="B326:C326"/>
    <mergeCell ref="B327:C327"/>
    <mergeCell ref="B328:C328"/>
    <mergeCell ref="B329:C329"/>
    <mergeCell ref="A365:H365"/>
    <mergeCell ref="A380:H380"/>
    <mergeCell ref="B318:C318"/>
    <mergeCell ref="B336:C336"/>
    <mergeCell ref="B337:C337"/>
    <mergeCell ref="B338:C338"/>
    <mergeCell ref="B339:C339"/>
    <mergeCell ref="B332:C332"/>
    <mergeCell ref="B333:C333"/>
    <mergeCell ref="B334:C334"/>
    <mergeCell ref="B335:C335"/>
    <mergeCell ref="B319:H319"/>
    <mergeCell ref="B323:C323"/>
    <mergeCell ref="B341:C341"/>
    <mergeCell ref="B342:C342"/>
    <mergeCell ref="B343:C343"/>
    <mergeCell ref="B344:C344"/>
    <mergeCell ref="B351:C351"/>
    <mergeCell ref="B352:C352"/>
    <mergeCell ref="B347:H347"/>
    <mergeCell ref="B364:C364"/>
    <mergeCell ref="B366:H366"/>
    <mergeCell ref="B367:C367"/>
    <mergeCell ref="B330:C330"/>
  </mergeCells>
  <conditionalFormatting sqref="H34">
    <cfRule type="cellIs" dxfId="3" priority="2" operator="greaterThan">
      <formula>0</formula>
    </cfRule>
  </conditionalFormatting>
  <conditionalFormatting sqref="H35">
    <cfRule type="cellIs" dxfId="2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A00-000000000000}">
      <formula1>$M$146:$M$148</formula1>
    </dataValidation>
    <dataValidation type="list" allowBlank="1" showInputMessage="1" showErrorMessage="1" sqref="B165:C174 B176:C179" xr:uid="{00000000-0002-0000-0A00-000001000000}">
      <formula1>$M$146:$M$147</formula1>
    </dataValidation>
    <dataValidation type="list" allowBlank="1" showInputMessage="1" showErrorMessage="1" sqref="B286:B298 B300:B303" xr:uid="{00000000-0002-0000-0A00-000002000000}">
      <formula1>$J$286:$J$288</formula1>
    </dataValidation>
    <dataValidation type="list" allowBlank="1" showInputMessage="1" showErrorMessage="1" sqref="B306:C312 B314:C317" xr:uid="{00000000-0002-0000-0A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A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Bouton 2">
          <controlPr defaultSize="0" print="0" autoFill="0" autoPict="0" macro="[0]!Protection">
            <anchor moveWithCells="1" sizeWithCells="1">
              <from>
                <xdr:col>6</xdr:col>
                <xdr:colOff>876300</xdr:colOff>
                <xdr:row>0</xdr:row>
                <xdr:rowOff>219075</xdr:rowOff>
              </from>
              <to>
                <xdr:col>7</xdr:col>
                <xdr:colOff>1571625</xdr:colOff>
                <xdr:row>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39" r:id="rId7" name="Bouton 3">
          <controlPr defaultSize="0" print="0" autoFill="0" autoPict="0" macro="[0]!Bouton7_Cliquer">
            <anchor moveWithCells="1" sizeWithCells="1">
              <from>
                <xdr:col>7</xdr:col>
                <xdr:colOff>19050</xdr:colOff>
                <xdr:row>3</xdr:row>
                <xdr:rowOff>0</xdr:rowOff>
              </from>
              <to>
                <xdr:col>7</xdr:col>
                <xdr:colOff>1571625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0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A427"/>
  <sheetViews>
    <sheetView zoomScale="70" zoomScaleNormal="70" zoomScaleSheetLayoutView="70" workbookViewId="0">
      <selection activeCell="C4" sqref="C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4" width="11.42578125" style="130"/>
    <col min="18" max="18" width="11.42578125" style="130"/>
  </cols>
  <sheetData>
    <row r="1" spans="1:27" ht="18" x14ac:dyDescent="0.25">
      <c r="A1" s="443"/>
      <c r="B1" s="87"/>
      <c r="C1" s="1"/>
      <c r="D1" s="1"/>
      <c r="E1" s="2"/>
      <c r="F1" s="3"/>
      <c r="G1" s="4"/>
      <c r="H1" s="5"/>
      <c r="I1" s="130"/>
      <c r="O1" s="130"/>
      <c r="P1" s="130"/>
      <c r="Q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8" x14ac:dyDescent="0.25">
      <c r="A2" s="6" t="s">
        <v>0</v>
      </c>
      <c r="B2" s="88"/>
      <c r="C2" s="7" t="s">
        <v>181</v>
      </c>
      <c r="D2" s="8"/>
      <c r="E2" s="9"/>
      <c r="F2" s="10" t="str">
        <f>FEVRIER!F2</f>
        <v>MATRICE_TEST</v>
      </c>
      <c r="G2" s="11"/>
      <c r="H2" s="12"/>
      <c r="I2" s="130"/>
      <c r="O2" s="130"/>
      <c r="P2" s="130"/>
      <c r="Q2" s="130"/>
      <c r="S2" s="130"/>
      <c r="T2" s="130"/>
      <c r="U2" s="130"/>
      <c r="V2" s="130"/>
      <c r="W2" s="130"/>
      <c r="X2" s="130"/>
      <c r="Y2" s="130"/>
      <c r="Z2" s="130"/>
      <c r="AA2" s="130"/>
    </row>
    <row r="3" spans="1:27" ht="18" x14ac:dyDescent="0.25">
      <c r="A3" s="13"/>
      <c r="B3" s="89"/>
      <c r="C3" s="8"/>
      <c r="D3" s="8"/>
      <c r="E3" s="14"/>
      <c r="F3" s="15"/>
      <c r="G3" s="11"/>
      <c r="H3" s="12"/>
      <c r="I3" s="130"/>
      <c r="O3" s="130"/>
      <c r="P3" s="130"/>
      <c r="Q3" s="130"/>
      <c r="S3" s="130"/>
      <c r="T3" s="130"/>
      <c r="U3" s="130"/>
      <c r="V3" s="130"/>
      <c r="W3" s="130"/>
      <c r="X3" s="130"/>
      <c r="Y3" s="130"/>
      <c r="Z3" s="130"/>
      <c r="AA3" s="130"/>
    </row>
    <row r="4" spans="1:27" ht="18" x14ac:dyDescent="0.25">
      <c r="A4" s="6" t="s">
        <v>1</v>
      </c>
      <c r="B4" s="88"/>
      <c r="C4" s="147">
        <v>43835</v>
      </c>
      <c r="D4" s="8"/>
      <c r="E4" s="14"/>
      <c r="F4" s="15"/>
      <c r="G4" s="11"/>
      <c r="H4" s="12"/>
      <c r="I4" s="130"/>
      <c r="O4" s="130"/>
      <c r="P4" s="130"/>
      <c r="Q4" s="130"/>
      <c r="S4" s="130"/>
      <c r="T4" s="130"/>
      <c r="U4" s="130"/>
      <c r="V4" s="130"/>
      <c r="W4" s="130"/>
      <c r="X4" s="130"/>
      <c r="Y4" s="130"/>
      <c r="Z4" s="130"/>
      <c r="AA4" s="130"/>
    </row>
    <row r="5" spans="1:27" ht="18" x14ac:dyDescent="0.25">
      <c r="A5" s="6"/>
      <c r="B5" s="88"/>
      <c r="C5" s="16"/>
      <c r="D5" s="8"/>
      <c r="E5" s="14"/>
      <c r="F5" s="15"/>
      <c r="G5" s="11"/>
      <c r="H5" s="12"/>
      <c r="I5" s="130"/>
      <c r="O5" s="130"/>
      <c r="P5" s="130"/>
      <c r="Q5" s="130"/>
      <c r="S5" s="130"/>
      <c r="T5" s="130"/>
      <c r="U5" s="130"/>
      <c r="V5" s="130"/>
      <c r="W5" s="130"/>
      <c r="X5" s="130"/>
      <c r="Y5" s="130"/>
      <c r="Z5" s="130"/>
      <c r="AA5" s="130"/>
    </row>
    <row r="6" spans="1:27" ht="18.75" thickBot="1" x14ac:dyDescent="0.3">
      <c r="A6" s="17"/>
      <c r="B6" s="90"/>
      <c r="C6" s="18"/>
      <c r="D6" s="19"/>
      <c r="E6" s="20"/>
      <c r="F6" s="21"/>
      <c r="G6" s="22"/>
      <c r="H6" s="23"/>
      <c r="I6" s="130"/>
      <c r="O6" s="130"/>
      <c r="P6" s="130"/>
      <c r="Q6" s="130"/>
      <c r="S6" s="130"/>
      <c r="T6" s="130"/>
      <c r="U6" s="130"/>
      <c r="V6" s="130"/>
      <c r="W6" s="130"/>
      <c r="X6" s="130"/>
      <c r="Y6" s="130"/>
      <c r="Z6" s="130"/>
      <c r="AA6" s="130"/>
    </row>
    <row r="7" spans="1:27" ht="21" thickBot="1" x14ac:dyDescent="0.35">
      <c r="A7" s="242" t="s">
        <v>98</v>
      </c>
      <c r="B7" s="489"/>
      <c r="C7" s="490"/>
      <c r="D7" s="490"/>
      <c r="E7" s="491">
        <f>E94</f>
        <v>0</v>
      </c>
      <c r="F7" s="487">
        <f>F94</f>
        <v>0</v>
      </c>
      <c r="G7" s="155"/>
      <c r="H7" s="487">
        <f>H94</f>
        <v>0</v>
      </c>
      <c r="I7" s="130"/>
      <c r="O7" s="130"/>
      <c r="P7" s="130"/>
      <c r="Q7" s="130"/>
      <c r="S7" s="130"/>
      <c r="T7" s="130"/>
      <c r="U7" s="130"/>
      <c r="V7" s="130"/>
      <c r="W7" s="130"/>
      <c r="X7" s="130"/>
      <c r="Y7" s="130"/>
      <c r="Z7" s="130"/>
      <c r="AA7" s="130"/>
    </row>
    <row r="8" spans="1:27" ht="21" thickBot="1" x14ac:dyDescent="0.35">
      <c r="A8" s="243" t="s">
        <v>121</v>
      </c>
      <c r="B8" s="494">
        <f ca="1">SUMIF(B145:C156,M147,F145:F156)-SUMIF(B158:C161,M147,F158:F161)</f>
        <v>0</v>
      </c>
      <c r="C8" s="490"/>
      <c r="D8" s="490"/>
      <c r="E8" s="491">
        <f ca="1">SUMIF(B145:C156,M147,E145:E156)-SUMIF(B158:C161,M147,E158:E161)</f>
        <v>0</v>
      </c>
      <c r="F8" s="487">
        <f ca="1">SUMIF(B145:C156,M147,F145:F156)-SUMIF(B158:C161,M147,F158:F161)</f>
        <v>0</v>
      </c>
      <c r="G8" s="155"/>
      <c r="H8" s="487">
        <f ca="1">SUMIF(B145:C156,M147,H145:H156)-SUMIF(B158:C161,M147,H158:H161)</f>
        <v>0</v>
      </c>
      <c r="I8" s="130"/>
      <c r="O8" s="130"/>
      <c r="P8" s="130"/>
      <c r="Q8" s="130"/>
      <c r="S8" s="130"/>
      <c r="T8" s="130"/>
      <c r="U8" s="130"/>
      <c r="V8" s="130"/>
      <c r="W8" s="130"/>
      <c r="X8" s="130"/>
      <c r="Y8" s="130"/>
      <c r="Z8" s="130"/>
      <c r="AA8" s="130"/>
    </row>
    <row r="9" spans="1:27" ht="21" thickBot="1" x14ac:dyDescent="0.35">
      <c r="A9" s="243" t="s">
        <v>109</v>
      </c>
      <c r="B9" s="494">
        <f ca="1">SUMIF(B145:C156,M148,F145:F156)-SUMIF(B158:C161,M148,F158:F161)</f>
        <v>0</v>
      </c>
      <c r="C9" s="490"/>
      <c r="D9" s="490"/>
      <c r="E9" s="491">
        <f ca="1">SUMIF(B145:C156,M148,E145:E156)-SUMIF(B158:C161,M148,E158:E161)</f>
        <v>0</v>
      </c>
      <c r="F9" s="487">
        <f ca="1">SUMIF(B145:C156,M148,F145:F156)-SUMIF(B158:C161,M148,F158:F161)</f>
        <v>0</v>
      </c>
      <c r="G9" s="155"/>
      <c r="H9" s="487">
        <f ca="1">SUMIF(B145:C156,M148,H145:H156)-SUMIF(B158:C161,M148,H158:H161)</f>
        <v>0</v>
      </c>
      <c r="I9" s="130"/>
      <c r="O9" s="130"/>
      <c r="P9" s="130"/>
      <c r="Q9" s="130"/>
      <c r="S9" s="130"/>
      <c r="T9" s="130"/>
      <c r="U9" s="130"/>
      <c r="V9" s="130"/>
      <c r="W9" s="130"/>
      <c r="X9" s="130"/>
      <c r="Y9" s="130"/>
      <c r="Z9" s="130"/>
      <c r="AA9" s="130"/>
    </row>
    <row r="10" spans="1:27" ht="21" thickBot="1" x14ac:dyDescent="0.35">
      <c r="A10" s="243" t="s">
        <v>122</v>
      </c>
      <c r="B10" s="492"/>
      <c r="C10" s="490"/>
      <c r="D10" s="490"/>
      <c r="E10" s="491">
        <f>E180</f>
        <v>0</v>
      </c>
      <c r="F10" s="487">
        <f>F180</f>
        <v>0</v>
      </c>
      <c r="G10" s="155"/>
      <c r="H10" s="487">
        <f>H180</f>
        <v>0</v>
      </c>
      <c r="I10" s="130"/>
      <c r="O10" s="130"/>
      <c r="P10" s="130"/>
      <c r="Q10" s="130"/>
      <c r="S10" s="130"/>
      <c r="T10" s="130"/>
      <c r="U10" s="130"/>
      <c r="V10" s="130"/>
      <c r="W10" s="130"/>
      <c r="X10" s="130"/>
      <c r="Y10" s="130"/>
      <c r="Z10" s="130"/>
      <c r="AA10" s="130"/>
    </row>
    <row r="11" spans="1:27" ht="21" thickBot="1" x14ac:dyDescent="0.35">
      <c r="A11" s="243" t="s">
        <v>51</v>
      </c>
      <c r="B11" s="492"/>
      <c r="C11" s="490"/>
      <c r="D11" s="490"/>
      <c r="E11" s="491">
        <f>E141</f>
        <v>0</v>
      </c>
      <c r="F11" s="487">
        <f>F141</f>
        <v>0</v>
      </c>
      <c r="G11" s="155"/>
      <c r="H11" s="487">
        <f>H141</f>
        <v>0</v>
      </c>
      <c r="I11" s="130"/>
      <c r="O11" s="130"/>
      <c r="P11" s="130"/>
      <c r="Q11" s="130"/>
      <c r="S11" s="130"/>
      <c r="T11" s="130"/>
      <c r="U11" s="130"/>
      <c r="V11" s="130"/>
      <c r="W11" s="130"/>
      <c r="X11" s="130"/>
      <c r="Y11" s="130"/>
      <c r="Z11" s="130"/>
      <c r="AA11" s="130"/>
    </row>
    <row r="12" spans="1:27" ht="21" thickBot="1" x14ac:dyDescent="0.35">
      <c r="A12" s="243" t="s">
        <v>120</v>
      </c>
      <c r="B12" s="492"/>
      <c r="C12" s="490"/>
      <c r="D12" s="490"/>
      <c r="E12" s="493">
        <f>E381</f>
        <v>0</v>
      </c>
      <c r="F12" s="488">
        <f>F381</f>
        <v>0</v>
      </c>
      <c r="G12" s="161"/>
      <c r="H12" s="488">
        <f>H381</f>
        <v>0</v>
      </c>
      <c r="I12" s="130"/>
      <c r="O12" s="130"/>
      <c r="P12" s="130"/>
      <c r="Q12" s="130"/>
      <c r="S12" s="130"/>
      <c r="T12" s="130"/>
      <c r="U12" s="130"/>
      <c r="V12" s="130"/>
      <c r="W12" s="130"/>
      <c r="X12" s="130"/>
      <c r="Y12" s="130"/>
      <c r="Z12" s="130"/>
      <c r="AA12" s="130"/>
    </row>
    <row r="13" spans="1:27" ht="21" thickBot="1" x14ac:dyDescent="0.35">
      <c r="A13" s="242" t="s">
        <v>99</v>
      </c>
      <c r="B13" s="489"/>
      <c r="C13" s="490"/>
      <c r="D13" s="490"/>
      <c r="E13" s="493">
        <f>E382</f>
        <v>0</v>
      </c>
      <c r="F13" s="488">
        <f>F382</f>
        <v>0</v>
      </c>
      <c r="G13" s="161"/>
      <c r="H13" s="488">
        <f>H281</f>
        <v>0</v>
      </c>
      <c r="I13" s="130"/>
      <c r="O13" s="130"/>
      <c r="P13" s="130"/>
      <c r="Q13" s="130"/>
      <c r="S13" s="130"/>
      <c r="T13" s="130"/>
      <c r="U13" s="130"/>
      <c r="V13" s="130"/>
      <c r="W13" s="130"/>
      <c r="X13" s="130"/>
      <c r="Y13" s="130"/>
      <c r="Z13" s="130"/>
      <c r="AA13" s="130"/>
    </row>
    <row r="14" spans="1:27" ht="21" thickBot="1" x14ac:dyDescent="0.35">
      <c r="A14" s="242" t="s">
        <v>100</v>
      </c>
      <c r="B14" s="489"/>
      <c r="C14" s="490"/>
      <c r="D14" s="490"/>
      <c r="E14" s="493">
        <f>E402</f>
        <v>0</v>
      </c>
      <c r="F14" s="488">
        <f>F402</f>
        <v>0</v>
      </c>
      <c r="G14" s="161"/>
      <c r="H14" s="488">
        <f>H402</f>
        <v>0</v>
      </c>
      <c r="I14" s="130"/>
      <c r="O14" s="130"/>
      <c r="P14" s="130"/>
      <c r="Q14" s="130"/>
      <c r="S14" s="130"/>
      <c r="T14" s="130"/>
      <c r="U14" s="130"/>
      <c r="V14" s="130"/>
      <c r="W14" s="130"/>
      <c r="X14" s="130"/>
      <c r="Y14" s="130"/>
      <c r="Z14" s="130"/>
      <c r="AA14" s="130"/>
    </row>
    <row r="15" spans="1:27" ht="21" thickBot="1" x14ac:dyDescent="0.35">
      <c r="A15" s="242" t="s">
        <v>60</v>
      </c>
      <c r="B15" s="489"/>
      <c r="C15" s="490"/>
      <c r="D15" s="490"/>
      <c r="E15" s="491">
        <f>E388</f>
        <v>0</v>
      </c>
      <c r="F15" s="487">
        <f>F388</f>
        <v>0</v>
      </c>
      <c r="G15" s="155"/>
      <c r="H15" s="487">
        <f>H388</f>
        <v>0</v>
      </c>
      <c r="I15" s="130"/>
      <c r="O15" s="130"/>
      <c r="P15" s="130"/>
      <c r="Q15" s="130"/>
      <c r="S15" s="130"/>
      <c r="T15" s="130"/>
      <c r="U15" s="130"/>
      <c r="V15" s="130"/>
      <c r="W15" s="130"/>
      <c r="X15" s="130"/>
      <c r="Y15" s="130"/>
      <c r="Z15" s="130"/>
      <c r="AA15" s="130"/>
    </row>
    <row r="16" spans="1:27" ht="20.25" x14ac:dyDescent="0.3">
      <c r="A16" s="24" t="s">
        <v>5</v>
      </c>
      <c r="B16" s="91"/>
      <c r="C16" s="25"/>
      <c r="D16" s="26"/>
      <c r="E16" s="194"/>
      <c r="F16" s="195"/>
      <c r="G16" s="162"/>
      <c r="H16" s="196"/>
      <c r="I16" s="130"/>
      <c r="O16" s="130"/>
      <c r="P16" s="130"/>
      <c r="Q16" s="130"/>
      <c r="S16" s="130"/>
      <c r="T16" s="130"/>
      <c r="U16" s="130"/>
      <c r="V16" s="130"/>
      <c r="W16" s="130"/>
      <c r="X16" s="130"/>
      <c r="Y16" s="130"/>
      <c r="Z16" s="130"/>
      <c r="AA16" s="130"/>
    </row>
    <row r="17" spans="1:27" ht="20.25" x14ac:dyDescent="0.3">
      <c r="A17" s="27" t="s">
        <v>156</v>
      </c>
      <c r="B17" s="92"/>
      <c r="C17" s="26"/>
      <c r="D17" s="26"/>
      <c r="E17" s="194"/>
      <c r="F17" s="195"/>
      <c r="G17" s="162"/>
      <c r="H17" s="196"/>
      <c r="I17" s="130"/>
      <c r="O17" s="130"/>
      <c r="P17" s="130"/>
      <c r="Q17" s="130"/>
      <c r="R17" s="354" t="s">
        <v>154</v>
      </c>
      <c r="S17" s="130"/>
      <c r="T17" s="130"/>
      <c r="U17" s="130"/>
      <c r="V17" s="130"/>
      <c r="W17" s="130"/>
      <c r="X17" s="130"/>
      <c r="Y17" s="130"/>
      <c r="Z17" s="130"/>
      <c r="AA17" s="130"/>
    </row>
    <row r="18" spans="1:27" ht="20.25" x14ac:dyDescent="0.3">
      <c r="A18" s="27"/>
      <c r="B18" s="92"/>
      <c r="C18" s="26"/>
      <c r="D18" s="26"/>
      <c r="E18" s="194"/>
      <c r="F18" s="195"/>
      <c r="G18" s="162"/>
      <c r="H18" s="196"/>
      <c r="I18" s="130"/>
      <c r="O18" s="130"/>
      <c r="P18" s="130"/>
      <c r="Q18" s="130"/>
      <c r="R18" s="354" t="s">
        <v>142</v>
      </c>
      <c r="S18" s="130"/>
      <c r="T18" s="130"/>
      <c r="U18" s="130"/>
      <c r="V18" s="130"/>
      <c r="W18" s="130"/>
      <c r="X18" s="130"/>
      <c r="Y18" s="130"/>
      <c r="Z18" s="130"/>
      <c r="AA18" s="130"/>
    </row>
    <row r="19" spans="1:27" ht="20.25" x14ac:dyDescent="0.3">
      <c r="A19" s="27"/>
      <c r="B19" s="92"/>
      <c r="C19" s="26"/>
      <c r="D19" s="26"/>
      <c r="E19" s="194"/>
      <c r="F19" s="195"/>
      <c r="G19" s="162"/>
      <c r="H19" s="196"/>
      <c r="I19" s="130"/>
      <c r="O19" s="130"/>
      <c r="P19" s="130"/>
      <c r="Q19" s="130"/>
      <c r="R19" s="354" t="s">
        <v>143</v>
      </c>
      <c r="S19" s="130"/>
      <c r="T19" s="130"/>
      <c r="U19" s="130"/>
      <c r="V19" s="130"/>
      <c r="W19" s="130"/>
      <c r="X19" s="130"/>
      <c r="Y19" s="130"/>
      <c r="Z19" s="130"/>
      <c r="AA19" s="130"/>
    </row>
    <row r="20" spans="1:27" ht="20.25" x14ac:dyDescent="0.3">
      <c r="A20" s="27"/>
      <c r="B20" s="92"/>
      <c r="C20" s="26"/>
      <c r="D20" s="26"/>
      <c r="E20" s="194"/>
      <c r="F20" s="195"/>
      <c r="G20" s="162"/>
      <c r="H20" s="196"/>
      <c r="I20" s="130"/>
      <c r="O20" s="130"/>
      <c r="P20" s="130"/>
      <c r="Q20" s="130"/>
      <c r="R20" s="354" t="s">
        <v>144</v>
      </c>
      <c r="S20" s="130"/>
      <c r="T20" s="130"/>
      <c r="U20" s="130"/>
      <c r="V20" s="130"/>
      <c r="W20" s="130"/>
      <c r="X20" s="130"/>
      <c r="Y20" s="130"/>
      <c r="Z20" s="130"/>
      <c r="AA20" s="130"/>
    </row>
    <row r="21" spans="1:27" ht="20.25" x14ac:dyDescent="0.3">
      <c r="A21" s="27"/>
      <c r="B21" s="92"/>
      <c r="C21" s="26"/>
      <c r="D21" s="26"/>
      <c r="E21" s="194"/>
      <c r="F21" s="195"/>
      <c r="G21" s="162"/>
      <c r="H21" s="196"/>
      <c r="I21" s="130"/>
      <c r="O21" s="130"/>
      <c r="P21" s="130"/>
      <c r="Q21" s="130"/>
      <c r="R21" s="354" t="s">
        <v>145</v>
      </c>
      <c r="S21" s="130"/>
      <c r="T21" s="130"/>
      <c r="U21" s="130"/>
      <c r="V21" s="130"/>
      <c r="W21" s="130"/>
      <c r="X21" s="130"/>
      <c r="Y21" s="130"/>
      <c r="Z21" s="130"/>
      <c r="AA21" s="130"/>
    </row>
    <row r="22" spans="1:27" ht="20.25" x14ac:dyDescent="0.3">
      <c r="A22" s="27"/>
      <c r="B22" s="92"/>
      <c r="C22" s="26"/>
      <c r="D22" s="26"/>
      <c r="E22" s="194"/>
      <c r="F22" s="195"/>
      <c r="G22" s="162"/>
      <c r="H22" s="196"/>
      <c r="I22" s="130"/>
      <c r="O22" s="130"/>
      <c r="P22" s="130"/>
      <c r="Q22" s="130"/>
      <c r="R22" s="354" t="s">
        <v>155</v>
      </c>
      <c r="S22" s="130"/>
      <c r="T22" s="130"/>
      <c r="U22" s="130"/>
      <c r="V22" s="130"/>
      <c r="W22" s="130"/>
      <c r="X22" s="130"/>
      <c r="Y22" s="130"/>
      <c r="Z22" s="130"/>
      <c r="AA22" s="130"/>
    </row>
    <row r="23" spans="1:27" ht="20.25" x14ac:dyDescent="0.3">
      <c r="A23" s="27"/>
      <c r="B23" s="92"/>
      <c r="C23" s="26"/>
      <c r="D23" s="26"/>
      <c r="E23" s="194"/>
      <c r="F23" s="195"/>
      <c r="G23" s="162"/>
      <c r="H23" s="196"/>
      <c r="I23" s="130"/>
      <c r="O23" s="130"/>
      <c r="P23" s="130"/>
      <c r="Q23" s="130"/>
      <c r="R23" s="130" t="s">
        <v>155</v>
      </c>
      <c r="S23" s="130"/>
      <c r="T23" s="130"/>
      <c r="U23" s="130"/>
      <c r="V23" s="130"/>
      <c r="W23" s="130"/>
      <c r="X23" s="130"/>
      <c r="Y23" s="130"/>
      <c r="Z23" s="130"/>
      <c r="AA23" s="130"/>
    </row>
    <row r="24" spans="1:27" ht="20.25" x14ac:dyDescent="0.3">
      <c r="A24" s="27"/>
      <c r="B24" s="92"/>
      <c r="C24" s="26"/>
      <c r="D24" s="26"/>
      <c r="E24" s="194"/>
      <c r="F24" s="195"/>
      <c r="G24" s="162"/>
      <c r="H24" s="196"/>
      <c r="I24" s="130"/>
      <c r="O24" s="130"/>
      <c r="P24" s="130"/>
      <c r="Q24" s="130"/>
      <c r="R24" s="354" t="s">
        <v>152</v>
      </c>
      <c r="S24" s="130"/>
      <c r="T24" s="130"/>
      <c r="U24" s="130"/>
      <c r="V24" s="130"/>
      <c r="W24" s="130"/>
      <c r="X24" s="130"/>
      <c r="Y24" s="130"/>
      <c r="Z24" s="130"/>
      <c r="AA24" s="130"/>
    </row>
    <row r="25" spans="1:27" ht="20.25" x14ac:dyDescent="0.3">
      <c r="A25" s="148"/>
      <c r="B25" s="149"/>
      <c r="C25" s="176"/>
      <c r="D25" s="176"/>
      <c r="E25" s="226"/>
      <c r="F25" s="217"/>
      <c r="G25" s="165"/>
      <c r="H25" s="227"/>
      <c r="I25" s="130"/>
      <c r="O25" s="130"/>
      <c r="P25" s="130"/>
      <c r="Q25" s="130"/>
      <c r="R25" s="354" t="s">
        <v>146</v>
      </c>
      <c r="S25" s="130"/>
      <c r="T25" s="130"/>
      <c r="U25" s="130"/>
      <c r="V25" s="130"/>
      <c r="W25" s="130"/>
      <c r="X25" s="130"/>
      <c r="Y25" s="130"/>
      <c r="Z25" s="130"/>
      <c r="AA25" s="130"/>
    </row>
    <row r="26" spans="1:27" ht="20.25" x14ac:dyDescent="0.3">
      <c r="A26" s="148"/>
      <c r="B26" s="149"/>
      <c r="C26" s="176"/>
      <c r="D26" s="176"/>
      <c r="E26" s="226"/>
      <c r="F26" s="217"/>
      <c r="G26" s="165"/>
      <c r="H26" s="227"/>
      <c r="I26" s="130"/>
      <c r="O26" s="130"/>
      <c r="P26" s="130"/>
      <c r="Q26" s="130"/>
      <c r="R26" s="515" t="s">
        <v>157</v>
      </c>
      <c r="S26" s="130"/>
      <c r="T26" s="130"/>
      <c r="U26" s="130"/>
      <c r="V26" s="130"/>
      <c r="W26" s="130"/>
      <c r="X26" s="130"/>
      <c r="Y26" s="130"/>
      <c r="Z26" s="130"/>
      <c r="AA26" s="130"/>
    </row>
    <row r="27" spans="1:27" ht="20.25" x14ac:dyDescent="0.3">
      <c r="A27" s="148"/>
      <c r="B27" s="150"/>
      <c r="C27" s="176"/>
      <c r="D27" s="176"/>
      <c r="E27" s="226"/>
      <c r="F27" s="217"/>
      <c r="G27" s="165"/>
      <c r="H27" s="227"/>
      <c r="I27" s="130"/>
      <c r="O27" s="130"/>
      <c r="P27" s="130"/>
      <c r="Q27" s="130"/>
      <c r="R27" s="354" t="s">
        <v>147</v>
      </c>
      <c r="S27" s="130"/>
      <c r="T27" s="130"/>
      <c r="U27" s="130"/>
      <c r="V27" s="130"/>
      <c r="W27" s="130"/>
      <c r="X27" s="130"/>
      <c r="Y27" s="130"/>
      <c r="Z27" s="130"/>
      <c r="AA27" s="130"/>
    </row>
    <row r="28" spans="1:27" ht="20.25" x14ac:dyDescent="0.3">
      <c r="A28" s="102"/>
      <c r="B28" s="92"/>
      <c r="C28" s="26"/>
      <c r="D28" s="26"/>
      <c r="E28" s="194"/>
      <c r="F28" s="195"/>
      <c r="G28" s="162"/>
      <c r="H28" s="196"/>
      <c r="I28" s="130"/>
      <c r="O28" s="130"/>
      <c r="P28" s="130"/>
      <c r="Q28" s="130"/>
      <c r="R28" s="354" t="s">
        <v>148</v>
      </c>
      <c r="S28" s="130"/>
      <c r="T28" s="130"/>
      <c r="U28" s="130"/>
      <c r="V28" s="130"/>
      <c r="W28" s="130"/>
      <c r="X28" s="130"/>
      <c r="Y28" s="130"/>
      <c r="Z28" s="130"/>
      <c r="AA28" s="130"/>
    </row>
    <row r="29" spans="1:27" ht="21" thickBot="1" x14ac:dyDescent="0.35">
      <c r="A29" s="121" t="s">
        <v>76</v>
      </c>
      <c r="B29" s="103"/>
      <c r="C29" s="28"/>
      <c r="D29" s="28"/>
      <c r="E29" s="197"/>
      <c r="F29" s="198"/>
      <c r="G29" s="163"/>
      <c r="H29" s="199"/>
      <c r="I29" s="130"/>
      <c r="O29" s="130"/>
      <c r="P29" s="130"/>
      <c r="Q29" s="130"/>
      <c r="R29" s="354" t="s">
        <v>149</v>
      </c>
      <c r="S29" s="130"/>
      <c r="T29" s="130"/>
      <c r="U29" s="130"/>
      <c r="V29" s="130"/>
      <c r="W29" s="130"/>
      <c r="X29" s="130"/>
      <c r="Y29" s="130"/>
      <c r="Z29" s="130"/>
      <c r="AA29" s="130"/>
    </row>
    <row r="30" spans="1:27" ht="21" thickBot="1" x14ac:dyDescent="0.35">
      <c r="A30" s="191" t="s">
        <v>6</v>
      </c>
      <c r="B30" s="191"/>
      <c r="C30" s="192"/>
      <c r="D30" s="192"/>
      <c r="E30" s="189"/>
      <c r="F30" s="155">
        <f>SUM(F16:F29)</f>
        <v>0</v>
      </c>
      <c r="G30" s="164"/>
      <c r="H30" s="155">
        <f>SUM(H16:H29)</f>
        <v>0</v>
      </c>
      <c r="I30" s="130"/>
      <c r="O30" s="130"/>
      <c r="P30" s="130"/>
      <c r="Q30" s="130"/>
      <c r="R30" s="354" t="s">
        <v>150</v>
      </c>
      <c r="S30" s="130"/>
      <c r="T30" s="130"/>
      <c r="U30" s="130"/>
      <c r="V30" s="130"/>
      <c r="W30" s="130"/>
      <c r="X30" s="130"/>
      <c r="Y30" s="130"/>
      <c r="Z30" s="130"/>
      <c r="AA30" s="130"/>
    </row>
    <row r="31" spans="1:27" ht="26.25" x14ac:dyDescent="0.25">
      <c r="A31" s="614" t="s">
        <v>7</v>
      </c>
      <c r="B31" s="200"/>
      <c r="C31" s="616"/>
      <c r="D31" s="616"/>
      <c r="E31" s="618">
        <f ca="1">E7+E10+E11+E12+E13+E15+E8+E9</f>
        <v>0</v>
      </c>
      <c r="F31" s="620"/>
      <c r="G31" s="620"/>
      <c r="H31" s="602">
        <f ca="1">SUM(H7:H15)+H30</f>
        <v>0</v>
      </c>
      <c r="I31" s="130"/>
      <c r="O31" s="130"/>
      <c r="P31" s="130"/>
      <c r="Q31" s="130"/>
      <c r="R31" s="354" t="s">
        <v>151</v>
      </c>
      <c r="S31" s="130"/>
      <c r="T31" s="130"/>
      <c r="U31" s="130"/>
      <c r="V31" s="130"/>
      <c r="W31" s="130"/>
      <c r="X31" s="130"/>
      <c r="Y31" s="130"/>
      <c r="Z31" s="130"/>
      <c r="AA31" s="130"/>
    </row>
    <row r="32" spans="1:27" ht="27" thickBot="1" x14ac:dyDescent="0.3">
      <c r="A32" s="615"/>
      <c r="B32" s="201"/>
      <c r="C32" s="617"/>
      <c r="D32" s="617"/>
      <c r="E32" s="619"/>
      <c r="F32" s="621"/>
      <c r="G32" s="622"/>
      <c r="H32" s="603"/>
      <c r="I32" s="130"/>
      <c r="O32" s="130"/>
      <c r="P32" s="130"/>
      <c r="Q32" s="130"/>
      <c r="R32" s="354" t="s">
        <v>153</v>
      </c>
      <c r="S32" s="130"/>
      <c r="T32" s="130"/>
      <c r="U32" s="130"/>
      <c r="V32" s="130"/>
      <c r="W32" s="130"/>
      <c r="X32" s="130"/>
      <c r="Y32" s="130"/>
      <c r="Z32" s="130"/>
      <c r="AA32" s="130"/>
    </row>
    <row r="33" spans="1:27" ht="20.25" x14ac:dyDescent="0.25">
      <c r="A33" s="202"/>
      <c r="B33" s="202"/>
      <c r="C33" s="203"/>
      <c r="D33" s="203"/>
      <c r="E33" s="204"/>
      <c r="F33" s="205"/>
      <c r="G33" s="228" t="s">
        <v>78</v>
      </c>
      <c r="H33" s="206">
        <v>0</v>
      </c>
      <c r="I33" s="130"/>
      <c r="O33" s="130"/>
      <c r="P33" s="130"/>
      <c r="Q33" s="130"/>
      <c r="S33" s="130"/>
      <c r="T33" s="130"/>
      <c r="U33" s="130"/>
      <c r="V33" s="130"/>
      <c r="W33" s="130"/>
      <c r="X33" s="130"/>
      <c r="Y33" s="130"/>
      <c r="Z33" s="130"/>
      <c r="AA33" s="130"/>
    </row>
    <row r="34" spans="1:27" ht="20.25" x14ac:dyDescent="0.3">
      <c r="A34" s="202"/>
      <c r="B34" s="202"/>
      <c r="C34" s="203"/>
      <c r="D34" s="203"/>
      <c r="E34" s="204"/>
      <c r="F34" s="205"/>
      <c r="G34" s="229" t="s">
        <v>87</v>
      </c>
      <c r="H34" s="207">
        <v>0</v>
      </c>
      <c r="I34" s="130"/>
      <c r="O34" s="130"/>
      <c r="P34" s="130"/>
      <c r="Q34" s="130"/>
      <c r="S34" s="130"/>
      <c r="T34" s="130"/>
      <c r="U34" s="130"/>
      <c r="V34" s="130"/>
      <c r="W34" s="130"/>
      <c r="X34" s="130"/>
      <c r="Y34" s="130"/>
      <c r="Z34" s="130"/>
      <c r="AA34" s="130"/>
    </row>
    <row r="35" spans="1:27" ht="20.25" x14ac:dyDescent="0.25">
      <c r="A35" s="202"/>
      <c r="B35" s="202"/>
      <c r="C35" s="203"/>
      <c r="D35" s="203"/>
      <c r="E35" s="204"/>
      <c r="F35" s="205"/>
      <c r="G35" s="228" t="s">
        <v>94</v>
      </c>
      <c r="H35" s="166">
        <f ca="1">(H31-H34)+H36</f>
        <v>0</v>
      </c>
      <c r="I35" s="130"/>
      <c r="O35" s="130"/>
      <c r="P35" s="130"/>
      <c r="Q35" s="130"/>
      <c r="S35" s="130"/>
      <c r="T35" s="130"/>
      <c r="U35" s="130"/>
      <c r="V35" s="130"/>
      <c r="W35" s="130"/>
      <c r="X35" s="130"/>
      <c r="Y35" s="130"/>
      <c r="Z35" s="130"/>
      <c r="AA35" s="130"/>
    </row>
    <row r="36" spans="1:27" ht="21" thickBot="1" x14ac:dyDescent="0.3">
      <c r="A36" s="202"/>
      <c r="B36" s="202"/>
      <c r="C36" s="203"/>
      <c r="D36" s="203"/>
      <c r="E36" s="204"/>
      <c r="F36" s="205"/>
      <c r="G36" s="208"/>
      <c r="H36" s="245">
        <f ca="1">DECEMBRE!H35</f>
        <v>0</v>
      </c>
      <c r="I36" s="130"/>
      <c r="O36" s="130"/>
      <c r="P36" s="130"/>
      <c r="Q36" s="130"/>
      <c r="S36" s="130"/>
      <c r="T36" s="130"/>
      <c r="U36" s="130"/>
      <c r="V36" s="130"/>
      <c r="W36" s="130"/>
      <c r="X36" s="130"/>
      <c r="Y36" s="130"/>
      <c r="Z36" s="130"/>
      <c r="AA36" s="130"/>
    </row>
    <row r="37" spans="1:27" ht="24" thickBot="1" x14ac:dyDescent="0.4">
      <c r="A37" s="604" t="s">
        <v>8</v>
      </c>
      <c r="B37" s="605"/>
      <c r="C37" s="606"/>
      <c r="D37" s="606"/>
      <c r="E37" s="606"/>
      <c r="F37" s="606"/>
      <c r="G37" s="606"/>
      <c r="H37" s="606"/>
      <c r="I37" s="130"/>
      <c r="O37" s="130"/>
      <c r="P37" s="130"/>
      <c r="Q37" s="130"/>
      <c r="S37" s="130"/>
      <c r="T37" s="130"/>
      <c r="U37" s="130"/>
      <c r="V37" s="130"/>
      <c r="W37" s="130"/>
      <c r="X37" s="130"/>
      <c r="Y37" s="130"/>
      <c r="Z37" s="130"/>
      <c r="AA37" s="130"/>
    </row>
    <row r="38" spans="1:27" ht="21" thickBot="1" x14ac:dyDescent="0.35">
      <c r="A38" s="363" t="s">
        <v>9</v>
      </c>
      <c r="B38" s="687" t="s">
        <v>123</v>
      </c>
      <c r="C38" s="562" t="s">
        <v>112</v>
      </c>
      <c r="D38" s="536" t="s">
        <v>11</v>
      </c>
      <c r="E38" s="609" t="s">
        <v>12</v>
      </c>
      <c r="F38" s="540" t="s">
        <v>13</v>
      </c>
      <c r="G38" s="542" t="s">
        <v>14</v>
      </c>
      <c r="H38" s="540" t="s">
        <v>15</v>
      </c>
      <c r="I38" s="130"/>
      <c r="O38" s="130"/>
      <c r="P38" s="130"/>
      <c r="Q38" s="130"/>
      <c r="S38" s="130"/>
      <c r="T38" s="130"/>
      <c r="U38" s="130"/>
      <c r="V38" s="130"/>
      <c r="W38" s="130"/>
      <c r="X38" s="130"/>
      <c r="Y38" s="130"/>
      <c r="Z38" s="130"/>
      <c r="AA38" s="130"/>
    </row>
    <row r="39" spans="1:27" ht="21" thickBot="1" x14ac:dyDescent="0.35">
      <c r="A39" s="363" t="s">
        <v>16</v>
      </c>
      <c r="B39" s="688"/>
      <c r="C39" s="607"/>
      <c r="D39" s="608"/>
      <c r="E39" s="610"/>
      <c r="F39" s="611"/>
      <c r="G39" s="612"/>
      <c r="H39" s="613"/>
      <c r="I39" s="130"/>
      <c r="O39" s="130"/>
      <c r="P39" s="130"/>
      <c r="Q39" s="130"/>
      <c r="S39" s="130"/>
      <c r="T39" s="130"/>
      <c r="U39" s="130"/>
      <c r="V39" s="130"/>
      <c r="W39" s="130" t="s">
        <v>88</v>
      </c>
      <c r="X39" s="130"/>
      <c r="Y39" s="130"/>
      <c r="Z39" s="130"/>
      <c r="AA39" s="130"/>
    </row>
    <row r="40" spans="1:27" ht="18" x14ac:dyDescent="0.25">
      <c r="A40" s="175"/>
      <c r="B40" s="81"/>
      <c r="C40" s="122"/>
      <c r="D40" s="55"/>
      <c r="E40" s="29"/>
      <c r="F40" s="292"/>
      <c r="G40" s="30"/>
      <c r="H40" s="262">
        <f>SUM(F40*G40)</f>
        <v>0</v>
      </c>
      <c r="I40" s="130"/>
      <c r="O40" s="130"/>
      <c r="P40" s="130"/>
      <c r="Q40" s="130"/>
      <c r="S40" s="130"/>
      <c r="T40" s="130"/>
      <c r="U40" s="130"/>
      <c r="V40" s="130"/>
      <c r="W40" s="130" t="s">
        <v>83</v>
      </c>
      <c r="X40" s="130"/>
      <c r="Y40" s="130"/>
      <c r="Z40" s="130"/>
      <c r="AA40" s="130"/>
    </row>
    <row r="41" spans="1:27" ht="18" x14ac:dyDescent="0.25">
      <c r="A41" s="171"/>
      <c r="B41" s="82"/>
      <c r="C41" s="69"/>
      <c r="D41" s="55"/>
      <c r="E41" s="32"/>
      <c r="F41" s="273"/>
      <c r="G41" s="33"/>
      <c r="H41" s="263">
        <f t="shared" ref="H41:H81" si="0">SUM(F41*G41)</f>
        <v>0</v>
      </c>
      <c r="I41" s="130"/>
      <c r="O41" s="130"/>
      <c r="P41" s="130"/>
      <c r="Q41" s="130"/>
      <c r="S41" s="130"/>
      <c r="T41" s="130"/>
      <c r="U41" s="130"/>
      <c r="V41" s="130"/>
      <c r="W41" s="130" t="s">
        <v>93</v>
      </c>
      <c r="X41" s="130"/>
      <c r="Y41" s="130"/>
      <c r="Z41" s="130"/>
      <c r="AA41" s="130"/>
    </row>
    <row r="42" spans="1:27" ht="18" x14ac:dyDescent="0.25">
      <c r="A42" s="31"/>
      <c r="B42" s="82"/>
      <c r="C42" s="69"/>
      <c r="D42" s="55"/>
      <c r="E42" s="32"/>
      <c r="F42" s="273"/>
      <c r="G42" s="33"/>
      <c r="H42" s="263">
        <f t="shared" si="0"/>
        <v>0</v>
      </c>
      <c r="I42" s="130"/>
      <c r="O42" s="130"/>
      <c r="P42" s="130"/>
      <c r="Q42" s="130"/>
      <c r="S42" s="130"/>
      <c r="T42" s="130"/>
      <c r="U42" s="130"/>
      <c r="V42" s="130"/>
      <c r="W42" s="130"/>
      <c r="X42" s="130"/>
      <c r="Y42" s="130"/>
      <c r="Z42" s="130"/>
      <c r="AA42" s="130"/>
    </row>
    <row r="43" spans="1:27" ht="18" x14ac:dyDescent="0.25">
      <c r="A43" s="31"/>
      <c r="B43" s="82"/>
      <c r="C43" s="69"/>
      <c r="D43" s="55"/>
      <c r="E43" s="32"/>
      <c r="F43" s="273"/>
      <c r="G43" s="33"/>
      <c r="H43" s="263">
        <f t="shared" si="0"/>
        <v>0</v>
      </c>
      <c r="I43" s="130"/>
      <c r="O43" s="130"/>
      <c r="P43" s="130"/>
      <c r="Q43" s="130"/>
      <c r="S43" s="130"/>
      <c r="T43" s="130"/>
      <c r="U43" s="130"/>
      <c r="V43" s="130"/>
      <c r="W43" s="130"/>
      <c r="X43" s="130"/>
      <c r="Y43" s="130"/>
      <c r="Z43" s="130"/>
      <c r="AA43" s="130"/>
    </row>
    <row r="44" spans="1:27" ht="18" x14ac:dyDescent="0.25">
      <c r="A44" s="34"/>
      <c r="B44" s="82"/>
      <c r="C44" s="69"/>
      <c r="D44" s="55"/>
      <c r="E44" s="32"/>
      <c r="F44" s="273"/>
      <c r="G44" s="33"/>
      <c r="H44" s="263">
        <f t="shared" si="0"/>
        <v>0</v>
      </c>
      <c r="I44" s="130"/>
      <c r="O44" s="130"/>
      <c r="P44" s="130"/>
      <c r="Q44" s="130"/>
      <c r="S44" s="130"/>
      <c r="T44" s="130"/>
      <c r="U44" s="130"/>
      <c r="V44" s="130"/>
      <c r="W44" s="130"/>
      <c r="X44" s="130"/>
      <c r="Y44" s="130"/>
      <c r="Z44" s="130"/>
      <c r="AA44" s="130"/>
    </row>
    <row r="45" spans="1:27" ht="18" x14ac:dyDescent="0.25">
      <c r="A45" s="34"/>
      <c r="B45" s="82"/>
      <c r="C45" s="69"/>
      <c r="D45" s="55"/>
      <c r="E45" s="32"/>
      <c r="F45" s="273"/>
      <c r="G45" s="33"/>
      <c r="H45" s="263">
        <f t="shared" si="0"/>
        <v>0</v>
      </c>
      <c r="I45" s="130"/>
      <c r="O45" s="130"/>
      <c r="P45" s="130"/>
      <c r="Q45" s="130"/>
      <c r="S45" s="130"/>
      <c r="T45" s="130"/>
      <c r="U45" s="130"/>
      <c r="V45" s="130"/>
      <c r="W45" s="130"/>
      <c r="X45" s="130"/>
      <c r="Y45" s="130"/>
      <c r="Z45" s="130"/>
      <c r="AA45" s="130"/>
    </row>
    <row r="46" spans="1:27" ht="18" x14ac:dyDescent="0.25">
      <c r="A46" s="31"/>
      <c r="B46" s="82"/>
      <c r="C46" s="69"/>
      <c r="D46" s="55"/>
      <c r="E46" s="32"/>
      <c r="F46" s="273"/>
      <c r="G46" s="33"/>
      <c r="H46" s="263">
        <f t="shared" si="0"/>
        <v>0</v>
      </c>
      <c r="I46" s="130"/>
      <c r="O46" s="130"/>
      <c r="P46" s="130"/>
      <c r="Q46" s="130"/>
      <c r="S46" s="130"/>
      <c r="T46" s="130"/>
      <c r="U46" s="130"/>
      <c r="V46" s="130"/>
      <c r="W46" s="130"/>
      <c r="X46" s="130"/>
      <c r="Y46" s="130"/>
      <c r="Z46" s="130"/>
      <c r="AA46" s="130"/>
    </row>
    <row r="47" spans="1:27" ht="18" x14ac:dyDescent="0.25">
      <c r="A47" s="31"/>
      <c r="B47" s="82"/>
      <c r="C47" s="69"/>
      <c r="D47" s="55"/>
      <c r="E47" s="32"/>
      <c r="F47" s="273"/>
      <c r="G47" s="33"/>
      <c r="H47" s="263">
        <f t="shared" si="0"/>
        <v>0</v>
      </c>
      <c r="I47" s="130"/>
      <c r="O47" s="130"/>
      <c r="P47" s="130"/>
      <c r="Q47" s="130"/>
      <c r="S47" s="130"/>
      <c r="T47" s="130"/>
      <c r="U47" s="130"/>
      <c r="V47" s="130"/>
      <c r="W47" s="130"/>
      <c r="X47" s="130"/>
      <c r="Y47" s="130"/>
      <c r="Z47" s="130"/>
      <c r="AA47" s="130"/>
    </row>
    <row r="48" spans="1:27" ht="18" x14ac:dyDescent="0.25">
      <c r="A48" s="31"/>
      <c r="B48" s="82"/>
      <c r="C48" s="69"/>
      <c r="D48" s="55"/>
      <c r="E48" s="32"/>
      <c r="F48" s="273"/>
      <c r="G48" s="33"/>
      <c r="H48" s="263">
        <f t="shared" si="0"/>
        <v>0</v>
      </c>
      <c r="I48" s="130"/>
      <c r="O48" s="130"/>
      <c r="P48" s="130"/>
      <c r="Q48" s="130"/>
      <c r="S48" s="130"/>
      <c r="T48" s="130"/>
      <c r="U48" s="130"/>
      <c r="V48" s="130"/>
      <c r="W48" s="130"/>
      <c r="X48" s="130"/>
      <c r="Y48" s="130"/>
      <c r="Z48" s="130"/>
      <c r="AA48" s="130"/>
    </row>
    <row r="49" spans="1:27" ht="18" x14ac:dyDescent="0.25">
      <c r="A49" s="31"/>
      <c r="B49" s="82"/>
      <c r="C49" s="69"/>
      <c r="D49" s="55"/>
      <c r="E49" s="32"/>
      <c r="F49" s="273"/>
      <c r="G49" s="33"/>
      <c r="H49" s="263">
        <f t="shared" si="0"/>
        <v>0</v>
      </c>
      <c r="I49" s="130"/>
      <c r="O49" s="130"/>
      <c r="P49" s="130"/>
      <c r="Q49" s="130"/>
      <c r="S49" s="130"/>
      <c r="T49" s="130"/>
      <c r="U49" s="130"/>
      <c r="V49" s="130"/>
      <c r="W49" s="130"/>
      <c r="X49" s="130"/>
      <c r="Y49" s="130"/>
      <c r="Z49" s="130"/>
      <c r="AA49" s="130"/>
    </row>
    <row r="50" spans="1:27" ht="18" x14ac:dyDescent="0.25">
      <c r="A50" s="31"/>
      <c r="B50" s="82"/>
      <c r="C50" s="69"/>
      <c r="D50" s="55"/>
      <c r="E50" s="32"/>
      <c r="F50" s="273"/>
      <c r="G50" s="33"/>
      <c r="H50" s="263">
        <f t="shared" si="0"/>
        <v>0</v>
      </c>
      <c r="I50" s="130"/>
      <c r="O50" s="130"/>
      <c r="P50" s="130"/>
      <c r="Q50" s="130"/>
      <c r="S50" s="130"/>
      <c r="T50" s="130"/>
      <c r="U50" s="130"/>
      <c r="V50" s="130"/>
      <c r="W50" s="130"/>
      <c r="X50" s="130"/>
      <c r="Y50" s="130"/>
      <c r="Z50" s="130"/>
      <c r="AA50" s="130"/>
    </row>
    <row r="51" spans="1:27" ht="18" x14ac:dyDescent="0.25">
      <c r="A51" s="31"/>
      <c r="B51" s="82"/>
      <c r="C51" s="69"/>
      <c r="D51" s="55"/>
      <c r="E51" s="32"/>
      <c r="F51" s="273"/>
      <c r="G51" s="33"/>
      <c r="H51" s="263">
        <f t="shared" si="0"/>
        <v>0</v>
      </c>
      <c r="I51" s="130"/>
      <c r="O51" s="130"/>
      <c r="P51" s="130"/>
      <c r="Q51" s="130"/>
      <c r="S51" s="130"/>
      <c r="T51" s="130"/>
      <c r="U51" s="130"/>
      <c r="V51" s="130"/>
      <c r="W51" s="130"/>
      <c r="X51" s="130"/>
      <c r="Y51" s="130"/>
      <c r="Z51" s="130"/>
      <c r="AA51" s="130"/>
    </row>
    <row r="52" spans="1:27" ht="18.75" thickBot="1" x14ac:dyDescent="0.3">
      <c r="A52" s="35"/>
      <c r="B52" s="185"/>
      <c r="C52" s="107"/>
      <c r="D52" s="55"/>
      <c r="E52" s="36"/>
      <c r="F52" s="274"/>
      <c r="G52" s="37"/>
      <c r="H52" s="264">
        <f t="shared" si="0"/>
        <v>0</v>
      </c>
      <c r="I52" s="130"/>
      <c r="O52" s="130"/>
      <c r="P52" s="130"/>
      <c r="Q52" s="130"/>
      <c r="S52" s="130"/>
      <c r="T52" s="130"/>
      <c r="U52" s="130"/>
      <c r="V52" s="130"/>
      <c r="W52" s="130"/>
      <c r="X52" s="130"/>
      <c r="Y52" s="130"/>
      <c r="Z52" s="130"/>
      <c r="AA52" s="130"/>
    </row>
    <row r="53" spans="1:27" ht="21" thickBot="1" x14ac:dyDescent="0.35">
      <c r="A53" s="52" t="s">
        <v>17</v>
      </c>
      <c r="B53" s="94"/>
      <c r="C53" s="157" t="e">
        <f>AVERAGEIF(C40:C52,"&lt;&gt;0")</f>
        <v>#DIV/0!</v>
      </c>
      <c r="D53" s="244"/>
      <c r="E53" s="186">
        <f>SUM(E40:E52)</f>
        <v>0</v>
      </c>
      <c r="F53" s="275">
        <f>SUM(F40:F52)</f>
        <v>0</v>
      </c>
      <c r="G53" s="187"/>
      <c r="H53" s="269">
        <f>SUM(H40:H52)</f>
        <v>0</v>
      </c>
      <c r="I53" s="130"/>
      <c r="O53" s="130"/>
      <c r="P53" s="130"/>
      <c r="Q53" s="130"/>
      <c r="S53" s="130"/>
      <c r="T53" s="130"/>
      <c r="U53" s="130"/>
      <c r="V53" s="130"/>
      <c r="W53" s="130"/>
      <c r="X53" s="130"/>
      <c r="Y53" s="130"/>
      <c r="Z53" s="130"/>
      <c r="AA53" s="130"/>
    </row>
    <row r="54" spans="1:27" ht="21" thickBot="1" x14ac:dyDescent="0.35">
      <c r="A54" s="123" t="s">
        <v>125</v>
      </c>
      <c r="B54" s="123"/>
      <c r="C54" s="209"/>
      <c r="D54" s="183"/>
      <c r="E54" s="184"/>
      <c r="F54" s="276">
        <f>SUMIF(B40:B52,M77,F40:F52)</f>
        <v>0</v>
      </c>
      <c r="G54" s="184"/>
      <c r="H54" s="270">
        <f>SUMIF(B40:B52,M77,H40:H52)</f>
        <v>0</v>
      </c>
      <c r="I54" s="130"/>
      <c r="O54" s="130"/>
      <c r="P54" s="130"/>
      <c r="Q54" s="130"/>
      <c r="S54" s="130"/>
      <c r="T54" s="130"/>
      <c r="U54" s="130"/>
      <c r="V54" s="130"/>
      <c r="W54" s="130"/>
      <c r="X54" s="130"/>
      <c r="Y54" s="130"/>
      <c r="Z54" s="130"/>
      <c r="AA54" s="130"/>
    </row>
    <row r="55" spans="1:27" ht="21" customHeight="1" x14ac:dyDescent="0.25">
      <c r="A55" s="525" t="s">
        <v>18</v>
      </c>
      <c r="B55" s="689" t="s">
        <v>123</v>
      </c>
      <c r="C55" s="527" t="s">
        <v>112</v>
      </c>
      <c r="D55" s="525" t="s">
        <v>11</v>
      </c>
      <c r="E55" s="529" t="s">
        <v>12</v>
      </c>
      <c r="F55" s="531" t="s">
        <v>13</v>
      </c>
      <c r="G55" s="533" t="s">
        <v>14</v>
      </c>
      <c r="H55" s="531" t="s">
        <v>15</v>
      </c>
      <c r="I55" s="130"/>
      <c r="O55" s="130"/>
      <c r="P55" s="130"/>
      <c r="Q55" s="130"/>
      <c r="S55" s="130"/>
      <c r="T55" s="130"/>
      <c r="U55" s="130"/>
      <c r="V55" s="130"/>
      <c r="W55" s="130"/>
      <c r="X55" s="130"/>
      <c r="Y55" s="130"/>
      <c r="Z55" s="130"/>
      <c r="AA55" s="130"/>
    </row>
    <row r="56" spans="1:27" ht="18" customHeight="1" thickBot="1" x14ac:dyDescent="0.3">
      <c r="A56" s="526"/>
      <c r="B56" s="690"/>
      <c r="C56" s="528"/>
      <c r="D56" s="526"/>
      <c r="E56" s="530"/>
      <c r="F56" s="532"/>
      <c r="G56" s="534"/>
      <c r="H56" s="532"/>
      <c r="I56" s="130"/>
      <c r="O56" s="130"/>
      <c r="P56" s="130"/>
      <c r="Q56" s="130"/>
      <c r="S56" s="130"/>
      <c r="T56" s="130"/>
      <c r="U56" s="130"/>
      <c r="V56" s="130"/>
      <c r="W56" s="130"/>
      <c r="X56" s="130"/>
      <c r="Y56" s="130"/>
      <c r="Z56" s="130"/>
      <c r="AA56" s="130"/>
    </row>
    <row r="57" spans="1:27" ht="18" x14ac:dyDescent="0.25">
      <c r="A57" s="369"/>
      <c r="B57" s="81"/>
      <c r="C57" s="69"/>
      <c r="D57" s="55"/>
      <c r="E57" s="59"/>
      <c r="F57" s="281"/>
      <c r="G57" s="45"/>
      <c r="H57" s="262">
        <f t="shared" si="0"/>
        <v>0</v>
      </c>
      <c r="I57" s="130"/>
      <c r="O57" s="130"/>
      <c r="P57" s="130"/>
      <c r="Q57" s="130"/>
      <c r="S57" s="130"/>
      <c r="T57" s="130"/>
      <c r="U57" s="130"/>
      <c r="V57" s="130"/>
      <c r="W57" s="130"/>
      <c r="X57" s="130"/>
      <c r="Y57" s="130"/>
      <c r="Z57" s="130"/>
      <c r="AA57" s="130"/>
    </row>
    <row r="58" spans="1:27" ht="18" x14ac:dyDescent="0.25">
      <c r="A58" s="171"/>
      <c r="B58" s="82"/>
      <c r="C58" s="69"/>
      <c r="D58" s="55"/>
      <c r="E58" s="32"/>
      <c r="F58" s="273"/>
      <c r="G58" s="33"/>
      <c r="H58" s="263">
        <f t="shared" si="0"/>
        <v>0</v>
      </c>
      <c r="I58" s="130"/>
      <c r="O58" s="130"/>
      <c r="P58" s="130"/>
      <c r="Q58" s="130"/>
      <c r="S58" s="130"/>
      <c r="T58" s="130"/>
      <c r="U58" s="130"/>
      <c r="V58" s="130"/>
      <c r="W58" s="130"/>
      <c r="X58" s="130"/>
      <c r="Y58" s="130"/>
      <c r="Z58" s="130"/>
      <c r="AA58" s="130"/>
    </row>
    <row r="59" spans="1:27" ht="18" x14ac:dyDescent="0.25">
      <c r="A59" s="171"/>
      <c r="B59" s="82"/>
      <c r="C59" s="105"/>
      <c r="D59" s="55"/>
      <c r="E59" s="44"/>
      <c r="F59" s="281"/>
      <c r="G59" s="45"/>
      <c r="H59" s="263">
        <f t="shared" si="0"/>
        <v>0</v>
      </c>
      <c r="I59" s="130"/>
      <c r="O59" s="130"/>
      <c r="P59" s="130"/>
      <c r="Q59" s="130"/>
      <c r="S59" s="130"/>
      <c r="T59" s="130"/>
      <c r="U59" s="130"/>
      <c r="V59" s="130"/>
      <c r="W59" s="130"/>
      <c r="X59" s="130"/>
      <c r="Y59" s="130"/>
      <c r="Z59" s="130"/>
      <c r="AA59" s="130"/>
    </row>
    <row r="60" spans="1:27" ht="18" x14ac:dyDescent="0.25">
      <c r="A60" s="31"/>
      <c r="B60" s="82"/>
      <c r="C60" s="69"/>
      <c r="D60" s="55"/>
      <c r="E60" s="32"/>
      <c r="F60" s="273"/>
      <c r="G60" s="33"/>
      <c r="H60" s="263">
        <f t="shared" si="0"/>
        <v>0</v>
      </c>
      <c r="I60" s="130"/>
      <c r="O60" s="130"/>
      <c r="P60" s="130"/>
      <c r="Q60" s="130"/>
      <c r="S60" s="130"/>
      <c r="T60" s="130"/>
      <c r="U60" s="130"/>
      <c r="V60" s="130"/>
      <c r="W60" s="130"/>
      <c r="X60" s="130"/>
      <c r="Y60" s="130"/>
      <c r="Z60" s="130"/>
      <c r="AA60" s="130"/>
    </row>
    <row r="61" spans="1:27" ht="18" x14ac:dyDescent="0.25">
      <c r="A61" s="31"/>
      <c r="B61" s="82"/>
      <c r="C61" s="69"/>
      <c r="D61" s="55"/>
      <c r="E61" s="32"/>
      <c r="F61" s="273"/>
      <c r="G61" s="33"/>
      <c r="H61" s="263">
        <f t="shared" si="0"/>
        <v>0</v>
      </c>
      <c r="I61" s="130"/>
      <c r="O61" s="130"/>
      <c r="P61" s="130"/>
      <c r="Q61" s="130"/>
      <c r="S61" s="130"/>
      <c r="T61" s="130"/>
      <c r="U61" s="130"/>
      <c r="V61" s="130"/>
      <c r="W61" s="130"/>
      <c r="X61" s="130"/>
      <c r="Y61" s="130"/>
      <c r="Z61" s="130"/>
      <c r="AA61" s="130"/>
    </row>
    <row r="62" spans="1:27" ht="18" x14ac:dyDescent="0.25">
      <c r="A62" s="31"/>
      <c r="B62" s="82"/>
      <c r="C62" s="69"/>
      <c r="D62" s="55"/>
      <c r="E62" s="32"/>
      <c r="F62" s="273"/>
      <c r="G62" s="33"/>
      <c r="H62" s="263">
        <f t="shared" si="0"/>
        <v>0</v>
      </c>
      <c r="I62" s="130"/>
      <c r="O62" s="130"/>
      <c r="P62" s="130"/>
      <c r="Q62" s="130"/>
      <c r="S62" s="130"/>
      <c r="T62" s="130"/>
      <c r="U62" s="130"/>
      <c r="V62" s="130"/>
      <c r="W62" s="130"/>
      <c r="X62" s="130"/>
      <c r="Y62" s="130"/>
      <c r="Z62" s="130"/>
      <c r="AA62" s="130"/>
    </row>
    <row r="63" spans="1:27" ht="18" x14ac:dyDescent="0.25">
      <c r="A63" s="31"/>
      <c r="B63" s="82"/>
      <c r="C63" s="69"/>
      <c r="D63" s="55"/>
      <c r="E63" s="32"/>
      <c r="F63" s="273"/>
      <c r="G63" s="33"/>
      <c r="H63" s="263">
        <f t="shared" si="0"/>
        <v>0</v>
      </c>
      <c r="I63" s="130"/>
      <c r="O63" s="130"/>
      <c r="P63" s="130"/>
      <c r="Q63" s="130"/>
      <c r="S63" s="130"/>
      <c r="T63" s="130"/>
      <c r="U63" s="130"/>
      <c r="V63" s="130"/>
      <c r="W63" s="130"/>
      <c r="X63" s="130"/>
      <c r="Y63" s="130"/>
      <c r="Z63" s="130"/>
      <c r="AA63" s="130"/>
    </row>
    <row r="64" spans="1:27" ht="18" x14ac:dyDescent="0.25">
      <c r="A64" s="31"/>
      <c r="B64" s="82"/>
      <c r="C64" s="69"/>
      <c r="D64" s="55"/>
      <c r="E64" s="32"/>
      <c r="F64" s="273"/>
      <c r="G64" s="33"/>
      <c r="H64" s="263">
        <f t="shared" si="0"/>
        <v>0</v>
      </c>
      <c r="I64" s="130"/>
      <c r="O64" s="130"/>
      <c r="P64" s="130"/>
      <c r="Q64" s="130"/>
      <c r="S64" s="130"/>
      <c r="T64" s="130"/>
      <c r="U64" s="130"/>
      <c r="V64" s="130"/>
      <c r="W64" s="130"/>
      <c r="X64" s="130"/>
      <c r="Y64" s="130"/>
      <c r="Z64" s="130"/>
      <c r="AA64" s="130"/>
    </row>
    <row r="65" spans="1:27" ht="18" x14ac:dyDescent="0.25">
      <c r="A65" s="31"/>
      <c r="B65" s="82"/>
      <c r="C65" s="69"/>
      <c r="D65" s="55"/>
      <c r="E65" s="32"/>
      <c r="F65" s="273"/>
      <c r="G65" s="33"/>
      <c r="H65" s="263">
        <f t="shared" si="0"/>
        <v>0</v>
      </c>
      <c r="I65" s="130"/>
      <c r="O65" s="130"/>
      <c r="P65" s="130"/>
      <c r="Q65" s="130"/>
      <c r="S65" s="130"/>
      <c r="T65" s="130"/>
      <c r="U65" s="130"/>
      <c r="V65" s="130"/>
      <c r="W65" s="130"/>
      <c r="X65" s="130"/>
      <c r="Y65" s="130"/>
      <c r="Z65" s="130"/>
      <c r="AA65" s="130"/>
    </row>
    <row r="66" spans="1:27" ht="18" x14ac:dyDescent="0.25">
      <c r="A66" s="31"/>
      <c r="B66" s="82"/>
      <c r="C66" s="69"/>
      <c r="D66" s="55"/>
      <c r="E66" s="32"/>
      <c r="F66" s="273"/>
      <c r="G66" s="33"/>
      <c r="H66" s="263">
        <f t="shared" si="0"/>
        <v>0</v>
      </c>
      <c r="I66" s="130"/>
      <c r="O66" s="130"/>
      <c r="P66" s="130"/>
      <c r="Q66" s="130"/>
      <c r="S66" s="130"/>
      <c r="T66" s="130"/>
      <c r="U66" s="130"/>
      <c r="V66" s="130"/>
      <c r="W66" s="130"/>
      <c r="X66" s="130"/>
      <c r="Y66" s="130"/>
      <c r="Z66" s="130"/>
      <c r="AA66" s="130"/>
    </row>
    <row r="67" spans="1:27" ht="18" x14ac:dyDescent="0.25">
      <c r="A67" s="31"/>
      <c r="B67" s="82"/>
      <c r="C67" s="69"/>
      <c r="D67" s="55"/>
      <c r="E67" s="32"/>
      <c r="F67" s="273"/>
      <c r="G67" s="33"/>
      <c r="H67" s="263">
        <f t="shared" si="0"/>
        <v>0</v>
      </c>
      <c r="I67" s="130"/>
      <c r="O67" s="130"/>
      <c r="P67" s="130"/>
      <c r="Q67" s="130"/>
      <c r="S67" s="130"/>
      <c r="T67" s="130"/>
      <c r="U67" s="130"/>
      <c r="V67" s="130"/>
      <c r="W67" s="130"/>
      <c r="X67" s="130"/>
      <c r="Y67" s="130"/>
      <c r="Z67" s="130"/>
      <c r="AA67" s="130"/>
    </row>
    <row r="68" spans="1:27" ht="18" x14ac:dyDescent="0.25">
      <c r="A68" s="31"/>
      <c r="B68" s="82"/>
      <c r="C68" s="69"/>
      <c r="D68" s="55"/>
      <c r="E68" s="32"/>
      <c r="F68" s="273"/>
      <c r="G68" s="33"/>
      <c r="H68" s="263">
        <f t="shared" si="0"/>
        <v>0</v>
      </c>
      <c r="I68" s="130"/>
      <c r="O68" s="130"/>
      <c r="P68" s="130"/>
      <c r="Q68" s="130"/>
      <c r="S68" s="130"/>
      <c r="T68" s="130"/>
      <c r="U68" s="130"/>
      <c r="V68" s="130"/>
      <c r="W68" s="130"/>
      <c r="X68" s="130"/>
      <c r="Y68" s="130"/>
      <c r="Z68" s="130"/>
      <c r="AA68" s="130"/>
    </row>
    <row r="69" spans="1:27" ht="18" x14ac:dyDescent="0.25">
      <c r="A69" s="31"/>
      <c r="B69" s="82"/>
      <c r="C69" s="69"/>
      <c r="D69" s="55"/>
      <c r="E69" s="32"/>
      <c r="F69" s="273"/>
      <c r="G69" s="33"/>
      <c r="H69" s="263">
        <f t="shared" si="0"/>
        <v>0</v>
      </c>
      <c r="I69" s="130"/>
      <c r="O69" s="130"/>
      <c r="P69" s="130"/>
      <c r="Q69" s="130"/>
      <c r="S69" s="130"/>
      <c r="T69" s="130"/>
      <c r="U69" s="130"/>
      <c r="V69" s="130"/>
      <c r="W69" s="130"/>
      <c r="X69" s="130"/>
      <c r="Y69" s="130"/>
      <c r="Z69" s="130"/>
      <c r="AA69" s="130"/>
    </row>
    <row r="70" spans="1:27" ht="18.75" thickBot="1" x14ac:dyDescent="0.3">
      <c r="A70" s="35"/>
      <c r="B70" s="82"/>
      <c r="C70" s="107"/>
      <c r="D70" s="55"/>
      <c r="E70" s="36"/>
      <c r="F70" s="274"/>
      <c r="G70" s="37"/>
      <c r="H70" s="263">
        <f t="shared" si="0"/>
        <v>0</v>
      </c>
      <c r="I70" s="130"/>
      <c r="O70" s="130"/>
      <c r="P70" s="130"/>
      <c r="Q70" s="130"/>
      <c r="S70" s="130"/>
      <c r="T70" s="130"/>
      <c r="U70" s="130"/>
      <c r="V70" s="130"/>
      <c r="W70" s="130"/>
      <c r="X70" s="130"/>
      <c r="Y70" s="130"/>
      <c r="Z70" s="130"/>
      <c r="AA70" s="130"/>
    </row>
    <row r="71" spans="1:27" ht="21" thickBot="1" x14ac:dyDescent="0.35">
      <c r="A71" s="46" t="s">
        <v>19</v>
      </c>
      <c r="B71" s="93"/>
      <c r="C71" s="159" t="e">
        <f>AVERAGEIF(C57:C70,"&lt;&gt;0")</f>
        <v>#DIV/0!</v>
      </c>
      <c r="D71" s="47"/>
      <c r="E71" s="160">
        <f>SUM(E57:E70)</f>
        <v>0</v>
      </c>
      <c r="F71" s="293">
        <f>SUM(F57:F70)</f>
        <v>0</v>
      </c>
      <c r="G71" s="48"/>
      <c r="H71" s="267">
        <f>SUM(H57:H70)</f>
        <v>0</v>
      </c>
      <c r="I71" s="130"/>
      <c r="O71" s="130"/>
      <c r="P71" s="130"/>
      <c r="Q71" s="130"/>
      <c r="S71" s="130"/>
      <c r="T71" s="130"/>
      <c r="U71" s="130"/>
      <c r="V71" s="130"/>
      <c r="W71" s="130"/>
      <c r="X71" s="130"/>
      <c r="Y71" s="130"/>
      <c r="Z71" s="130"/>
      <c r="AA71" s="130"/>
    </row>
    <row r="72" spans="1:27" ht="21" thickBot="1" x14ac:dyDescent="0.35">
      <c r="A72" s="188" t="s">
        <v>126</v>
      </c>
      <c r="B72" s="93"/>
      <c r="C72" s="231"/>
      <c r="D72" s="47"/>
      <c r="E72" s="230"/>
      <c r="F72" s="293">
        <f>SUMIF(B57:B70,M77,F57:F70)</f>
        <v>0</v>
      </c>
      <c r="G72" s="48"/>
      <c r="H72" s="268">
        <f>SUMIF(B57:B70,M77,H57:H70)</f>
        <v>0</v>
      </c>
      <c r="I72" s="130"/>
      <c r="O72" s="130"/>
      <c r="P72" s="130"/>
      <c r="Q72" s="130"/>
      <c r="S72" s="130"/>
      <c r="T72" s="130"/>
      <c r="U72" s="130"/>
      <c r="V72" s="130"/>
      <c r="W72" s="130"/>
      <c r="X72" s="130"/>
      <c r="Y72" s="130"/>
      <c r="Z72" s="130"/>
      <c r="AA72" s="130"/>
    </row>
    <row r="73" spans="1:27" ht="21" thickBot="1" x14ac:dyDescent="0.35">
      <c r="A73" s="49" t="s">
        <v>20</v>
      </c>
      <c r="B73" s="179" t="s">
        <v>124</v>
      </c>
      <c r="C73" s="108" t="s">
        <v>113</v>
      </c>
      <c r="D73" s="39" t="s">
        <v>11</v>
      </c>
      <c r="E73" s="40" t="s">
        <v>12</v>
      </c>
      <c r="F73" s="41" t="s">
        <v>13</v>
      </c>
      <c r="G73" s="42" t="s">
        <v>14</v>
      </c>
      <c r="H73" s="211" t="s">
        <v>15</v>
      </c>
      <c r="I73" s="130"/>
      <c r="O73" s="130"/>
      <c r="P73" s="130"/>
      <c r="Q73" s="130"/>
      <c r="S73" s="130"/>
      <c r="T73" s="130"/>
      <c r="U73" s="130"/>
      <c r="V73" s="130"/>
      <c r="W73" s="130"/>
      <c r="X73" s="130"/>
      <c r="Y73" s="130"/>
      <c r="Z73" s="130"/>
      <c r="AA73" s="130"/>
    </row>
    <row r="74" spans="1:27" ht="18" x14ac:dyDescent="0.25">
      <c r="A74" s="171"/>
      <c r="B74" s="82"/>
      <c r="C74" s="105"/>
      <c r="D74" s="55"/>
      <c r="E74" s="44"/>
      <c r="F74" s="277"/>
      <c r="G74" s="50"/>
      <c r="H74" s="263">
        <f t="shared" si="0"/>
        <v>0</v>
      </c>
      <c r="I74" s="130"/>
      <c r="O74" s="130"/>
      <c r="P74" s="130"/>
      <c r="Q74" s="130"/>
      <c r="S74" s="130"/>
      <c r="T74" s="130"/>
      <c r="U74" s="130"/>
      <c r="V74" s="130"/>
      <c r="W74" s="130"/>
      <c r="X74" s="130"/>
      <c r="Y74" s="130"/>
      <c r="Z74" s="130"/>
      <c r="AA74" s="130"/>
    </row>
    <row r="75" spans="1:27" ht="18" x14ac:dyDescent="0.25">
      <c r="A75" s="171"/>
      <c r="B75" s="82"/>
      <c r="C75" s="105"/>
      <c r="D75" s="55"/>
      <c r="E75" s="44"/>
      <c r="F75" s="277"/>
      <c r="G75" s="50"/>
      <c r="H75" s="263">
        <f t="shared" si="0"/>
        <v>0</v>
      </c>
      <c r="I75" s="130"/>
      <c r="O75" s="130"/>
      <c r="P75" s="130"/>
      <c r="Q75" s="130"/>
      <c r="S75" s="130"/>
      <c r="T75" s="130"/>
      <c r="U75" s="130"/>
      <c r="V75" s="130"/>
      <c r="W75" s="130"/>
      <c r="X75" s="130"/>
      <c r="Y75" s="130"/>
      <c r="Z75" s="130"/>
      <c r="AA75" s="130"/>
    </row>
    <row r="76" spans="1:27" ht="18" x14ac:dyDescent="0.25">
      <c r="A76" s="171"/>
      <c r="B76" s="82"/>
      <c r="C76" s="105"/>
      <c r="D76" s="55"/>
      <c r="E76" s="44"/>
      <c r="F76" s="277"/>
      <c r="G76" s="50"/>
      <c r="H76" s="263">
        <f t="shared" si="0"/>
        <v>0</v>
      </c>
      <c r="I76" s="130"/>
      <c r="O76" s="130"/>
      <c r="P76" s="130"/>
      <c r="Q76" s="130"/>
      <c r="S76" s="130"/>
      <c r="T76" s="130"/>
      <c r="U76" s="130"/>
      <c r="V76" s="130"/>
      <c r="W76" s="130"/>
      <c r="X76" s="130"/>
      <c r="Y76" s="130"/>
      <c r="Z76" s="130"/>
      <c r="AA76" s="130"/>
    </row>
    <row r="77" spans="1:27" ht="18" x14ac:dyDescent="0.25">
      <c r="A77" s="171"/>
      <c r="B77" s="82"/>
      <c r="C77" s="105"/>
      <c r="D77" s="55"/>
      <c r="E77" s="44"/>
      <c r="F77" s="277"/>
      <c r="G77" s="50"/>
      <c r="H77" s="264">
        <f t="shared" si="0"/>
        <v>0</v>
      </c>
      <c r="I77" s="130"/>
      <c r="M77" s="130" t="s">
        <v>101</v>
      </c>
      <c r="O77" s="130"/>
      <c r="P77" s="130"/>
      <c r="Q77" s="130"/>
      <c r="S77" s="130"/>
      <c r="T77" s="130"/>
      <c r="U77" s="130"/>
      <c r="V77" s="130"/>
      <c r="W77" s="130"/>
      <c r="X77" s="130"/>
      <c r="Y77" s="130"/>
      <c r="Z77" s="130"/>
      <c r="AA77" s="130"/>
    </row>
    <row r="78" spans="1:27" ht="18" x14ac:dyDescent="0.25">
      <c r="A78" s="43"/>
      <c r="B78" s="82"/>
      <c r="C78" s="105"/>
      <c r="D78" s="55"/>
      <c r="E78" s="44"/>
      <c r="F78" s="277"/>
      <c r="G78" s="50"/>
      <c r="H78" s="263">
        <f t="shared" si="0"/>
        <v>0</v>
      </c>
      <c r="I78" s="130"/>
      <c r="O78" s="130"/>
      <c r="P78" s="130"/>
      <c r="Q78" s="130"/>
      <c r="S78" s="130"/>
      <c r="T78" s="130"/>
      <c r="U78" s="130"/>
      <c r="V78" s="130"/>
      <c r="W78" s="130"/>
      <c r="X78" s="130"/>
      <c r="Y78" s="130"/>
      <c r="Z78" s="130"/>
      <c r="AA78" s="130"/>
    </row>
    <row r="79" spans="1:27" ht="18" x14ac:dyDescent="0.25">
      <c r="A79" s="43"/>
      <c r="B79" s="82"/>
      <c r="C79" s="106"/>
      <c r="D79" s="55"/>
      <c r="E79" s="95"/>
      <c r="F79" s="278"/>
      <c r="G79" s="96"/>
      <c r="H79" s="263">
        <f t="shared" si="0"/>
        <v>0</v>
      </c>
      <c r="I79" s="130"/>
      <c r="O79" s="130"/>
      <c r="P79" s="130"/>
      <c r="Q79" s="130"/>
      <c r="S79" s="130"/>
      <c r="T79" s="130"/>
      <c r="U79" s="130"/>
      <c r="V79" s="130"/>
      <c r="W79" s="130"/>
      <c r="X79" s="130"/>
      <c r="Y79" s="130"/>
      <c r="Z79" s="130"/>
      <c r="AA79" s="130"/>
    </row>
    <row r="80" spans="1:27" ht="18" x14ac:dyDescent="0.25">
      <c r="A80" s="51"/>
      <c r="B80" s="82"/>
      <c r="C80" s="105"/>
      <c r="D80" s="55"/>
      <c r="E80" s="44"/>
      <c r="F80" s="277"/>
      <c r="G80" s="50"/>
      <c r="H80" s="266">
        <f t="shared" si="0"/>
        <v>0</v>
      </c>
      <c r="I80" s="130"/>
      <c r="O80" s="130"/>
      <c r="P80" s="130"/>
      <c r="Q80" s="130"/>
      <c r="S80" s="130"/>
      <c r="T80" s="130"/>
      <c r="U80" s="130"/>
      <c r="V80" s="130"/>
      <c r="W80" s="130"/>
      <c r="X80" s="130"/>
      <c r="Y80" s="130"/>
      <c r="Z80" s="130"/>
      <c r="AA80" s="130"/>
    </row>
    <row r="81" spans="1:27" ht="18.75" thickBot="1" x14ac:dyDescent="0.3">
      <c r="A81" s="35"/>
      <c r="B81" s="82"/>
      <c r="C81" s="107"/>
      <c r="D81" s="55"/>
      <c r="E81" s="36"/>
      <c r="F81" s="274"/>
      <c r="G81" s="37"/>
      <c r="H81" s="264">
        <f t="shared" si="0"/>
        <v>0</v>
      </c>
      <c r="I81" s="130"/>
      <c r="O81" s="130"/>
      <c r="P81" s="130"/>
      <c r="Q81" s="130"/>
      <c r="S81" s="130"/>
      <c r="T81" s="130"/>
      <c r="U81" s="130"/>
      <c r="V81" s="130"/>
      <c r="W81" s="130"/>
      <c r="X81" s="130"/>
      <c r="Y81" s="130"/>
      <c r="Z81" s="130"/>
      <c r="AA81" s="130"/>
    </row>
    <row r="82" spans="1:27" ht="21" thickBot="1" x14ac:dyDescent="0.35">
      <c r="A82" s="52" t="s">
        <v>21</v>
      </c>
      <c r="B82" s="94"/>
      <c r="C82" s="157" t="e">
        <f>AVERAGEIF(C74:C81,"&lt;&gt;0")</f>
        <v>#DIV/0!</v>
      </c>
      <c r="D82" s="38"/>
      <c r="E82" s="53">
        <f>SUM(E74:E81)</f>
        <v>0</v>
      </c>
      <c r="F82" s="279">
        <f>SUM(F74:F81)</f>
        <v>0</v>
      </c>
      <c r="G82" s="54"/>
      <c r="H82" s="265">
        <f>SUM(H74:H81)</f>
        <v>0</v>
      </c>
      <c r="I82" s="130"/>
      <c r="O82" s="130"/>
      <c r="P82" s="130"/>
      <c r="Q82" s="130"/>
      <c r="S82" s="130"/>
      <c r="T82" s="130"/>
      <c r="U82" s="130"/>
      <c r="V82" s="130"/>
      <c r="W82" s="130"/>
      <c r="X82" s="130"/>
      <c r="Y82" s="130"/>
      <c r="Z82" s="130"/>
      <c r="AA82" s="130"/>
    </row>
    <row r="83" spans="1:27" ht="21" customHeight="1" x14ac:dyDescent="0.25">
      <c r="A83" s="527" t="s">
        <v>22</v>
      </c>
      <c r="B83" s="691" t="s">
        <v>123</v>
      </c>
      <c r="C83" s="527" t="s">
        <v>112</v>
      </c>
      <c r="D83" s="536" t="s">
        <v>11</v>
      </c>
      <c r="E83" s="538" t="s">
        <v>12</v>
      </c>
      <c r="F83" s="540" t="s">
        <v>13</v>
      </c>
      <c r="G83" s="542" t="s">
        <v>14</v>
      </c>
      <c r="H83" s="544" t="s">
        <v>15</v>
      </c>
      <c r="I83" s="130"/>
      <c r="O83" s="130"/>
      <c r="P83" s="130"/>
      <c r="Q83" s="130"/>
      <c r="S83" s="130"/>
      <c r="T83" s="130"/>
      <c r="U83" s="130"/>
      <c r="V83" s="130"/>
      <c r="W83" s="130"/>
      <c r="X83" s="130"/>
      <c r="Y83" s="130"/>
      <c r="Z83" s="130"/>
      <c r="AA83" s="130"/>
    </row>
    <row r="84" spans="1:27" ht="18" customHeight="1" thickBot="1" x14ac:dyDescent="0.3">
      <c r="A84" s="535"/>
      <c r="B84" s="692"/>
      <c r="C84" s="528"/>
      <c r="D84" s="537"/>
      <c r="E84" s="539"/>
      <c r="F84" s="541"/>
      <c r="G84" s="543"/>
      <c r="H84" s="545"/>
      <c r="I84" s="130"/>
      <c r="O84" s="130"/>
      <c r="P84" s="130"/>
      <c r="Q84" s="130"/>
      <c r="S84" s="130"/>
      <c r="T84" s="130"/>
      <c r="U84" s="130"/>
      <c r="V84" s="130"/>
      <c r="W84" s="130"/>
      <c r="X84" s="130"/>
      <c r="Y84" s="130"/>
      <c r="Z84" s="130"/>
      <c r="AA84" s="130"/>
    </row>
    <row r="85" spans="1:27" ht="18" x14ac:dyDescent="0.25">
      <c r="A85" s="171"/>
      <c r="B85" s="81"/>
      <c r="C85" s="105"/>
      <c r="D85" s="55"/>
      <c r="E85" s="56"/>
      <c r="F85" s="280"/>
      <c r="G85" s="57"/>
      <c r="H85" s="262">
        <f t="shared" ref="H85:H90" si="1">SUM(F85*G85)</f>
        <v>0</v>
      </c>
      <c r="I85" s="130"/>
      <c r="O85" s="130"/>
      <c r="P85" s="130"/>
      <c r="Q85" s="130"/>
      <c r="S85" s="130"/>
      <c r="T85" s="130"/>
      <c r="U85" s="130"/>
      <c r="V85" s="130"/>
      <c r="W85" s="130"/>
      <c r="X85" s="130"/>
      <c r="Y85" s="130"/>
      <c r="Z85" s="130"/>
      <c r="AA85" s="130"/>
    </row>
    <row r="86" spans="1:27" ht="18" x14ac:dyDescent="0.25">
      <c r="A86" s="171"/>
      <c r="B86" s="82"/>
      <c r="C86" s="105"/>
      <c r="D86" s="55"/>
      <c r="E86" s="44"/>
      <c r="F86" s="277"/>
      <c r="G86" s="50"/>
      <c r="H86" s="263">
        <f t="shared" si="1"/>
        <v>0</v>
      </c>
      <c r="I86" s="130"/>
      <c r="O86" s="130"/>
      <c r="P86" s="130"/>
      <c r="Q86" s="130"/>
      <c r="S86" s="130"/>
      <c r="T86" s="130"/>
      <c r="U86" s="130"/>
      <c r="V86" s="130"/>
      <c r="W86" s="130"/>
      <c r="X86" s="130"/>
      <c r="Y86" s="130"/>
      <c r="Z86" s="130"/>
      <c r="AA86" s="130"/>
    </row>
    <row r="87" spans="1:27" ht="18" x14ac:dyDescent="0.25">
      <c r="A87" s="171"/>
      <c r="B87" s="82"/>
      <c r="C87" s="105"/>
      <c r="D87" s="55"/>
      <c r="E87" s="44"/>
      <c r="F87" s="277"/>
      <c r="G87" s="50"/>
      <c r="H87" s="263">
        <f t="shared" si="1"/>
        <v>0</v>
      </c>
      <c r="I87" s="130"/>
      <c r="O87" s="130"/>
      <c r="P87" s="130"/>
      <c r="Q87" s="130"/>
      <c r="S87" s="130"/>
      <c r="T87" s="130"/>
      <c r="U87" s="130"/>
      <c r="V87" s="130"/>
      <c r="W87" s="130"/>
      <c r="X87" s="130"/>
      <c r="Y87" s="130"/>
      <c r="Z87" s="130"/>
      <c r="AA87" s="130"/>
    </row>
    <row r="88" spans="1:27" ht="18" x14ac:dyDescent="0.25">
      <c r="A88" s="171"/>
      <c r="B88" s="82"/>
      <c r="C88" s="105"/>
      <c r="D88" s="55"/>
      <c r="E88" s="44"/>
      <c r="F88" s="277"/>
      <c r="G88" s="50"/>
      <c r="H88" s="263">
        <f t="shared" si="1"/>
        <v>0</v>
      </c>
      <c r="I88" s="130"/>
      <c r="O88" s="130"/>
      <c r="P88" s="130"/>
      <c r="Q88" s="130"/>
      <c r="S88" s="130"/>
      <c r="T88" s="130"/>
      <c r="U88" s="130"/>
      <c r="V88" s="130"/>
      <c r="W88" s="130"/>
      <c r="X88" s="130"/>
      <c r="Y88" s="130"/>
      <c r="Z88" s="130"/>
      <c r="AA88" s="130"/>
    </row>
    <row r="89" spans="1:27" ht="18" x14ac:dyDescent="0.25">
      <c r="A89" s="171"/>
      <c r="B89" s="82"/>
      <c r="C89" s="105"/>
      <c r="D89" s="55"/>
      <c r="E89" s="44"/>
      <c r="F89" s="277"/>
      <c r="G89" s="50"/>
      <c r="H89" s="263">
        <f t="shared" si="1"/>
        <v>0</v>
      </c>
      <c r="I89" s="130"/>
      <c r="O89" s="130"/>
      <c r="P89" s="130"/>
      <c r="Q89" s="130"/>
      <c r="S89" s="130"/>
      <c r="T89" s="130"/>
      <c r="U89" s="130"/>
      <c r="V89" s="130"/>
      <c r="W89" s="130"/>
      <c r="X89" s="130"/>
      <c r="Y89" s="130"/>
      <c r="Z89" s="130"/>
      <c r="AA89" s="130"/>
    </row>
    <row r="90" spans="1:27" ht="18.75" thickBot="1" x14ac:dyDescent="0.3">
      <c r="A90" s="35"/>
      <c r="B90" s="82"/>
      <c r="C90" s="107"/>
      <c r="D90" s="55"/>
      <c r="E90" s="36"/>
      <c r="F90" s="274"/>
      <c r="G90" s="37"/>
      <c r="H90" s="264">
        <f t="shared" si="1"/>
        <v>0</v>
      </c>
      <c r="I90" s="130"/>
      <c r="O90" s="130"/>
      <c r="P90" s="130"/>
      <c r="Q90" s="130"/>
      <c r="S90" s="130"/>
      <c r="T90" s="130"/>
      <c r="U90" s="130"/>
      <c r="V90" s="130"/>
      <c r="W90" s="130"/>
      <c r="X90" s="130"/>
      <c r="Y90" s="130"/>
      <c r="Z90" s="130"/>
      <c r="AA90" s="130"/>
    </row>
    <row r="91" spans="1:27" ht="21" thickBot="1" x14ac:dyDescent="0.35">
      <c r="A91" s="52" t="s">
        <v>23</v>
      </c>
      <c r="B91" s="94"/>
      <c r="C91" s="157" t="e">
        <f>AVERAGEIF(C85:C90,"&lt;&gt;0")</f>
        <v>#DIV/0!</v>
      </c>
      <c r="D91" s="38"/>
      <c r="E91" s="53">
        <f>SUM(E85:E90)</f>
        <v>0</v>
      </c>
      <c r="F91" s="279">
        <f>SUM(F85:F90)</f>
        <v>0</v>
      </c>
      <c r="G91" s="54"/>
      <c r="H91" s="265">
        <f>SUM(H85:H90)</f>
        <v>0</v>
      </c>
      <c r="I91" s="130"/>
      <c r="O91" s="130"/>
      <c r="P91" s="130"/>
      <c r="Q91" s="130"/>
      <c r="S91" s="130"/>
      <c r="T91" s="130"/>
      <c r="U91" s="130"/>
      <c r="V91" s="130"/>
      <c r="W91" s="130"/>
      <c r="X91" s="130"/>
      <c r="Y91" s="130"/>
      <c r="Z91" s="130"/>
      <c r="AA91" s="130"/>
    </row>
    <row r="92" spans="1:27" ht="21" thickBot="1" x14ac:dyDescent="0.35">
      <c r="A92" s="180" t="s">
        <v>127</v>
      </c>
      <c r="B92" s="181"/>
      <c r="C92" s="210"/>
      <c r="D92" s="181"/>
      <c r="E92" s="212"/>
      <c r="F92" s="294">
        <f>SUMIF(B85:B90,M77,F85:F90)</f>
        <v>0</v>
      </c>
      <c r="G92" s="182"/>
      <c r="H92" s="272">
        <f>SUMIF(B85:B90,M77,H85:H90)</f>
        <v>0</v>
      </c>
      <c r="I92" s="130"/>
      <c r="O92" s="130"/>
      <c r="P92" s="130"/>
      <c r="Q92" s="130"/>
      <c r="S92" s="130"/>
      <c r="T92" s="130"/>
      <c r="U92" s="130"/>
      <c r="V92" s="130"/>
      <c r="W92" s="130"/>
      <c r="X92" s="130"/>
      <c r="Y92" s="130"/>
      <c r="Z92" s="130"/>
      <c r="AA92" s="130"/>
    </row>
    <row r="93" spans="1:27" ht="21" thickBot="1" x14ac:dyDescent="0.35">
      <c r="A93" s="115" t="s">
        <v>82</v>
      </c>
      <c r="B93" s="693" t="e">
        <f>AVERAGE(C83:C89,C73:C80,C55:C69,C39:C53)</f>
        <v>#DIV/0!</v>
      </c>
      <c r="C93" s="693"/>
      <c r="D93" s="116"/>
      <c r="E93" s="214"/>
      <c r="F93" s="214"/>
      <c r="G93" s="117"/>
      <c r="H93" s="215"/>
      <c r="I93" s="130"/>
      <c r="O93" s="130"/>
      <c r="P93" s="130"/>
      <c r="Q93" s="130"/>
      <c r="S93" s="130"/>
      <c r="T93" s="130"/>
      <c r="U93" s="130"/>
      <c r="V93" s="130"/>
      <c r="W93" s="130"/>
      <c r="X93" s="130"/>
      <c r="Y93" s="130"/>
      <c r="Z93" s="130"/>
      <c r="AA93" s="130"/>
    </row>
    <row r="94" spans="1:27" ht="21" thickBot="1" x14ac:dyDescent="0.35">
      <c r="A94" s="191" t="s">
        <v>2</v>
      </c>
      <c r="B94" s="191"/>
      <c r="C94" s="192"/>
      <c r="D94" s="192"/>
      <c r="E94" s="158">
        <f>E82+E71+E53+E91</f>
        <v>0</v>
      </c>
      <c r="F94" s="271">
        <f>F82+F71+F53+F91</f>
        <v>0</v>
      </c>
      <c r="G94" s="213"/>
      <c r="H94" s="271">
        <f>H82+H71+H53+H91</f>
        <v>0</v>
      </c>
      <c r="I94" s="130"/>
      <c r="O94" s="130"/>
      <c r="P94" s="130"/>
      <c r="Q94" s="130"/>
      <c r="S94" s="130"/>
      <c r="T94" s="130"/>
      <c r="U94" s="130"/>
      <c r="V94" s="130"/>
      <c r="W94" s="130"/>
      <c r="X94" s="130"/>
      <c r="Y94" s="130"/>
      <c r="Z94" s="130"/>
      <c r="AA94" s="130"/>
    </row>
    <row r="95" spans="1:27" ht="24" thickBot="1" x14ac:dyDescent="0.4">
      <c r="A95" s="604" t="s">
        <v>51</v>
      </c>
      <c r="B95" s="645"/>
      <c r="C95" s="645"/>
      <c r="D95" s="606"/>
      <c r="E95" s="606"/>
      <c r="F95" s="606"/>
      <c r="G95" s="606"/>
      <c r="H95" s="629"/>
      <c r="I95" s="130"/>
      <c r="O95" s="130"/>
      <c r="P95" s="130"/>
      <c r="Q95" s="130"/>
      <c r="S95" s="130"/>
      <c r="T95" s="130"/>
      <c r="U95" s="130"/>
      <c r="V95" s="130"/>
      <c r="W95" s="130"/>
      <c r="X95" s="130"/>
      <c r="Y95" s="130"/>
      <c r="Z95" s="130"/>
      <c r="AA95" s="130"/>
    </row>
    <row r="96" spans="1:27" x14ac:dyDescent="0.25">
      <c r="A96" s="536" t="s">
        <v>9</v>
      </c>
      <c r="B96" s="641" t="s">
        <v>53</v>
      </c>
      <c r="C96" s="642"/>
      <c r="D96" s="536" t="s">
        <v>11</v>
      </c>
      <c r="E96" s="538" t="s">
        <v>12</v>
      </c>
      <c r="F96" s="540" t="s">
        <v>13</v>
      </c>
      <c r="G96" s="542" t="s">
        <v>14</v>
      </c>
      <c r="H96" s="540" t="s">
        <v>15</v>
      </c>
      <c r="I96" s="130"/>
      <c r="O96" s="130"/>
      <c r="P96" s="130"/>
      <c r="Q96" s="130"/>
      <c r="S96" s="130"/>
      <c r="T96" s="130"/>
      <c r="U96" s="130"/>
      <c r="V96" s="130"/>
      <c r="W96" s="130"/>
      <c r="X96" s="130"/>
      <c r="Y96" s="130"/>
      <c r="Z96" s="130"/>
      <c r="AA96" s="130"/>
    </row>
    <row r="97" spans="1:27" x14ac:dyDescent="0.25">
      <c r="A97" s="640"/>
      <c r="B97" s="643"/>
      <c r="C97" s="644"/>
      <c r="D97" s="640"/>
      <c r="E97" s="646"/>
      <c r="F97" s="639"/>
      <c r="G97" s="638"/>
      <c r="H97" s="639"/>
      <c r="I97" s="130"/>
      <c r="O97" s="130"/>
      <c r="P97" s="130"/>
      <c r="Q97" s="130"/>
      <c r="S97" s="130"/>
      <c r="T97" s="130"/>
      <c r="U97" s="130"/>
      <c r="V97" s="130"/>
      <c r="W97" s="130"/>
      <c r="X97" s="130"/>
      <c r="Y97" s="130"/>
      <c r="Z97" s="130"/>
      <c r="AA97" s="130"/>
    </row>
    <row r="98" spans="1:27" ht="20.25" x14ac:dyDescent="0.25">
      <c r="A98" s="101"/>
      <c r="B98" s="654"/>
      <c r="C98" s="654"/>
      <c r="D98" s="55"/>
      <c r="E98" s="232"/>
      <c r="F98" s="290"/>
      <c r="G98" s="131"/>
      <c r="H98" s="257">
        <f>SUM(F98*G98)</f>
        <v>0</v>
      </c>
      <c r="I98" s="130"/>
      <c r="O98" s="130"/>
      <c r="P98" s="130"/>
      <c r="Q98" s="130"/>
      <c r="S98" s="130"/>
      <c r="T98" s="130"/>
      <c r="U98" s="130"/>
      <c r="V98" s="130"/>
      <c r="W98" s="130"/>
      <c r="X98" s="130"/>
      <c r="Y98" s="130"/>
      <c r="Z98" s="130"/>
      <c r="AA98" s="130"/>
    </row>
    <row r="99" spans="1:27" ht="20.25" x14ac:dyDescent="0.25">
      <c r="A99" s="101"/>
      <c r="B99" s="654"/>
      <c r="C99" s="654"/>
      <c r="D99" s="55"/>
      <c r="E99" s="232"/>
      <c r="F99" s="290"/>
      <c r="G99" s="131"/>
      <c r="H99" s="257">
        <f t="shared" ref="H99:H129" si="2">SUM(F99*G99)</f>
        <v>0</v>
      </c>
      <c r="I99" s="130"/>
      <c r="O99" s="130"/>
      <c r="P99" s="130"/>
      <c r="Q99" s="130"/>
      <c r="S99" s="130"/>
      <c r="T99" s="130"/>
      <c r="U99" s="130"/>
      <c r="V99" s="130"/>
      <c r="W99" s="130"/>
      <c r="X99" s="130"/>
      <c r="Y99" s="130"/>
      <c r="Z99" s="130"/>
      <c r="AA99" s="130"/>
    </row>
    <row r="100" spans="1:27" ht="20.25" x14ac:dyDescent="0.25">
      <c r="A100" s="101"/>
      <c r="B100" s="654"/>
      <c r="C100" s="654"/>
      <c r="D100" s="55"/>
      <c r="E100" s="232"/>
      <c r="F100" s="290"/>
      <c r="G100" s="131"/>
      <c r="H100" s="257">
        <f t="shared" si="2"/>
        <v>0</v>
      </c>
      <c r="I100" s="130"/>
      <c r="O100" s="130"/>
      <c r="P100" s="130"/>
      <c r="Q100" s="130"/>
      <c r="S100" s="130"/>
      <c r="T100" s="130"/>
      <c r="U100" s="130"/>
      <c r="V100" s="130"/>
      <c r="W100" s="130"/>
      <c r="X100" s="130"/>
      <c r="Y100" s="130"/>
      <c r="Z100" s="130"/>
      <c r="AA100" s="130"/>
    </row>
    <row r="101" spans="1:27" ht="20.25" x14ac:dyDescent="0.25">
      <c r="A101" s="101"/>
      <c r="B101" s="654"/>
      <c r="C101" s="654"/>
      <c r="D101" s="55"/>
      <c r="E101" s="232"/>
      <c r="F101" s="290"/>
      <c r="G101" s="131"/>
      <c r="H101" s="257">
        <f t="shared" si="2"/>
        <v>0</v>
      </c>
      <c r="I101" s="130"/>
      <c r="O101" s="130"/>
      <c r="P101" s="130"/>
      <c r="Q101" s="130"/>
      <c r="S101" s="130"/>
      <c r="T101" s="130"/>
      <c r="U101" s="130"/>
      <c r="V101" s="130"/>
      <c r="W101" s="130"/>
      <c r="X101" s="130"/>
      <c r="Y101" s="130"/>
      <c r="Z101" s="130"/>
      <c r="AA101" s="130"/>
    </row>
    <row r="102" spans="1:27" ht="20.25" x14ac:dyDescent="0.25">
      <c r="A102" s="101"/>
      <c r="B102" s="654"/>
      <c r="C102" s="654"/>
      <c r="D102" s="55"/>
      <c r="E102" s="232"/>
      <c r="F102" s="290"/>
      <c r="G102" s="131"/>
      <c r="H102" s="257">
        <f t="shared" si="2"/>
        <v>0</v>
      </c>
      <c r="I102" s="130"/>
      <c r="O102" s="130"/>
      <c r="P102" s="130"/>
      <c r="Q102" s="130"/>
      <c r="S102" s="130"/>
      <c r="T102" s="130"/>
      <c r="U102" s="130"/>
      <c r="V102" s="130"/>
      <c r="W102" s="130"/>
      <c r="X102" s="130"/>
      <c r="Y102" s="130"/>
      <c r="Z102" s="130"/>
      <c r="AA102" s="130"/>
    </row>
    <row r="103" spans="1:27" ht="20.25" x14ac:dyDescent="0.25">
      <c r="A103" s="101"/>
      <c r="B103" s="654"/>
      <c r="C103" s="654"/>
      <c r="D103" s="55"/>
      <c r="E103" s="232"/>
      <c r="F103" s="290"/>
      <c r="G103" s="131"/>
      <c r="H103" s="257">
        <f t="shared" si="2"/>
        <v>0</v>
      </c>
      <c r="I103" s="130"/>
      <c r="O103" s="130"/>
      <c r="P103" s="130"/>
      <c r="Q103" s="130"/>
      <c r="S103" s="130"/>
      <c r="T103" s="130"/>
      <c r="U103" s="130"/>
      <c r="V103" s="130"/>
      <c r="W103" s="130"/>
      <c r="X103" s="130"/>
      <c r="Y103" s="130"/>
      <c r="Z103" s="130"/>
      <c r="AA103" s="130"/>
    </row>
    <row r="104" spans="1:27" ht="20.25" x14ac:dyDescent="0.25">
      <c r="A104" s="101"/>
      <c r="B104" s="654"/>
      <c r="C104" s="654"/>
      <c r="D104" s="55"/>
      <c r="E104" s="232"/>
      <c r="F104" s="290"/>
      <c r="G104" s="131"/>
      <c r="H104" s="257">
        <f t="shared" si="2"/>
        <v>0</v>
      </c>
      <c r="I104" s="130"/>
      <c r="O104" s="130"/>
      <c r="P104" s="130"/>
      <c r="Q104" s="130"/>
      <c r="S104" s="130"/>
      <c r="T104" s="130"/>
      <c r="U104" s="130"/>
      <c r="V104" s="130"/>
      <c r="W104" s="130"/>
      <c r="X104" s="130"/>
      <c r="Y104" s="130"/>
      <c r="Z104" s="130"/>
      <c r="AA104" s="130"/>
    </row>
    <row r="105" spans="1:27" ht="20.25" x14ac:dyDescent="0.25">
      <c r="A105" s="101"/>
      <c r="B105" s="654"/>
      <c r="C105" s="654"/>
      <c r="D105" s="55"/>
      <c r="E105" s="232"/>
      <c r="F105" s="290"/>
      <c r="G105" s="131"/>
      <c r="H105" s="257">
        <f t="shared" si="2"/>
        <v>0</v>
      </c>
      <c r="I105" s="130"/>
      <c r="O105" s="130"/>
      <c r="P105" s="130"/>
      <c r="Q105" s="130"/>
      <c r="S105" s="130"/>
      <c r="T105" s="130"/>
      <c r="U105" s="130"/>
      <c r="V105" s="130"/>
      <c r="W105" s="130"/>
      <c r="X105" s="130"/>
      <c r="Y105" s="130"/>
      <c r="Z105" s="130"/>
      <c r="AA105" s="130"/>
    </row>
    <row r="106" spans="1:27" ht="20.25" x14ac:dyDescent="0.25">
      <c r="A106" s="101"/>
      <c r="B106" s="654"/>
      <c r="C106" s="654"/>
      <c r="D106" s="55"/>
      <c r="E106" s="232"/>
      <c r="F106" s="290"/>
      <c r="G106" s="131"/>
      <c r="H106" s="257">
        <f t="shared" si="2"/>
        <v>0</v>
      </c>
      <c r="I106" s="130"/>
      <c r="O106" s="130"/>
      <c r="P106" s="130"/>
      <c r="Q106" s="130"/>
      <c r="S106" s="130"/>
      <c r="T106" s="130"/>
      <c r="U106" s="130"/>
      <c r="V106" s="130"/>
      <c r="W106" s="130"/>
      <c r="X106" s="130"/>
      <c r="Y106" s="130"/>
      <c r="Z106" s="130"/>
      <c r="AA106" s="130"/>
    </row>
    <row r="107" spans="1:27" ht="20.25" x14ac:dyDescent="0.25">
      <c r="A107" s="101"/>
      <c r="B107" s="654"/>
      <c r="C107" s="654"/>
      <c r="D107" s="55"/>
      <c r="E107" s="232"/>
      <c r="F107" s="290"/>
      <c r="G107" s="131"/>
      <c r="H107" s="257">
        <f t="shared" si="2"/>
        <v>0</v>
      </c>
      <c r="I107" s="130"/>
      <c r="O107" s="130"/>
      <c r="P107" s="130"/>
      <c r="Q107" s="130"/>
      <c r="S107" s="130"/>
      <c r="T107" s="130"/>
      <c r="U107" s="130"/>
      <c r="V107" s="130"/>
      <c r="W107" s="130"/>
      <c r="X107" s="130"/>
      <c r="Y107" s="130"/>
      <c r="Z107" s="130"/>
      <c r="AA107" s="130"/>
    </row>
    <row r="108" spans="1:27" ht="20.25" x14ac:dyDescent="0.25">
      <c r="A108" s="101"/>
      <c r="B108" s="654"/>
      <c r="C108" s="654"/>
      <c r="D108" s="55"/>
      <c r="E108" s="232"/>
      <c r="F108" s="290"/>
      <c r="G108" s="131"/>
      <c r="H108" s="257">
        <f t="shared" si="2"/>
        <v>0</v>
      </c>
      <c r="I108" s="130"/>
      <c r="O108" s="130"/>
      <c r="P108" s="130"/>
      <c r="Q108" s="130"/>
      <c r="S108" s="130"/>
      <c r="T108" s="130"/>
      <c r="U108" s="130"/>
      <c r="V108" s="130"/>
      <c r="W108" s="130"/>
      <c r="X108" s="130"/>
      <c r="Y108" s="130"/>
      <c r="Z108" s="130"/>
      <c r="AA108" s="130"/>
    </row>
    <row r="109" spans="1:27" ht="20.25" x14ac:dyDescent="0.25">
      <c r="A109" s="101"/>
      <c r="B109" s="654"/>
      <c r="C109" s="654"/>
      <c r="D109" s="55"/>
      <c r="E109" s="232"/>
      <c r="F109" s="290"/>
      <c r="G109" s="131"/>
      <c r="H109" s="257">
        <f t="shared" si="2"/>
        <v>0</v>
      </c>
      <c r="I109" s="130"/>
      <c r="O109" s="130"/>
      <c r="P109" s="130"/>
      <c r="Q109" s="130"/>
      <c r="S109" s="130"/>
      <c r="T109" s="130"/>
      <c r="U109" s="130"/>
      <c r="V109" s="130"/>
      <c r="W109" s="130"/>
      <c r="X109" s="130"/>
      <c r="Y109" s="130"/>
      <c r="Z109" s="130"/>
      <c r="AA109" s="130"/>
    </row>
    <row r="110" spans="1:27" ht="20.25" x14ac:dyDescent="0.25">
      <c r="A110" s="101"/>
      <c r="B110" s="654"/>
      <c r="C110" s="654"/>
      <c r="D110" s="55"/>
      <c r="E110" s="232"/>
      <c r="F110" s="290"/>
      <c r="G110" s="131"/>
      <c r="H110" s="257">
        <f t="shared" si="2"/>
        <v>0</v>
      </c>
      <c r="I110" s="130"/>
      <c r="O110" s="130"/>
      <c r="P110" s="130"/>
      <c r="Q110" s="130"/>
      <c r="S110" s="130"/>
      <c r="T110" s="130"/>
      <c r="U110" s="130"/>
      <c r="V110" s="130"/>
      <c r="W110" s="130"/>
      <c r="X110" s="130"/>
      <c r="Y110" s="130"/>
      <c r="Z110" s="130"/>
      <c r="AA110" s="130"/>
    </row>
    <row r="111" spans="1:27" ht="20.25" x14ac:dyDescent="0.25">
      <c r="A111" s="101"/>
      <c r="B111" s="654"/>
      <c r="C111" s="654"/>
      <c r="D111" s="55"/>
      <c r="E111" s="232"/>
      <c r="F111" s="290"/>
      <c r="G111" s="131"/>
      <c r="H111" s="257">
        <f t="shared" si="2"/>
        <v>0</v>
      </c>
      <c r="I111" s="130"/>
      <c r="O111" s="130"/>
      <c r="P111" s="130"/>
      <c r="Q111" s="130"/>
      <c r="S111" s="130"/>
      <c r="T111" s="130"/>
      <c r="U111" s="130"/>
      <c r="V111" s="130"/>
      <c r="W111" s="130"/>
      <c r="X111" s="130"/>
      <c r="Y111" s="130"/>
      <c r="Z111" s="130"/>
      <c r="AA111" s="130"/>
    </row>
    <row r="112" spans="1:27" ht="20.25" x14ac:dyDescent="0.25">
      <c r="A112" s="101"/>
      <c r="B112" s="654"/>
      <c r="C112" s="654"/>
      <c r="D112" s="55"/>
      <c r="E112" s="232"/>
      <c r="F112" s="290"/>
      <c r="G112" s="131"/>
      <c r="H112" s="257">
        <f t="shared" si="2"/>
        <v>0</v>
      </c>
      <c r="I112" s="130"/>
      <c r="O112" s="130"/>
      <c r="P112" s="130"/>
      <c r="Q112" s="130"/>
      <c r="S112" s="130"/>
      <c r="T112" s="130"/>
      <c r="U112" s="130"/>
      <c r="V112" s="130"/>
      <c r="W112" s="130"/>
      <c r="X112" s="130"/>
      <c r="Y112" s="130"/>
      <c r="Z112" s="130"/>
      <c r="AA112" s="130"/>
    </row>
    <row r="113" spans="1:27" ht="20.25" x14ac:dyDescent="0.25">
      <c r="A113" s="101"/>
      <c r="B113" s="654"/>
      <c r="C113" s="654"/>
      <c r="D113" s="55"/>
      <c r="E113" s="232"/>
      <c r="F113" s="290"/>
      <c r="G113" s="131"/>
      <c r="H113" s="257">
        <f t="shared" si="2"/>
        <v>0</v>
      </c>
      <c r="I113" s="130"/>
      <c r="O113" s="130"/>
      <c r="P113" s="130"/>
      <c r="Q113" s="130"/>
      <c r="S113" s="130"/>
      <c r="T113" s="130"/>
      <c r="U113" s="130"/>
      <c r="V113" s="130"/>
      <c r="W113" s="130"/>
      <c r="X113" s="130"/>
      <c r="Y113" s="130"/>
      <c r="Z113" s="130"/>
      <c r="AA113" s="130"/>
    </row>
    <row r="114" spans="1:27" ht="20.25" x14ac:dyDescent="0.25">
      <c r="A114" s="101"/>
      <c r="B114" s="654"/>
      <c r="C114" s="654"/>
      <c r="D114" s="55"/>
      <c r="E114" s="232"/>
      <c r="F114" s="290"/>
      <c r="G114" s="131"/>
      <c r="H114" s="257">
        <f t="shared" si="2"/>
        <v>0</v>
      </c>
      <c r="I114" s="130"/>
      <c r="O114" s="130"/>
      <c r="P114" s="130"/>
      <c r="Q114" s="130"/>
      <c r="S114" s="130"/>
      <c r="T114" s="130"/>
      <c r="U114" s="130"/>
      <c r="V114" s="130"/>
      <c r="W114" s="130"/>
      <c r="X114" s="130"/>
      <c r="Y114" s="130"/>
      <c r="Z114" s="130"/>
      <c r="AA114" s="130"/>
    </row>
    <row r="115" spans="1:27" ht="20.25" x14ac:dyDescent="0.25">
      <c r="A115" s="101"/>
      <c r="B115" s="654"/>
      <c r="C115" s="654"/>
      <c r="D115" s="55"/>
      <c r="E115" s="232"/>
      <c r="F115" s="290"/>
      <c r="G115" s="131"/>
      <c r="H115" s="257">
        <f t="shared" si="2"/>
        <v>0</v>
      </c>
      <c r="I115" s="130"/>
      <c r="O115" s="130"/>
      <c r="P115" s="130"/>
      <c r="Q115" s="130"/>
      <c r="S115" s="130"/>
      <c r="T115" s="130"/>
      <c r="U115" s="130"/>
      <c r="V115" s="130"/>
      <c r="W115" s="130"/>
      <c r="X115" s="130"/>
      <c r="Y115" s="130"/>
      <c r="Z115" s="130"/>
      <c r="AA115" s="130"/>
    </row>
    <row r="116" spans="1:27" ht="20.25" x14ac:dyDescent="0.25">
      <c r="A116" s="101"/>
      <c r="B116" s="654"/>
      <c r="C116" s="654"/>
      <c r="D116" s="55"/>
      <c r="E116" s="232"/>
      <c r="F116" s="290"/>
      <c r="G116" s="131"/>
      <c r="H116" s="257">
        <f t="shared" si="2"/>
        <v>0</v>
      </c>
      <c r="I116" s="130"/>
      <c r="O116" s="130"/>
      <c r="P116" s="130"/>
      <c r="Q116" s="130"/>
      <c r="S116" s="130"/>
      <c r="T116" s="130"/>
      <c r="U116" s="130"/>
      <c r="V116" s="130"/>
      <c r="W116" s="130"/>
      <c r="X116" s="130"/>
      <c r="Y116" s="130"/>
      <c r="Z116" s="130"/>
      <c r="AA116" s="130"/>
    </row>
    <row r="117" spans="1:27" ht="20.25" x14ac:dyDescent="0.25">
      <c r="A117" s="101"/>
      <c r="B117" s="654"/>
      <c r="C117" s="654"/>
      <c r="D117" s="55"/>
      <c r="E117" s="232"/>
      <c r="F117" s="290"/>
      <c r="G117" s="131"/>
      <c r="H117" s="257">
        <f t="shared" si="2"/>
        <v>0</v>
      </c>
      <c r="I117" s="130"/>
      <c r="O117" s="130"/>
      <c r="P117" s="130"/>
      <c r="Q117" s="130"/>
      <c r="S117" s="130"/>
      <c r="T117" s="130"/>
      <c r="U117" s="130"/>
      <c r="V117" s="130"/>
      <c r="W117" s="130"/>
      <c r="X117" s="130"/>
      <c r="Y117" s="130"/>
      <c r="Z117" s="130"/>
      <c r="AA117" s="130"/>
    </row>
    <row r="118" spans="1:27" ht="20.25" x14ac:dyDescent="0.25">
      <c r="A118" s="101"/>
      <c r="B118" s="654"/>
      <c r="C118" s="654"/>
      <c r="D118" s="55"/>
      <c r="E118" s="232"/>
      <c r="F118" s="290"/>
      <c r="G118" s="131"/>
      <c r="H118" s="257">
        <f t="shared" si="2"/>
        <v>0</v>
      </c>
      <c r="I118" s="130"/>
      <c r="O118" s="130"/>
      <c r="P118" s="130"/>
      <c r="Q118" s="130"/>
      <c r="S118" s="130"/>
      <c r="T118" s="130"/>
      <c r="U118" s="130"/>
      <c r="V118" s="130"/>
      <c r="W118" s="130"/>
      <c r="X118" s="130"/>
      <c r="Y118" s="130"/>
      <c r="Z118" s="130"/>
      <c r="AA118" s="130"/>
    </row>
    <row r="119" spans="1:27" ht="20.25" x14ac:dyDescent="0.25">
      <c r="A119" s="101"/>
      <c r="B119" s="654"/>
      <c r="C119" s="654"/>
      <c r="D119" s="55"/>
      <c r="E119" s="232"/>
      <c r="F119" s="290"/>
      <c r="G119" s="131"/>
      <c r="H119" s="257">
        <f t="shared" si="2"/>
        <v>0</v>
      </c>
      <c r="I119" s="130"/>
      <c r="O119" s="130"/>
      <c r="P119" s="130"/>
      <c r="Q119" s="130"/>
      <c r="S119" s="130"/>
      <c r="T119" s="130"/>
      <c r="U119" s="130"/>
      <c r="V119" s="130"/>
      <c r="W119" s="130"/>
      <c r="X119" s="130"/>
      <c r="Y119" s="130"/>
      <c r="Z119" s="130"/>
      <c r="AA119" s="130"/>
    </row>
    <row r="120" spans="1:27" ht="20.25" x14ac:dyDescent="0.25">
      <c r="A120" s="101"/>
      <c r="B120" s="654"/>
      <c r="C120" s="654"/>
      <c r="D120" s="55"/>
      <c r="E120" s="232"/>
      <c r="F120" s="290"/>
      <c r="G120" s="131"/>
      <c r="H120" s="257">
        <f t="shared" si="2"/>
        <v>0</v>
      </c>
      <c r="I120" s="130"/>
      <c r="O120" s="130"/>
      <c r="P120" s="130"/>
      <c r="Q120" s="130"/>
      <c r="S120" s="130"/>
      <c r="T120" s="130"/>
      <c r="U120" s="130"/>
      <c r="V120" s="130"/>
      <c r="W120" s="130"/>
      <c r="X120" s="130"/>
      <c r="Y120" s="130"/>
      <c r="Z120" s="130"/>
      <c r="AA120" s="130"/>
    </row>
    <row r="121" spans="1:27" ht="20.25" x14ac:dyDescent="0.25">
      <c r="A121" s="101"/>
      <c r="B121" s="654"/>
      <c r="C121" s="654"/>
      <c r="D121" s="55"/>
      <c r="E121" s="232"/>
      <c r="F121" s="290"/>
      <c r="G121" s="131"/>
      <c r="H121" s="257">
        <f t="shared" si="2"/>
        <v>0</v>
      </c>
      <c r="I121" s="130"/>
      <c r="O121" s="130"/>
      <c r="P121" s="130"/>
      <c r="Q121" s="130"/>
      <c r="S121" s="130"/>
      <c r="T121" s="130"/>
      <c r="U121" s="130"/>
      <c r="V121" s="130"/>
      <c r="W121" s="130"/>
      <c r="X121" s="130"/>
      <c r="Y121" s="130"/>
      <c r="Z121" s="130"/>
      <c r="AA121" s="130"/>
    </row>
    <row r="122" spans="1:27" ht="20.25" x14ac:dyDescent="0.25">
      <c r="A122" s="101"/>
      <c r="B122" s="654"/>
      <c r="C122" s="654"/>
      <c r="D122" s="55"/>
      <c r="E122" s="232"/>
      <c r="F122" s="290"/>
      <c r="G122" s="131"/>
      <c r="H122" s="257">
        <f t="shared" si="2"/>
        <v>0</v>
      </c>
      <c r="I122" s="130"/>
      <c r="O122" s="130"/>
      <c r="P122" s="130"/>
      <c r="Q122" s="130"/>
      <c r="S122" s="130"/>
      <c r="T122" s="130"/>
      <c r="U122" s="130"/>
      <c r="V122" s="130"/>
      <c r="W122" s="130"/>
      <c r="X122" s="130"/>
      <c r="Y122" s="130"/>
      <c r="Z122" s="130"/>
      <c r="AA122" s="130"/>
    </row>
    <row r="123" spans="1:27" ht="20.25" x14ac:dyDescent="0.25">
      <c r="A123" s="101"/>
      <c r="B123" s="654"/>
      <c r="C123" s="654"/>
      <c r="D123" s="55"/>
      <c r="E123" s="232"/>
      <c r="F123" s="290"/>
      <c r="G123" s="131"/>
      <c r="H123" s="257">
        <f t="shared" si="2"/>
        <v>0</v>
      </c>
      <c r="I123" s="130"/>
      <c r="O123" s="130"/>
      <c r="P123" s="130"/>
      <c r="Q123" s="130"/>
      <c r="S123" s="130"/>
      <c r="T123" s="130"/>
      <c r="U123" s="130"/>
      <c r="V123" s="130"/>
      <c r="W123" s="130"/>
      <c r="X123" s="130"/>
      <c r="Y123" s="130"/>
      <c r="Z123" s="130"/>
      <c r="AA123" s="130"/>
    </row>
    <row r="124" spans="1:27" ht="20.25" x14ac:dyDescent="0.25">
      <c r="A124" s="101"/>
      <c r="B124" s="654"/>
      <c r="C124" s="654"/>
      <c r="D124" s="55"/>
      <c r="E124" s="232"/>
      <c r="F124" s="290"/>
      <c r="G124" s="131"/>
      <c r="H124" s="257">
        <f t="shared" si="2"/>
        <v>0</v>
      </c>
      <c r="I124" s="130"/>
      <c r="O124" s="130"/>
      <c r="P124" s="130"/>
      <c r="Q124" s="130"/>
      <c r="S124" s="130"/>
      <c r="T124" s="130"/>
      <c r="U124" s="130"/>
      <c r="V124" s="130"/>
      <c r="W124" s="130"/>
      <c r="X124" s="130"/>
      <c r="Y124" s="130"/>
      <c r="Z124" s="130"/>
      <c r="AA124" s="130"/>
    </row>
    <row r="125" spans="1:27" ht="20.25" x14ac:dyDescent="0.25">
      <c r="A125" s="101"/>
      <c r="B125" s="654"/>
      <c r="C125" s="654"/>
      <c r="D125" s="55"/>
      <c r="E125" s="232"/>
      <c r="F125" s="290"/>
      <c r="G125" s="131"/>
      <c r="H125" s="257">
        <f t="shared" si="2"/>
        <v>0</v>
      </c>
      <c r="I125" s="130"/>
      <c r="O125" s="130"/>
      <c r="P125" s="130"/>
      <c r="Q125" s="130"/>
      <c r="S125" s="130"/>
      <c r="T125" s="130"/>
      <c r="U125" s="130"/>
      <c r="V125" s="130"/>
      <c r="W125" s="130"/>
      <c r="X125" s="130"/>
      <c r="Y125" s="130"/>
      <c r="Z125" s="130"/>
      <c r="AA125" s="130"/>
    </row>
    <row r="126" spans="1:27" ht="20.25" x14ac:dyDescent="0.25">
      <c r="A126" s="101"/>
      <c r="B126" s="654"/>
      <c r="C126" s="654"/>
      <c r="D126" s="55"/>
      <c r="E126" s="232"/>
      <c r="F126" s="290"/>
      <c r="G126" s="131"/>
      <c r="H126" s="257">
        <f t="shared" si="2"/>
        <v>0</v>
      </c>
      <c r="I126" s="130"/>
      <c r="O126" s="130"/>
      <c r="P126" s="130"/>
      <c r="Q126" s="130"/>
      <c r="S126" s="130"/>
      <c r="T126" s="130"/>
      <c r="U126" s="130"/>
      <c r="V126" s="130"/>
      <c r="W126" s="130"/>
      <c r="X126" s="130"/>
      <c r="Y126" s="130"/>
      <c r="Z126" s="130"/>
      <c r="AA126" s="130"/>
    </row>
    <row r="127" spans="1:27" ht="20.25" x14ac:dyDescent="0.25">
      <c r="A127" s="101"/>
      <c r="B127" s="654"/>
      <c r="C127" s="654"/>
      <c r="D127" s="55"/>
      <c r="E127" s="232"/>
      <c r="F127" s="290"/>
      <c r="G127" s="131"/>
      <c r="H127" s="257">
        <f t="shared" si="2"/>
        <v>0</v>
      </c>
      <c r="I127" s="130"/>
      <c r="O127" s="130"/>
      <c r="P127" s="130"/>
      <c r="Q127" s="130"/>
      <c r="S127" s="130"/>
      <c r="T127" s="130"/>
      <c r="U127" s="130"/>
      <c r="V127" s="130"/>
      <c r="W127" s="130"/>
      <c r="X127" s="130"/>
      <c r="Y127" s="130"/>
      <c r="Z127" s="130"/>
      <c r="AA127" s="130"/>
    </row>
    <row r="128" spans="1:27" ht="20.25" x14ac:dyDescent="0.25">
      <c r="A128" s="101"/>
      <c r="B128" s="654"/>
      <c r="C128" s="654"/>
      <c r="D128" s="55"/>
      <c r="E128" s="232"/>
      <c r="F128" s="290"/>
      <c r="G128" s="131"/>
      <c r="H128" s="257">
        <f t="shared" si="2"/>
        <v>0</v>
      </c>
      <c r="I128" s="130"/>
      <c r="O128" s="130"/>
      <c r="P128" s="130"/>
      <c r="Q128" s="130"/>
      <c r="S128" s="130"/>
      <c r="T128" s="130"/>
      <c r="U128" s="130"/>
      <c r="V128" s="130"/>
      <c r="W128" s="130"/>
      <c r="X128" s="130"/>
      <c r="Y128" s="130"/>
      <c r="Z128" s="130"/>
      <c r="AA128" s="130"/>
    </row>
    <row r="129" spans="1:27" ht="20.25" x14ac:dyDescent="0.25">
      <c r="A129" s="101"/>
      <c r="B129" s="654"/>
      <c r="C129" s="654"/>
      <c r="D129" s="55"/>
      <c r="E129" s="232"/>
      <c r="F129" s="290"/>
      <c r="G129" s="131"/>
      <c r="H129" s="257">
        <f t="shared" si="2"/>
        <v>0</v>
      </c>
      <c r="I129" s="130"/>
      <c r="O129" s="130"/>
      <c r="P129" s="130"/>
      <c r="Q129" s="130"/>
      <c r="S129" s="130"/>
      <c r="T129" s="130"/>
      <c r="U129" s="130"/>
      <c r="V129" s="130"/>
      <c r="W129" s="130"/>
      <c r="X129" s="130"/>
      <c r="Y129" s="130"/>
      <c r="Z129" s="130"/>
      <c r="AA129" s="130"/>
    </row>
    <row r="130" spans="1:27" ht="20.25" x14ac:dyDescent="0.25">
      <c r="A130" s="101"/>
      <c r="B130" s="654"/>
      <c r="C130" s="654"/>
      <c r="D130" s="55"/>
      <c r="E130" s="232"/>
      <c r="F130" s="290"/>
      <c r="G130" s="131"/>
      <c r="H130" s="257">
        <f t="shared" ref="H130:H133" si="3">SUM(F130*G130)</f>
        <v>0</v>
      </c>
      <c r="I130" s="130"/>
      <c r="O130" s="130"/>
      <c r="P130" s="130"/>
      <c r="Q130" s="130"/>
      <c r="S130" s="130"/>
      <c r="T130" s="130"/>
      <c r="U130" s="130"/>
      <c r="V130" s="130"/>
      <c r="W130" s="130"/>
      <c r="X130" s="130"/>
      <c r="Y130" s="130"/>
      <c r="Z130" s="130"/>
      <c r="AA130" s="130"/>
    </row>
    <row r="131" spans="1:27" ht="20.25" x14ac:dyDescent="0.25">
      <c r="A131" s="101"/>
      <c r="B131" s="654"/>
      <c r="C131" s="654"/>
      <c r="D131" s="55"/>
      <c r="E131" s="232"/>
      <c r="F131" s="290"/>
      <c r="G131" s="131"/>
      <c r="H131" s="257">
        <f t="shared" si="3"/>
        <v>0</v>
      </c>
      <c r="I131" s="130"/>
      <c r="O131" s="130"/>
      <c r="P131" s="130"/>
      <c r="Q131" s="130"/>
      <c r="S131" s="130"/>
      <c r="T131" s="130"/>
      <c r="U131" s="130"/>
      <c r="V131" s="130"/>
      <c r="W131" s="130"/>
      <c r="X131" s="130"/>
      <c r="Y131" s="130"/>
      <c r="Z131" s="130"/>
      <c r="AA131" s="130"/>
    </row>
    <row r="132" spans="1:27" ht="20.25" x14ac:dyDescent="0.25">
      <c r="A132" s="101"/>
      <c r="B132" s="654"/>
      <c r="C132" s="654"/>
      <c r="D132" s="55"/>
      <c r="E132" s="232"/>
      <c r="F132" s="290"/>
      <c r="G132" s="131"/>
      <c r="H132" s="257">
        <f t="shared" si="3"/>
        <v>0</v>
      </c>
      <c r="I132" s="130"/>
      <c r="O132" s="130"/>
      <c r="P132" s="130"/>
      <c r="Q132" s="130"/>
      <c r="S132" s="130"/>
      <c r="T132" s="130"/>
      <c r="U132" s="130"/>
      <c r="V132" s="130"/>
      <c r="W132" s="130"/>
      <c r="X132" s="130"/>
      <c r="Y132" s="130"/>
      <c r="Z132" s="130"/>
      <c r="AA132" s="130"/>
    </row>
    <row r="133" spans="1:27" ht="20.25" x14ac:dyDescent="0.25">
      <c r="A133" s="101"/>
      <c r="B133" s="654"/>
      <c r="C133" s="654"/>
      <c r="D133" s="55"/>
      <c r="E133" s="232"/>
      <c r="F133" s="290"/>
      <c r="G133" s="131"/>
      <c r="H133" s="257">
        <f t="shared" si="3"/>
        <v>0</v>
      </c>
      <c r="I133" s="130"/>
      <c r="O133" s="130"/>
      <c r="P133" s="130"/>
      <c r="Q133" s="130"/>
      <c r="S133" s="130"/>
      <c r="T133" s="130"/>
      <c r="U133" s="130"/>
      <c r="V133" s="130"/>
      <c r="W133" s="130"/>
      <c r="X133" s="130"/>
      <c r="Y133" s="130"/>
      <c r="Z133" s="130"/>
      <c r="AA133" s="130"/>
    </row>
    <row r="134" spans="1:27" ht="20.25" x14ac:dyDescent="0.25">
      <c r="A134" s="101"/>
      <c r="B134" s="654"/>
      <c r="C134" s="654"/>
      <c r="D134" s="55"/>
      <c r="E134" s="232"/>
      <c r="F134" s="290"/>
      <c r="G134" s="131"/>
      <c r="H134" s="257">
        <f>SUM(F134*G134)</f>
        <v>0</v>
      </c>
      <c r="I134" s="130"/>
      <c r="O134" s="130"/>
      <c r="P134" s="130"/>
      <c r="Q134" s="130"/>
      <c r="S134" s="130"/>
      <c r="T134" s="130"/>
      <c r="U134" s="130"/>
      <c r="V134" s="130"/>
      <c r="W134" s="130"/>
      <c r="X134" s="130"/>
      <c r="Y134" s="130"/>
      <c r="Z134" s="130"/>
      <c r="AA134" s="130"/>
    </row>
    <row r="135" spans="1:27" ht="20.25" x14ac:dyDescent="0.25">
      <c r="A135" s="101"/>
      <c r="B135" s="654"/>
      <c r="C135" s="654"/>
      <c r="D135" s="55"/>
      <c r="E135" s="232"/>
      <c r="F135" s="290"/>
      <c r="G135" s="131"/>
      <c r="H135" s="257">
        <f>SUM(F135*G135)</f>
        <v>0</v>
      </c>
      <c r="I135" s="130"/>
      <c r="O135" s="130"/>
      <c r="P135" s="130"/>
      <c r="Q135" s="130"/>
      <c r="S135" s="130"/>
      <c r="T135" s="130"/>
      <c r="U135" s="130"/>
      <c r="V135" s="130"/>
      <c r="W135" s="130"/>
      <c r="X135" s="130"/>
      <c r="Y135" s="130"/>
      <c r="Z135" s="130"/>
      <c r="AA135" s="130"/>
    </row>
    <row r="136" spans="1:27" ht="18" x14ac:dyDescent="0.25">
      <c r="A136" s="171"/>
      <c r="B136" s="655"/>
      <c r="C136" s="655"/>
      <c r="D136" s="55"/>
      <c r="E136" s="118"/>
      <c r="F136" s="111"/>
      <c r="G136" s="119"/>
      <c r="H136" s="156">
        <f t="shared" ref="H136:H140" si="4">SUM(F136*G136)</f>
        <v>0</v>
      </c>
      <c r="I136" s="130"/>
      <c r="O136" s="130"/>
      <c r="P136" s="130"/>
      <c r="Q136" s="130"/>
      <c r="S136" s="130"/>
      <c r="T136" s="130"/>
      <c r="U136" s="130"/>
      <c r="V136" s="130"/>
      <c r="W136" s="130"/>
      <c r="X136" s="130"/>
      <c r="Y136" s="130"/>
      <c r="Z136" s="130"/>
      <c r="AA136" s="130"/>
    </row>
    <row r="137" spans="1:27" ht="18" x14ac:dyDescent="0.25">
      <c r="A137" s="171"/>
      <c r="B137" s="655"/>
      <c r="C137" s="655"/>
      <c r="D137" s="55"/>
      <c r="E137" s="118"/>
      <c r="F137" s="111"/>
      <c r="G137" s="119"/>
      <c r="H137" s="156">
        <f t="shared" si="4"/>
        <v>0</v>
      </c>
      <c r="I137" s="130"/>
      <c r="O137" s="130"/>
      <c r="P137" s="130"/>
      <c r="Q137" s="130"/>
      <c r="S137" s="130"/>
      <c r="T137" s="130"/>
      <c r="U137" s="130"/>
      <c r="V137" s="130"/>
      <c r="W137" s="130"/>
      <c r="X137" s="130"/>
      <c r="Y137" s="130"/>
      <c r="Z137" s="130"/>
      <c r="AA137" s="130"/>
    </row>
    <row r="138" spans="1:27" ht="18" x14ac:dyDescent="0.25">
      <c r="A138" s="171"/>
      <c r="B138" s="655"/>
      <c r="C138" s="655"/>
      <c r="D138" s="55"/>
      <c r="E138" s="118"/>
      <c r="F138" s="111"/>
      <c r="G138" s="119"/>
      <c r="H138" s="156">
        <f t="shared" si="4"/>
        <v>0</v>
      </c>
      <c r="I138" s="130"/>
      <c r="O138" s="130"/>
      <c r="P138" s="130"/>
      <c r="Q138" s="130"/>
      <c r="S138" s="130"/>
      <c r="T138" s="130"/>
      <c r="U138" s="130"/>
      <c r="V138" s="130"/>
      <c r="W138" s="130"/>
      <c r="X138" s="130"/>
      <c r="Y138" s="130"/>
      <c r="Z138" s="130"/>
      <c r="AA138" s="130"/>
    </row>
    <row r="139" spans="1:27" ht="18" x14ac:dyDescent="0.25">
      <c r="A139" s="171"/>
      <c r="B139" s="655"/>
      <c r="C139" s="655"/>
      <c r="D139" s="55"/>
      <c r="E139" s="118"/>
      <c r="F139" s="111"/>
      <c r="G139" s="119"/>
      <c r="H139" s="156">
        <f t="shared" si="4"/>
        <v>0</v>
      </c>
      <c r="I139" s="130"/>
      <c r="O139" s="130"/>
      <c r="P139" s="130"/>
      <c r="Q139" s="130"/>
      <c r="S139" s="130"/>
      <c r="T139" s="130"/>
      <c r="U139" s="130"/>
      <c r="V139" s="130"/>
      <c r="W139" s="130"/>
      <c r="X139" s="130"/>
      <c r="Y139" s="130"/>
      <c r="Z139" s="130"/>
      <c r="AA139" s="130"/>
    </row>
    <row r="140" spans="1:27" ht="18.75" thickBot="1" x14ac:dyDescent="0.3">
      <c r="A140" s="482"/>
      <c r="B140" s="656"/>
      <c r="C140" s="656"/>
      <c r="D140" s="62"/>
      <c r="E140" s="483"/>
      <c r="F140" s="113"/>
      <c r="G140" s="484"/>
      <c r="H140" s="485">
        <f t="shared" si="4"/>
        <v>0</v>
      </c>
      <c r="I140" s="130"/>
      <c r="O140" s="130"/>
      <c r="P140" s="130"/>
      <c r="Q140" s="130"/>
      <c r="S140" s="130"/>
      <c r="T140" s="130"/>
      <c r="U140" s="130"/>
      <c r="V140" s="130"/>
      <c r="W140" s="130"/>
      <c r="X140" s="130"/>
      <c r="Y140" s="130"/>
      <c r="Z140" s="130"/>
      <c r="AA140" s="130"/>
    </row>
    <row r="141" spans="1:27" ht="21" thickBot="1" x14ac:dyDescent="0.35">
      <c r="A141" s="60" t="s">
        <v>52</v>
      </c>
      <c r="B141" s="658"/>
      <c r="C141" s="659"/>
      <c r="D141" s="61"/>
      <c r="E141" s="144">
        <f>SUM(E98:E140)</f>
        <v>0</v>
      </c>
      <c r="F141" s="496">
        <f>SUM(F98:F140)</f>
        <v>0</v>
      </c>
      <c r="G141" s="495"/>
      <c r="H141" s="496">
        <f>SUM(H98:H140)</f>
        <v>0</v>
      </c>
      <c r="I141" s="130"/>
      <c r="O141" s="130"/>
      <c r="P141" s="130"/>
      <c r="Q141" s="130"/>
      <c r="S141" s="130"/>
      <c r="T141" s="130"/>
      <c r="U141" s="130"/>
      <c r="V141" s="130"/>
      <c r="W141" s="130"/>
      <c r="X141" s="130"/>
      <c r="Y141" s="130"/>
      <c r="Z141" s="130"/>
      <c r="AA141" s="130"/>
    </row>
    <row r="142" spans="1:27" ht="24" thickBot="1" x14ac:dyDescent="0.4">
      <c r="A142" s="604" t="s">
        <v>24</v>
      </c>
      <c r="B142" s="606"/>
      <c r="C142" s="606"/>
      <c r="D142" s="606"/>
      <c r="E142" s="606"/>
      <c r="F142" s="606"/>
      <c r="G142" s="606"/>
      <c r="H142" s="629"/>
      <c r="I142" s="130"/>
      <c r="O142" s="130"/>
      <c r="P142" s="130"/>
      <c r="Q142" s="130"/>
      <c r="S142" s="130"/>
      <c r="T142" s="130"/>
      <c r="U142" s="130"/>
      <c r="V142" s="130"/>
      <c r="W142" s="130"/>
      <c r="X142" s="130"/>
      <c r="Y142" s="130"/>
      <c r="Z142" s="130"/>
      <c r="AA142" s="130"/>
    </row>
    <row r="143" spans="1:27" ht="21" thickBot="1" x14ac:dyDescent="0.35">
      <c r="A143" s="49" t="s">
        <v>25</v>
      </c>
      <c r="B143" s="561" t="s">
        <v>10</v>
      </c>
      <c r="C143" s="562"/>
      <c r="D143" s="536" t="s">
        <v>11</v>
      </c>
      <c r="E143" s="538" t="s">
        <v>12</v>
      </c>
      <c r="F143" s="540" t="s">
        <v>13</v>
      </c>
      <c r="G143" s="542" t="s">
        <v>14</v>
      </c>
      <c r="H143" s="540" t="s">
        <v>15</v>
      </c>
      <c r="I143" s="130"/>
      <c r="O143" s="130"/>
      <c r="P143" s="130"/>
      <c r="Q143" s="130"/>
      <c r="S143" s="130"/>
      <c r="T143" s="130"/>
      <c r="U143" s="130"/>
      <c r="V143" s="130"/>
      <c r="W143" s="130"/>
      <c r="X143" s="130"/>
      <c r="Y143" s="130"/>
      <c r="Z143" s="130"/>
      <c r="AA143" s="130"/>
    </row>
    <row r="144" spans="1:27" ht="21" thickBot="1" x14ac:dyDescent="0.35">
      <c r="A144" s="49" t="s">
        <v>9</v>
      </c>
      <c r="B144" s="630"/>
      <c r="C144" s="607"/>
      <c r="D144" s="537"/>
      <c r="E144" s="539"/>
      <c r="F144" s="541"/>
      <c r="G144" s="543"/>
      <c r="H144" s="541"/>
      <c r="I144" s="130"/>
      <c r="O144" s="130"/>
      <c r="P144" s="130"/>
      <c r="Q144" s="130"/>
      <c r="S144" s="130"/>
      <c r="T144" s="130"/>
      <c r="U144" s="130"/>
      <c r="V144" s="130"/>
      <c r="W144" s="130"/>
      <c r="X144" s="130"/>
      <c r="Y144" s="130"/>
      <c r="Z144" s="130"/>
      <c r="AA144" s="130"/>
    </row>
    <row r="145" spans="1:27" ht="18" x14ac:dyDescent="0.25">
      <c r="A145" s="173"/>
      <c r="B145" s="631"/>
      <c r="C145" s="632"/>
      <c r="D145" s="55"/>
      <c r="E145" s="56"/>
      <c r="F145" s="280"/>
      <c r="G145" s="57"/>
      <c r="H145" s="262">
        <f t="shared" ref="H145:H179" si="5">SUM(F145*G145)</f>
        <v>0</v>
      </c>
      <c r="I145" s="130"/>
      <c r="O145" s="130"/>
      <c r="P145" s="130"/>
      <c r="Q145" s="130"/>
      <c r="S145" s="130"/>
      <c r="T145" s="130"/>
      <c r="U145" s="130"/>
      <c r="V145" s="130"/>
      <c r="W145" s="130"/>
      <c r="X145" s="130"/>
      <c r="Y145" s="130"/>
      <c r="Z145" s="130"/>
      <c r="AA145" s="130"/>
    </row>
    <row r="146" spans="1:27" ht="18" x14ac:dyDescent="0.25">
      <c r="A146" s="171"/>
      <c r="B146" s="633"/>
      <c r="C146" s="634"/>
      <c r="D146" s="55"/>
      <c r="E146" s="32"/>
      <c r="F146" s="273"/>
      <c r="G146" s="33"/>
      <c r="H146" s="263">
        <f t="shared" si="5"/>
        <v>0</v>
      </c>
      <c r="I146" s="130"/>
      <c r="O146" s="130"/>
      <c r="P146" s="130"/>
      <c r="Q146" s="130"/>
      <c r="S146" s="130"/>
      <c r="T146" s="130"/>
      <c r="U146" s="130"/>
      <c r="V146" s="130"/>
      <c r="W146" s="130"/>
      <c r="X146" s="130"/>
      <c r="Y146" s="130"/>
      <c r="Z146" s="130"/>
      <c r="AA146" s="130"/>
    </row>
    <row r="147" spans="1:27" ht="18.75" x14ac:dyDescent="0.3">
      <c r="A147" s="173"/>
      <c r="B147" s="633"/>
      <c r="C147" s="634"/>
      <c r="D147" s="55"/>
      <c r="E147" s="56"/>
      <c r="F147" s="280"/>
      <c r="G147" s="57"/>
      <c r="H147" s="263">
        <f t="shared" si="5"/>
        <v>0</v>
      </c>
      <c r="I147" s="130"/>
      <c r="M147" s="129" t="s">
        <v>114</v>
      </c>
      <c r="O147" s="130"/>
      <c r="P147" s="130"/>
      <c r="Q147" s="130"/>
      <c r="S147" s="130"/>
      <c r="T147" s="130"/>
      <c r="U147" s="130"/>
      <c r="V147" s="130"/>
      <c r="W147" s="130"/>
      <c r="X147" s="130"/>
      <c r="Y147" s="130"/>
      <c r="Z147" s="130"/>
      <c r="AA147" s="130"/>
    </row>
    <row r="148" spans="1:27" ht="18.75" x14ac:dyDescent="0.3">
      <c r="A148" s="171"/>
      <c r="B148" s="633"/>
      <c r="C148" s="634"/>
      <c r="D148" s="55"/>
      <c r="E148" s="44"/>
      <c r="F148" s="277"/>
      <c r="G148" s="50"/>
      <c r="H148" s="263">
        <f t="shared" si="5"/>
        <v>0</v>
      </c>
      <c r="I148" s="130"/>
      <c r="M148" s="129" t="s">
        <v>115</v>
      </c>
      <c r="O148" s="130"/>
      <c r="P148" s="130"/>
      <c r="Q148" s="130"/>
      <c r="S148" s="130"/>
      <c r="T148" s="130"/>
      <c r="U148" s="130"/>
      <c r="V148" s="130"/>
      <c r="W148" s="130"/>
      <c r="X148" s="130"/>
      <c r="Y148" s="130"/>
      <c r="Z148" s="130"/>
      <c r="AA148" s="130"/>
    </row>
    <row r="149" spans="1:27" ht="18" x14ac:dyDescent="0.25">
      <c r="A149" s="171"/>
      <c r="B149" s="633"/>
      <c r="C149" s="634"/>
      <c r="D149" s="55"/>
      <c r="E149" s="44"/>
      <c r="F149" s="277"/>
      <c r="G149" s="50"/>
      <c r="H149" s="263">
        <f t="shared" si="5"/>
        <v>0</v>
      </c>
      <c r="I149" s="130"/>
      <c r="O149" s="130"/>
      <c r="P149" s="130"/>
      <c r="Q149" s="130"/>
      <c r="S149" s="130"/>
      <c r="T149" s="130"/>
      <c r="U149" s="130"/>
      <c r="V149" s="130"/>
      <c r="W149" s="130"/>
      <c r="X149" s="130"/>
      <c r="Y149" s="130"/>
      <c r="Z149" s="130"/>
      <c r="AA149" s="130"/>
    </row>
    <row r="150" spans="1:27" ht="18" x14ac:dyDescent="0.25">
      <c r="A150" s="171"/>
      <c r="B150" s="633"/>
      <c r="C150" s="634"/>
      <c r="D150" s="55"/>
      <c r="E150" s="32"/>
      <c r="F150" s="273"/>
      <c r="G150" s="33"/>
      <c r="H150" s="263">
        <f t="shared" si="5"/>
        <v>0</v>
      </c>
      <c r="I150" s="130"/>
      <c r="O150" s="130"/>
      <c r="P150" s="130"/>
      <c r="Q150" s="130"/>
      <c r="S150" s="130"/>
      <c r="T150" s="130"/>
      <c r="U150" s="130"/>
      <c r="V150" s="130"/>
      <c r="W150" s="130"/>
      <c r="X150" s="130"/>
      <c r="Y150" s="130"/>
      <c r="Z150" s="130"/>
      <c r="AA150" s="130"/>
    </row>
    <row r="151" spans="1:27" ht="18" x14ac:dyDescent="0.25">
      <c r="A151" s="31"/>
      <c r="B151" s="633"/>
      <c r="C151" s="634"/>
      <c r="D151" s="55"/>
      <c r="E151" s="32"/>
      <c r="F151" s="273"/>
      <c r="G151" s="33"/>
      <c r="H151" s="263">
        <f t="shared" si="5"/>
        <v>0</v>
      </c>
      <c r="I151" s="130"/>
      <c r="O151" s="130"/>
      <c r="P151" s="130"/>
      <c r="Q151" s="130"/>
      <c r="S151" s="130"/>
      <c r="T151" s="130"/>
      <c r="U151" s="130"/>
      <c r="V151" s="130"/>
      <c r="W151" s="130"/>
      <c r="X151" s="130"/>
      <c r="Y151" s="130"/>
      <c r="Z151" s="130"/>
      <c r="AA151" s="130"/>
    </row>
    <row r="152" spans="1:27" ht="18" x14ac:dyDescent="0.25">
      <c r="A152" s="31"/>
      <c r="B152" s="633"/>
      <c r="C152" s="634"/>
      <c r="D152" s="55"/>
      <c r="E152" s="32"/>
      <c r="F152" s="273"/>
      <c r="G152" s="33"/>
      <c r="H152" s="263">
        <f t="shared" si="5"/>
        <v>0</v>
      </c>
      <c r="I152" s="130"/>
      <c r="O152" s="130"/>
      <c r="P152" s="130"/>
      <c r="Q152" s="130"/>
      <c r="S152" s="130"/>
      <c r="T152" s="130"/>
      <c r="U152" s="130"/>
      <c r="V152" s="130"/>
      <c r="W152" s="130"/>
      <c r="X152" s="130"/>
      <c r="Y152" s="130"/>
      <c r="Z152" s="130"/>
      <c r="AA152" s="130"/>
    </row>
    <row r="153" spans="1:27" ht="18" x14ac:dyDescent="0.25">
      <c r="A153" s="31"/>
      <c r="B153" s="633"/>
      <c r="C153" s="634"/>
      <c r="D153" s="55"/>
      <c r="E153" s="32"/>
      <c r="F153" s="273"/>
      <c r="G153" s="33"/>
      <c r="H153" s="263">
        <f t="shared" si="5"/>
        <v>0</v>
      </c>
      <c r="I153" s="130"/>
      <c r="O153" s="130"/>
      <c r="P153" s="130"/>
      <c r="Q153" s="130"/>
      <c r="S153" s="130"/>
      <c r="T153" s="130"/>
      <c r="U153" s="130"/>
      <c r="V153" s="130"/>
      <c r="W153" s="130"/>
      <c r="X153" s="130"/>
      <c r="Y153" s="130"/>
      <c r="Z153" s="130"/>
      <c r="AA153" s="130"/>
    </row>
    <row r="154" spans="1:27" ht="18" x14ac:dyDescent="0.25">
      <c r="A154" s="58"/>
      <c r="B154" s="633"/>
      <c r="C154" s="634"/>
      <c r="D154" s="55"/>
      <c r="E154" s="32"/>
      <c r="F154" s="273"/>
      <c r="G154" s="33"/>
      <c r="H154" s="263">
        <f t="shared" si="5"/>
        <v>0</v>
      </c>
      <c r="I154" s="130"/>
      <c r="O154" s="130"/>
      <c r="P154" s="130"/>
      <c r="Q154" s="130"/>
      <c r="S154" s="130"/>
      <c r="T154" s="130"/>
      <c r="U154" s="130"/>
      <c r="V154" s="130"/>
      <c r="W154" s="130"/>
      <c r="X154" s="130"/>
      <c r="Y154" s="130"/>
      <c r="Z154" s="130"/>
      <c r="AA154" s="130"/>
    </row>
    <row r="155" spans="1:27" ht="18" x14ac:dyDescent="0.25">
      <c r="A155" s="31"/>
      <c r="B155" s="633"/>
      <c r="C155" s="634"/>
      <c r="D155" s="55"/>
      <c r="E155" s="32"/>
      <c r="F155" s="273"/>
      <c r="G155" s="33"/>
      <c r="H155" s="263">
        <f t="shared" si="5"/>
        <v>0</v>
      </c>
      <c r="I155" s="130"/>
      <c r="O155" s="130"/>
      <c r="P155" s="130"/>
      <c r="Q155" s="130"/>
      <c r="S155" s="130"/>
      <c r="T155" s="130"/>
      <c r="U155" s="130"/>
      <c r="V155" s="130"/>
      <c r="W155" s="130"/>
      <c r="X155" s="130"/>
      <c r="Y155" s="130"/>
      <c r="Z155" s="130"/>
      <c r="AA155" s="130"/>
    </row>
    <row r="156" spans="1:27" ht="18.75" thickBot="1" x14ac:dyDescent="0.3">
      <c r="A156" s="35"/>
      <c r="B156" s="664"/>
      <c r="C156" s="665"/>
      <c r="D156" s="55"/>
      <c r="E156" s="36"/>
      <c r="F156" s="274"/>
      <c r="G156" s="37"/>
      <c r="H156" s="264">
        <f t="shared" si="5"/>
        <v>0</v>
      </c>
      <c r="I156" s="130"/>
      <c r="O156" s="130"/>
      <c r="P156" s="130"/>
      <c r="Q156" s="130"/>
      <c r="S156" s="130"/>
      <c r="T156" s="130"/>
      <c r="U156" s="130"/>
      <c r="V156" s="130"/>
      <c r="W156" s="130"/>
      <c r="X156" s="130"/>
      <c r="Y156" s="130"/>
      <c r="Z156" s="130"/>
      <c r="AA156" s="130"/>
    </row>
    <row r="157" spans="1:27" ht="21" thickBot="1" x14ac:dyDescent="0.35">
      <c r="A157" s="49" t="s">
        <v>26</v>
      </c>
      <c r="B157" s="583"/>
      <c r="C157" s="584"/>
      <c r="D157" s="636"/>
      <c r="E157" s="636"/>
      <c r="F157" s="636"/>
      <c r="G157" s="636"/>
      <c r="H157" s="637"/>
      <c r="I157" s="130"/>
      <c r="O157" s="130"/>
      <c r="P157" s="130"/>
      <c r="Q157" s="130"/>
      <c r="S157" s="130"/>
      <c r="T157" s="130"/>
      <c r="U157" s="130"/>
      <c r="V157" s="130"/>
      <c r="W157" s="130"/>
      <c r="X157" s="130"/>
      <c r="Y157" s="130"/>
      <c r="Z157" s="130"/>
      <c r="AA157" s="130"/>
    </row>
    <row r="158" spans="1:27" ht="18" x14ac:dyDescent="0.25">
      <c r="A158" s="171"/>
      <c r="B158" s="655"/>
      <c r="C158" s="655"/>
      <c r="D158" s="55"/>
      <c r="E158" s="59"/>
      <c r="F158" s="281"/>
      <c r="G158" s="45"/>
      <c r="H158" s="262">
        <f t="shared" si="5"/>
        <v>0</v>
      </c>
      <c r="I158" s="130"/>
      <c r="O158" s="130"/>
      <c r="P158" s="130"/>
      <c r="Q158" s="130"/>
      <c r="S158" s="130"/>
      <c r="T158" s="130"/>
      <c r="U158" s="130"/>
      <c r="V158" s="130"/>
      <c r="W158" s="130"/>
      <c r="X158" s="130"/>
      <c r="Y158" s="130"/>
      <c r="Z158" s="130"/>
      <c r="AA158" s="130"/>
    </row>
    <row r="159" spans="1:27" ht="18" x14ac:dyDescent="0.25">
      <c r="A159" s="171"/>
      <c r="B159" s="655"/>
      <c r="C159" s="655"/>
      <c r="D159" s="55"/>
      <c r="E159" s="32"/>
      <c r="F159" s="273"/>
      <c r="G159" s="33"/>
      <c r="H159" s="263">
        <f t="shared" si="5"/>
        <v>0</v>
      </c>
      <c r="I159" s="130"/>
      <c r="O159" s="130"/>
      <c r="P159" s="130"/>
      <c r="Q159" s="130"/>
      <c r="S159" s="130"/>
      <c r="T159" s="130"/>
      <c r="U159" s="130"/>
      <c r="V159" s="130"/>
      <c r="W159" s="130"/>
      <c r="X159" s="130"/>
      <c r="Y159" s="130"/>
      <c r="Z159" s="130"/>
      <c r="AA159" s="130"/>
    </row>
    <row r="160" spans="1:27" ht="18" x14ac:dyDescent="0.25">
      <c r="A160" s="171"/>
      <c r="B160" s="655"/>
      <c r="C160" s="655"/>
      <c r="D160" s="55"/>
      <c r="E160" s="32"/>
      <c r="F160" s="273"/>
      <c r="G160" s="33"/>
      <c r="H160" s="263">
        <f t="shared" si="5"/>
        <v>0</v>
      </c>
      <c r="I160" s="130"/>
      <c r="O160" s="130"/>
      <c r="P160" s="130"/>
      <c r="Q160" s="130"/>
      <c r="S160" s="130"/>
      <c r="T160" s="130"/>
      <c r="U160" s="130"/>
      <c r="V160" s="130"/>
      <c r="W160" s="130"/>
      <c r="X160" s="130"/>
      <c r="Y160" s="130"/>
      <c r="Z160" s="130"/>
      <c r="AA160" s="130"/>
    </row>
    <row r="161" spans="1:27" ht="18.75" thickBot="1" x14ac:dyDescent="0.3">
      <c r="A161" s="172"/>
      <c r="B161" s="656"/>
      <c r="C161" s="656"/>
      <c r="D161" s="55"/>
      <c r="E161" s="36"/>
      <c r="F161" s="274"/>
      <c r="G161" s="37"/>
      <c r="H161" s="264">
        <f t="shared" si="5"/>
        <v>0</v>
      </c>
      <c r="I161" s="130"/>
      <c r="O161" s="130"/>
      <c r="P161" s="130"/>
      <c r="Q161" s="130"/>
      <c r="S161" s="130"/>
      <c r="T161" s="130"/>
      <c r="U161" s="130"/>
      <c r="V161" s="130"/>
      <c r="W161" s="130"/>
      <c r="X161" s="130"/>
      <c r="Y161" s="130"/>
      <c r="Z161" s="130"/>
      <c r="AA161" s="130"/>
    </row>
    <row r="162" spans="1:27" ht="21" thickBot="1" x14ac:dyDescent="0.35">
      <c r="A162" s="414" t="s">
        <v>27</v>
      </c>
      <c r="B162" s="660"/>
      <c r="C162" s="660"/>
      <c r="D162" s="415"/>
      <c r="E162" s="500">
        <f>SUM(E145:E156)-SUM(E158:E161)</f>
        <v>0</v>
      </c>
      <c r="F162" s="497">
        <f>SUM(F145:F156)-SUM(F158:F161)</f>
        <v>0</v>
      </c>
      <c r="G162" s="498"/>
      <c r="H162" s="499">
        <f>SUM(H145:H156)-SUM(H158:H161)</f>
        <v>0</v>
      </c>
      <c r="I162" s="130"/>
      <c r="O162" s="130"/>
      <c r="P162" s="130"/>
      <c r="Q162" s="130"/>
      <c r="S162" s="130"/>
      <c r="T162" s="130"/>
      <c r="U162" s="130"/>
      <c r="V162" s="130"/>
      <c r="W162" s="130"/>
      <c r="X162" s="130"/>
      <c r="Y162" s="130"/>
      <c r="Z162" s="130"/>
      <c r="AA162" s="130"/>
    </row>
    <row r="163" spans="1:27" ht="18.75" thickBot="1" x14ac:dyDescent="0.3">
      <c r="A163" s="408"/>
      <c r="B163" s="409"/>
      <c r="C163" s="409"/>
      <c r="D163" s="409"/>
      <c r="E163" s="410"/>
      <c r="F163" s="411"/>
      <c r="G163" s="412"/>
      <c r="H163" s="413"/>
      <c r="I163" s="130"/>
      <c r="O163" s="130"/>
      <c r="P163" s="130"/>
      <c r="Q163" s="130"/>
      <c r="S163" s="130"/>
      <c r="T163" s="130"/>
      <c r="U163" s="130"/>
      <c r="V163" s="130"/>
      <c r="W163" s="130"/>
      <c r="X163" s="130"/>
      <c r="Y163" s="130"/>
      <c r="Z163" s="130"/>
      <c r="AA163" s="130"/>
    </row>
    <row r="164" spans="1:27" ht="21" thickBot="1" x14ac:dyDescent="0.35">
      <c r="A164" s="417" t="s">
        <v>122</v>
      </c>
      <c r="B164" s="661"/>
      <c r="C164" s="662"/>
      <c r="D164" s="662"/>
      <c r="E164" s="662"/>
      <c r="F164" s="662"/>
      <c r="G164" s="662"/>
      <c r="H164" s="663"/>
      <c r="I164" s="130"/>
      <c r="O164" s="130"/>
      <c r="P164" s="130"/>
      <c r="Q164" s="130"/>
      <c r="S164" s="130"/>
      <c r="T164" s="130"/>
      <c r="U164" s="130"/>
      <c r="V164" s="130"/>
      <c r="W164" s="130"/>
      <c r="X164" s="130"/>
      <c r="Y164" s="130"/>
      <c r="Z164" s="130"/>
      <c r="AA164" s="130"/>
    </row>
    <row r="165" spans="1:27" ht="18" x14ac:dyDescent="0.25">
      <c r="A165" s="173"/>
      <c r="B165" s="635"/>
      <c r="C165" s="635"/>
      <c r="D165" s="55"/>
      <c r="E165" s="59"/>
      <c r="F165" s="281"/>
      <c r="G165" s="45"/>
      <c r="H165" s="262">
        <f t="shared" si="5"/>
        <v>0</v>
      </c>
      <c r="I165" s="130"/>
      <c r="O165" s="130"/>
      <c r="P165" s="130"/>
      <c r="Q165" s="130"/>
      <c r="S165" s="130"/>
      <c r="T165" s="130"/>
      <c r="U165" s="130"/>
      <c r="V165" s="130"/>
      <c r="W165" s="130"/>
      <c r="X165" s="130"/>
      <c r="Y165" s="130"/>
      <c r="Z165" s="130"/>
      <c r="AA165" s="130"/>
    </row>
    <row r="166" spans="1:27" ht="18" x14ac:dyDescent="0.25">
      <c r="A166" s="31"/>
      <c r="B166" s="635"/>
      <c r="C166" s="635"/>
      <c r="D166" s="55"/>
      <c r="E166" s="32"/>
      <c r="F166" s="273"/>
      <c r="G166" s="33"/>
      <c r="H166" s="263">
        <f t="shared" si="5"/>
        <v>0</v>
      </c>
      <c r="I166" s="130"/>
      <c r="O166" s="130"/>
      <c r="P166" s="130"/>
      <c r="Q166" s="130"/>
      <c r="S166" s="130"/>
      <c r="T166" s="130"/>
      <c r="U166" s="130"/>
      <c r="V166" s="130"/>
      <c r="W166" s="130"/>
      <c r="X166" s="130"/>
      <c r="Y166" s="130"/>
      <c r="Z166" s="130"/>
      <c r="AA166" s="130"/>
    </row>
    <row r="167" spans="1:27" ht="18" x14ac:dyDescent="0.25">
      <c r="A167" s="31"/>
      <c r="B167" s="635"/>
      <c r="C167" s="635"/>
      <c r="D167" s="55"/>
      <c r="E167" s="32"/>
      <c r="F167" s="273"/>
      <c r="G167" s="33"/>
      <c r="H167" s="263">
        <f t="shared" si="5"/>
        <v>0</v>
      </c>
      <c r="I167" s="130"/>
      <c r="O167" s="130"/>
      <c r="P167" s="130"/>
      <c r="Q167" s="130"/>
      <c r="S167" s="130"/>
      <c r="T167" s="130"/>
      <c r="U167" s="130"/>
      <c r="V167" s="130"/>
      <c r="W167" s="130"/>
      <c r="X167" s="130"/>
      <c r="Y167" s="130"/>
      <c r="Z167" s="130"/>
      <c r="AA167" s="130"/>
    </row>
    <row r="168" spans="1:27" ht="18" x14ac:dyDescent="0.25">
      <c r="A168" s="31"/>
      <c r="B168" s="635"/>
      <c r="C168" s="635"/>
      <c r="D168" s="55"/>
      <c r="E168" s="32"/>
      <c r="F168" s="273"/>
      <c r="G168" s="33"/>
      <c r="H168" s="263">
        <f t="shared" si="5"/>
        <v>0</v>
      </c>
      <c r="I168" s="130"/>
      <c r="O168" s="130"/>
      <c r="P168" s="130"/>
      <c r="Q168" s="130"/>
      <c r="S168" s="130"/>
      <c r="T168" s="130"/>
      <c r="U168" s="130"/>
      <c r="V168" s="130"/>
      <c r="W168" s="130"/>
      <c r="X168" s="130"/>
      <c r="Y168" s="130"/>
      <c r="Z168" s="130"/>
      <c r="AA168" s="130"/>
    </row>
    <row r="169" spans="1:27" ht="18" x14ac:dyDescent="0.25">
      <c r="A169" s="31"/>
      <c r="B169" s="635"/>
      <c r="C169" s="635"/>
      <c r="D169" s="55"/>
      <c r="E169" s="32"/>
      <c r="F169" s="273"/>
      <c r="G169" s="33"/>
      <c r="H169" s="263">
        <f t="shared" si="5"/>
        <v>0</v>
      </c>
      <c r="I169" s="130"/>
      <c r="O169" s="130"/>
      <c r="P169" s="130"/>
      <c r="Q169" s="130"/>
      <c r="S169" s="130"/>
      <c r="T169" s="130"/>
      <c r="U169" s="130"/>
      <c r="V169" s="130"/>
      <c r="W169" s="130"/>
      <c r="X169" s="130"/>
      <c r="Y169" s="130"/>
      <c r="Z169" s="130"/>
      <c r="AA169" s="130"/>
    </row>
    <row r="170" spans="1:27" ht="18" x14ac:dyDescent="0.25">
      <c r="A170" s="58"/>
      <c r="B170" s="635"/>
      <c r="C170" s="635"/>
      <c r="D170" s="55"/>
      <c r="E170" s="32"/>
      <c r="F170" s="273"/>
      <c r="G170" s="33"/>
      <c r="H170" s="263">
        <f t="shared" si="5"/>
        <v>0</v>
      </c>
      <c r="I170" s="130"/>
      <c r="O170" s="130"/>
      <c r="P170" s="130"/>
      <c r="Q170" s="130"/>
      <c r="S170" s="130"/>
      <c r="T170" s="130"/>
      <c r="U170" s="130"/>
      <c r="V170" s="130"/>
      <c r="W170" s="130"/>
      <c r="X170" s="130"/>
      <c r="Y170" s="130"/>
      <c r="Z170" s="130"/>
      <c r="AA170" s="130"/>
    </row>
    <row r="171" spans="1:27" ht="18" x14ac:dyDescent="0.25">
      <c r="A171" s="58"/>
      <c r="B171" s="635"/>
      <c r="C171" s="635"/>
      <c r="D171" s="55"/>
      <c r="E171" s="32"/>
      <c r="F171" s="273"/>
      <c r="G171" s="33"/>
      <c r="H171" s="263">
        <f t="shared" si="5"/>
        <v>0</v>
      </c>
      <c r="I171" s="130"/>
      <c r="O171" s="130"/>
      <c r="P171" s="130"/>
      <c r="Q171" s="130"/>
      <c r="S171" s="130"/>
      <c r="T171" s="130"/>
      <c r="U171" s="130"/>
      <c r="V171" s="130"/>
      <c r="W171" s="130"/>
      <c r="X171" s="130"/>
      <c r="Y171" s="130"/>
      <c r="Z171" s="130"/>
      <c r="AA171" s="130"/>
    </row>
    <row r="172" spans="1:27" ht="18" x14ac:dyDescent="0.25">
      <c r="A172" s="31"/>
      <c r="B172" s="635"/>
      <c r="C172" s="635"/>
      <c r="D172" s="55"/>
      <c r="E172" s="32"/>
      <c r="F172" s="273"/>
      <c r="G172" s="33"/>
      <c r="H172" s="263">
        <f t="shared" si="5"/>
        <v>0</v>
      </c>
      <c r="I172" s="130"/>
      <c r="O172" s="130"/>
      <c r="P172" s="130"/>
      <c r="Q172" s="130"/>
      <c r="S172" s="130"/>
      <c r="T172" s="130"/>
      <c r="U172" s="130"/>
      <c r="V172" s="130"/>
      <c r="W172" s="130"/>
      <c r="X172" s="130"/>
      <c r="Y172" s="130"/>
      <c r="Z172" s="130"/>
      <c r="AA172" s="130"/>
    </row>
    <row r="173" spans="1:27" ht="18" x14ac:dyDescent="0.25">
      <c r="A173" s="58"/>
      <c r="B173" s="635"/>
      <c r="C173" s="635"/>
      <c r="D173" s="55"/>
      <c r="E173" s="32"/>
      <c r="F173" s="273"/>
      <c r="G173" s="33"/>
      <c r="H173" s="263">
        <f t="shared" si="5"/>
        <v>0</v>
      </c>
      <c r="I173" s="130"/>
      <c r="O173" s="130"/>
      <c r="P173" s="130"/>
      <c r="Q173" s="130"/>
      <c r="S173" s="130"/>
      <c r="T173" s="130"/>
      <c r="U173" s="130"/>
      <c r="V173" s="130"/>
      <c r="W173" s="130"/>
      <c r="X173" s="130"/>
      <c r="Y173" s="130"/>
      <c r="Z173" s="130"/>
      <c r="AA173" s="130"/>
    </row>
    <row r="174" spans="1:27" ht="18.75" thickBot="1" x14ac:dyDescent="0.3">
      <c r="A174" s="35"/>
      <c r="B174" s="635"/>
      <c r="C174" s="635"/>
      <c r="D174" s="55"/>
      <c r="E174" s="36"/>
      <c r="F174" s="274"/>
      <c r="G174" s="37"/>
      <c r="H174" s="264">
        <f t="shared" si="5"/>
        <v>0</v>
      </c>
      <c r="I174" s="130"/>
      <c r="O174" s="130"/>
      <c r="P174" s="130"/>
      <c r="Q174" s="130"/>
      <c r="S174" s="130"/>
      <c r="T174" s="130"/>
      <c r="U174" s="130"/>
      <c r="V174" s="130"/>
      <c r="W174" s="130"/>
      <c r="X174" s="130"/>
      <c r="Y174" s="130"/>
      <c r="Z174" s="130"/>
      <c r="AA174" s="130"/>
    </row>
    <row r="175" spans="1:27" ht="21" thickBot="1" x14ac:dyDescent="0.35">
      <c r="A175" s="49" t="s">
        <v>28</v>
      </c>
      <c r="B175" s="657"/>
      <c r="C175" s="636"/>
      <c r="D175" s="636"/>
      <c r="E175" s="636"/>
      <c r="F175" s="636"/>
      <c r="G175" s="636"/>
      <c r="H175" s="637"/>
      <c r="I175" s="130"/>
      <c r="O175" s="130"/>
      <c r="P175" s="130"/>
      <c r="Q175" s="130"/>
      <c r="S175" s="130"/>
      <c r="T175" s="130"/>
      <c r="U175" s="130"/>
      <c r="V175" s="130"/>
      <c r="W175" s="130"/>
      <c r="X175" s="130"/>
      <c r="Y175" s="130"/>
      <c r="Z175" s="130"/>
      <c r="AA175" s="130"/>
    </row>
    <row r="176" spans="1:27" ht="18" x14ac:dyDescent="0.25">
      <c r="A176" s="151"/>
      <c r="B176" s="635"/>
      <c r="C176" s="635"/>
      <c r="D176" s="418"/>
      <c r="E176" s="59"/>
      <c r="F176" s="281"/>
      <c r="G176" s="45"/>
      <c r="H176" s="262">
        <f t="shared" si="5"/>
        <v>0</v>
      </c>
      <c r="I176" s="130"/>
      <c r="O176" s="130"/>
      <c r="P176" s="130"/>
      <c r="Q176" s="130"/>
      <c r="S176" s="130"/>
      <c r="T176" s="130"/>
      <c r="U176" s="130"/>
      <c r="V176" s="130"/>
      <c r="W176" s="130"/>
      <c r="X176" s="130"/>
      <c r="Y176" s="130"/>
      <c r="Z176" s="130"/>
      <c r="AA176" s="130"/>
    </row>
    <row r="177" spans="1:27" ht="18" x14ac:dyDescent="0.25">
      <c r="A177" s="366"/>
      <c r="B177" s="655"/>
      <c r="C177" s="655"/>
      <c r="D177" s="418"/>
      <c r="E177" s="32"/>
      <c r="F177" s="273"/>
      <c r="G177" s="33"/>
      <c r="H177" s="263">
        <f t="shared" si="5"/>
        <v>0</v>
      </c>
      <c r="I177" s="130"/>
      <c r="O177" s="130"/>
      <c r="P177" s="130"/>
      <c r="Q177" s="130"/>
      <c r="S177" s="130"/>
      <c r="T177" s="130"/>
      <c r="U177" s="130"/>
      <c r="V177" s="130"/>
      <c r="W177" s="130"/>
      <c r="X177" s="130"/>
      <c r="Y177" s="130"/>
      <c r="Z177" s="130"/>
      <c r="AA177" s="130"/>
    </row>
    <row r="178" spans="1:27" ht="18" x14ac:dyDescent="0.25">
      <c r="A178" s="139"/>
      <c r="B178" s="655"/>
      <c r="C178" s="655"/>
      <c r="D178" s="418"/>
      <c r="E178" s="32"/>
      <c r="F178" s="273"/>
      <c r="G178" s="33"/>
      <c r="H178" s="263">
        <f t="shared" si="5"/>
        <v>0</v>
      </c>
      <c r="I178" s="130"/>
      <c r="O178" s="130"/>
      <c r="P178" s="130"/>
      <c r="Q178" s="130"/>
      <c r="S178" s="130"/>
      <c r="T178" s="130"/>
      <c r="U178" s="130"/>
      <c r="V178" s="130"/>
      <c r="W178" s="130"/>
      <c r="X178" s="130"/>
      <c r="Y178" s="130"/>
      <c r="Z178" s="130"/>
      <c r="AA178" s="130"/>
    </row>
    <row r="179" spans="1:27" ht="18.75" thickBot="1" x14ac:dyDescent="0.3">
      <c r="A179" s="71"/>
      <c r="B179" s="656"/>
      <c r="C179" s="656"/>
      <c r="D179" s="418"/>
      <c r="E179" s="36"/>
      <c r="F179" s="274"/>
      <c r="G179" s="37"/>
      <c r="H179" s="264">
        <f t="shared" si="5"/>
        <v>0</v>
      </c>
      <c r="I179" s="130"/>
      <c r="O179" s="130"/>
      <c r="P179" s="130"/>
      <c r="Q179" s="130"/>
      <c r="S179" s="130"/>
      <c r="T179" s="130"/>
      <c r="U179" s="130"/>
      <c r="V179" s="130"/>
      <c r="W179" s="130"/>
      <c r="X179" s="130"/>
      <c r="Y179" s="130"/>
      <c r="Z179" s="130"/>
      <c r="AA179" s="130"/>
    </row>
    <row r="180" spans="1:27" ht="21" thickBot="1" x14ac:dyDescent="0.35">
      <c r="A180" s="60" t="s">
        <v>29</v>
      </c>
      <c r="B180" s="658"/>
      <c r="C180" s="659"/>
      <c r="D180" s="61"/>
      <c r="E180" s="501">
        <f>SUM(E165:E174)-SUM(E176:E179)</f>
        <v>0</v>
      </c>
      <c r="F180" s="496">
        <f>SUM(F165:F174)-SUM(F176:F179)</f>
        <v>0</v>
      </c>
      <c r="G180" s="495"/>
      <c r="H180" s="496">
        <f>SUM(H165:H174)-SUM(H176:H179)</f>
        <v>0</v>
      </c>
      <c r="I180" s="130"/>
      <c r="O180" s="130"/>
      <c r="P180" s="130"/>
      <c r="Q180" s="130"/>
      <c r="S180" s="130"/>
      <c r="T180" s="130"/>
      <c r="U180" s="130"/>
      <c r="V180" s="130"/>
      <c r="W180" s="130"/>
      <c r="X180" s="130"/>
      <c r="Y180" s="130"/>
      <c r="Z180" s="130"/>
      <c r="AA180" s="130"/>
    </row>
    <row r="181" spans="1:27" ht="18.75" thickBot="1" x14ac:dyDescent="0.3">
      <c r="A181" s="216"/>
      <c r="B181" s="216"/>
      <c r="C181" s="140"/>
      <c r="D181" s="140"/>
      <c r="E181" s="141"/>
      <c r="F181" s="142"/>
      <c r="G181" s="143"/>
      <c r="H181" s="142"/>
      <c r="I181" s="130"/>
      <c r="O181" s="130"/>
      <c r="P181" s="130"/>
      <c r="Q181" s="130"/>
      <c r="S181" s="130"/>
      <c r="T181" s="130"/>
      <c r="U181" s="130"/>
      <c r="V181" s="130"/>
      <c r="W181" s="130"/>
      <c r="X181" s="130"/>
      <c r="Y181" s="130"/>
      <c r="Z181" s="130"/>
      <c r="AA181" s="130"/>
    </row>
    <row r="182" spans="1:27" ht="21" thickBot="1" x14ac:dyDescent="0.35">
      <c r="A182" s="60" t="s">
        <v>3</v>
      </c>
      <c r="B182" s="658"/>
      <c r="C182" s="659"/>
      <c r="D182" s="60"/>
      <c r="E182" s="501">
        <f>E180+E162</f>
        <v>0</v>
      </c>
      <c r="F182" s="496">
        <f>F180+F162</f>
        <v>0</v>
      </c>
      <c r="G182" s="502"/>
      <c r="H182" s="496">
        <f>H180+H162</f>
        <v>0</v>
      </c>
      <c r="I182" s="130"/>
      <c r="O182" s="130"/>
      <c r="P182" s="130"/>
      <c r="Q182" s="130"/>
      <c r="S182" s="130"/>
      <c r="T182" s="130"/>
      <c r="U182" s="130"/>
      <c r="V182" s="130"/>
      <c r="W182" s="130"/>
      <c r="X182" s="130"/>
      <c r="Y182" s="130"/>
      <c r="Z182" s="130"/>
      <c r="AA182" s="130"/>
    </row>
    <row r="183" spans="1:27" ht="24" thickBot="1" x14ac:dyDescent="0.4">
      <c r="A183" s="604" t="s">
        <v>30</v>
      </c>
      <c r="B183" s="606"/>
      <c r="C183" s="606"/>
      <c r="D183" s="606"/>
      <c r="E183" s="606"/>
      <c r="F183" s="606"/>
      <c r="G183" s="606"/>
      <c r="H183" s="629"/>
      <c r="I183" s="130"/>
      <c r="O183" s="130"/>
      <c r="P183" s="130"/>
      <c r="Q183" s="130"/>
      <c r="S183" s="130"/>
      <c r="T183" s="130"/>
      <c r="U183" s="130"/>
      <c r="V183" s="130"/>
      <c r="W183" s="130"/>
      <c r="X183" s="130"/>
      <c r="Y183" s="130"/>
      <c r="Z183" s="130"/>
      <c r="AA183" s="130"/>
    </row>
    <row r="184" spans="1:27" x14ac:dyDescent="0.25">
      <c r="A184" s="623" t="s">
        <v>9</v>
      </c>
      <c r="B184" s="668" t="s">
        <v>10</v>
      </c>
      <c r="C184" s="669"/>
      <c r="D184" s="623" t="s">
        <v>11</v>
      </c>
      <c r="E184" s="625" t="s">
        <v>12</v>
      </c>
      <c r="F184" s="625" t="s">
        <v>13</v>
      </c>
      <c r="G184" s="627" t="s">
        <v>14</v>
      </c>
      <c r="H184" s="625" t="s">
        <v>15</v>
      </c>
      <c r="I184" s="130"/>
      <c r="O184" s="130"/>
      <c r="P184" s="130"/>
      <c r="Q184" s="130"/>
      <c r="S184" s="130"/>
      <c r="T184" s="130"/>
      <c r="U184" s="130"/>
      <c r="V184" s="130"/>
      <c r="W184" s="130"/>
      <c r="X184" s="130"/>
      <c r="Y184" s="130"/>
      <c r="Z184" s="130"/>
      <c r="AA184" s="130"/>
    </row>
    <row r="185" spans="1:27" ht="15.75" thickBot="1" x14ac:dyDescent="0.3">
      <c r="A185" s="624"/>
      <c r="B185" s="670"/>
      <c r="C185" s="671"/>
      <c r="D185" s="624"/>
      <c r="E185" s="626"/>
      <c r="F185" s="626"/>
      <c r="G185" s="628"/>
      <c r="H185" s="626"/>
      <c r="I185" s="130"/>
      <c r="O185" s="130"/>
      <c r="P185" s="130"/>
      <c r="Q185" s="130"/>
      <c r="S185" s="130"/>
      <c r="T185" s="130"/>
      <c r="U185" s="130"/>
      <c r="V185" s="130"/>
      <c r="W185" s="130"/>
      <c r="X185" s="130"/>
      <c r="Y185" s="130"/>
      <c r="Z185" s="130"/>
      <c r="AA185" s="130"/>
    </row>
    <row r="186" spans="1:27" ht="21" thickBot="1" x14ac:dyDescent="0.3">
      <c r="A186" s="83" t="s">
        <v>31</v>
      </c>
      <c r="B186" s="554"/>
      <c r="C186" s="555"/>
      <c r="D186" s="555"/>
      <c r="E186" s="555"/>
      <c r="F186" s="555"/>
      <c r="G186" s="555"/>
      <c r="H186" s="556"/>
      <c r="I186" s="130"/>
      <c r="O186" s="130"/>
      <c r="P186" s="130"/>
      <c r="Q186" s="130"/>
      <c r="S186" s="130"/>
      <c r="T186" s="130"/>
      <c r="U186" s="130"/>
      <c r="V186" s="130"/>
      <c r="W186" s="130"/>
      <c r="X186" s="130"/>
      <c r="Y186" s="130"/>
      <c r="Z186" s="130"/>
      <c r="AA186" s="130"/>
    </row>
    <row r="187" spans="1:27" ht="20.25" x14ac:dyDescent="0.3">
      <c r="A187" s="177"/>
      <c r="B187" s="650"/>
      <c r="C187" s="651"/>
      <c r="D187" s="55"/>
      <c r="E187" s="97"/>
      <c r="F187" s="282"/>
      <c r="G187" s="98"/>
      <c r="H187" s="251">
        <f>SUM(F187*G187)</f>
        <v>0</v>
      </c>
      <c r="I187" s="130"/>
      <c r="O187" s="130"/>
      <c r="P187" s="130"/>
      <c r="Q187" s="130"/>
      <c r="S187" s="130"/>
      <c r="T187" s="130"/>
      <c r="U187" s="130"/>
      <c r="V187" s="130"/>
      <c r="W187" s="130"/>
      <c r="X187" s="130"/>
      <c r="Y187" s="130"/>
      <c r="Z187" s="130"/>
      <c r="AA187" s="130"/>
    </row>
    <row r="188" spans="1:27" ht="20.25" x14ac:dyDescent="0.25">
      <c r="A188" s="64"/>
      <c r="B188" s="652"/>
      <c r="C188" s="653"/>
      <c r="D188" s="55"/>
      <c r="E188" s="65"/>
      <c r="F188" s="351"/>
      <c r="G188" s="66"/>
      <c r="H188" s="252">
        <f t="shared" ref="H188:H196" si="6">SUM(F188*G188)</f>
        <v>0</v>
      </c>
      <c r="I188" s="130"/>
      <c r="O188" s="130"/>
      <c r="P188" s="130"/>
      <c r="Q188" s="130"/>
      <c r="S188" s="130"/>
      <c r="T188" s="130"/>
      <c r="U188" s="130"/>
      <c r="V188" s="130"/>
      <c r="W188" s="130"/>
      <c r="X188" s="130"/>
      <c r="Y188" s="130"/>
      <c r="Z188" s="130"/>
      <c r="AA188" s="130"/>
    </row>
    <row r="189" spans="1:27" ht="20.25" x14ac:dyDescent="0.25">
      <c r="A189" s="64"/>
      <c r="B189" s="652"/>
      <c r="C189" s="653"/>
      <c r="D189" s="55"/>
      <c r="E189" s="65"/>
      <c r="F189" s="351"/>
      <c r="G189" s="66"/>
      <c r="H189" s="252">
        <f t="shared" si="6"/>
        <v>0</v>
      </c>
      <c r="I189" s="130"/>
      <c r="O189" s="130"/>
      <c r="P189" s="130"/>
      <c r="Q189" s="130"/>
      <c r="S189" s="130"/>
      <c r="T189" s="130"/>
      <c r="U189" s="130"/>
      <c r="V189" s="130"/>
      <c r="W189" s="130"/>
      <c r="X189" s="130"/>
      <c r="Y189" s="130"/>
      <c r="Z189" s="130"/>
      <c r="AA189" s="130"/>
    </row>
    <row r="190" spans="1:27" ht="20.25" x14ac:dyDescent="0.25">
      <c r="A190" s="64"/>
      <c r="B190" s="652"/>
      <c r="C190" s="653"/>
      <c r="D190" s="55"/>
      <c r="E190" s="65"/>
      <c r="F190" s="351"/>
      <c r="G190" s="66"/>
      <c r="H190" s="252">
        <f t="shared" si="6"/>
        <v>0</v>
      </c>
      <c r="I190" s="130"/>
      <c r="O190" s="130"/>
      <c r="P190" s="130"/>
      <c r="Q190" s="130"/>
      <c r="S190" s="130"/>
      <c r="T190" s="130"/>
      <c r="U190" s="130"/>
      <c r="V190" s="130"/>
      <c r="W190" s="130"/>
      <c r="X190" s="130"/>
      <c r="Y190" s="130"/>
      <c r="Z190" s="130"/>
      <c r="AA190" s="130"/>
    </row>
    <row r="191" spans="1:27" ht="18" x14ac:dyDescent="0.25">
      <c r="A191" s="167"/>
      <c r="B191" s="546"/>
      <c r="C191" s="547"/>
      <c r="D191" s="55"/>
      <c r="E191" s="67"/>
      <c r="F191" s="284"/>
      <c r="G191" s="68"/>
      <c r="H191" s="252">
        <f t="shared" si="6"/>
        <v>0</v>
      </c>
      <c r="I191" s="130"/>
      <c r="O191" s="130"/>
      <c r="P191" s="130"/>
      <c r="Q191" s="130"/>
      <c r="S191" s="130"/>
      <c r="T191" s="130"/>
      <c r="U191" s="130"/>
      <c r="V191" s="130"/>
      <c r="W191" s="130"/>
      <c r="X191" s="130"/>
      <c r="Y191" s="130"/>
      <c r="Z191" s="130"/>
      <c r="AA191" s="130"/>
    </row>
    <row r="192" spans="1:27" ht="18" x14ac:dyDescent="0.25">
      <c r="A192" s="167"/>
      <c r="B192" s="99"/>
      <c r="C192" s="100"/>
      <c r="D192" s="55"/>
      <c r="E192" s="67"/>
      <c r="F192" s="284"/>
      <c r="G192" s="68"/>
      <c r="H192" s="252">
        <f t="shared" si="6"/>
        <v>0</v>
      </c>
      <c r="I192" s="130"/>
      <c r="O192" s="130"/>
      <c r="P192" s="130"/>
      <c r="Q192" s="130"/>
      <c r="S192" s="130"/>
      <c r="T192" s="130"/>
      <c r="U192" s="130"/>
      <c r="V192" s="130"/>
      <c r="W192" s="130"/>
      <c r="X192" s="130"/>
      <c r="Y192" s="130"/>
      <c r="Z192" s="130"/>
      <c r="AA192" s="130"/>
    </row>
    <row r="193" spans="1:27" ht="18" x14ac:dyDescent="0.25">
      <c r="A193" s="167"/>
      <c r="B193" s="546"/>
      <c r="C193" s="547"/>
      <c r="D193" s="55"/>
      <c r="E193" s="67"/>
      <c r="F193" s="284"/>
      <c r="G193" s="68"/>
      <c r="H193" s="252">
        <f t="shared" si="6"/>
        <v>0</v>
      </c>
      <c r="I193" s="130"/>
      <c r="O193" s="130"/>
      <c r="P193" s="130"/>
      <c r="Q193" s="130"/>
      <c r="S193" s="130"/>
      <c r="T193" s="130"/>
      <c r="U193" s="130"/>
      <c r="V193" s="130"/>
      <c r="W193" s="130"/>
      <c r="X193" s="130"/>
      <c r="Y193" s="130"/>
      <c r="Z193" s="130"/>
      <c r="AA193" s="130"/>
    </row>
    <row r="194" spans="1:27" ht="18" x14ac:dyDescent="0.25">
      <c r="A194" s="167"/>
      <c r="B194" s="546"/>
      <c r="C194" s="547"/>
      <c r="D194" s="55"/>
      <c r="E194" s="67"/>
      <c r="F194" s="284"/>
      <c r="G194" s="68"/>
      <c r="H194" s="252">
        <f t="shared" si="6"/>
        <v>0</v>
      </c>
      <c r="I194" s="130"/>
      <c r="O194" s="130"/>
      <c r="P194" s="130"/>
      <c r="Q194" s="130"/>
      <c r="S194" s="130"/>
      <c r="T194" s="130"/>
      <c r="U194" s="130"/>
      <c r="V194" s="130"/>
      <c r="W194" s="130"/>
      <c r="X194" s="130"/>
      <c r="Y194" s="130"/>
      <c r="Z194" s="130"/>
      <c r="AA194" s="130"/>
    </row>
    <row r="195" spans="1:27" ht="18" x14ac:dyDescent="0.25">
      <c r="A195" s="31"/>
      <c r="B195" s="600"/>
      <c r="C195" s="601"/>
      <c r="D195" s="55"/>
      <c r="E195" s="67"/>
      <c r="F195" s="284"/>
      <c r="G195" s="33"/>
      <c r="H195" s="252">
        <f t="shared" si="6"/>
        <v>0</v>
      </c>
      <c r="I195" s="130"/>
      <c r="O195" s="130"/>
      <c r="P195" s="130"/>
      <c r="Q195" s="130"/>
      <c r="S195" s="130"/>
      <c r="T195" s="130"/>
      <c r="U195" s="130"/>
      <c r="V195" s="130"/>
      <c r="W195" s="130"/>
      <c r="X195" s="130"/>
      <c r="Y195" s="130"/>
      <c r="Z195" s="130"/>
      <c r="AA195" s="130"/>
    </row>
    <row r="196" spans="1:27" ht="18" x14ac:dyDescent="0.25">
      <c r="A196" s="31"/>
      <c r="B196" s="600"/>
      <c r="C196" s="601"/>
      <c r="D196" s="55"/>
      <c r="E196" s="67"/>
      <c r="F196" s="284"/>
      <c r="G196" s="33"/>
      <c r="H196" s="252">
        <f t="shared" si="6"/>
        <v>0</v>
      </c>
      <c r="I196" s="130"/>
      <c r="O196" s="130"/>
      <c r="P196" s="130"/>
      <c r="Q196" s="130"/>
      <c r="S196" s="130"/>
      <c r="T196" s="130"/>
      <c r="U196" s="130"/>
      <c r="V196" s="130"/>
      <c r="W196" s="130"/>
      <c r="X196" s="130"/>
      <c r="Y196" s="130"/>
      <c r="Z196" s="130"/>
      <c r="AA196" s="130"/>
    </row>
    <row r="197" spans="1:27" ht="18" x14ac:dyDescent="0.25">
      <c r="A197" s="31"/>
      <c r="B197" s="600"/>
      <c r="C197" s="601"/>
      <c r="D197" s="55"/>
      <c r="E197" s="67"/>
      <c r="F197" s="284"/>
      <c r="G197" s="69"/>
      <c r="H197" s="252">
        <f>SUM(F197*G197)</f>
        <v>0</v>
      </c>
      <c r="I197" s="130"/>
      <c r="O197" s="130"/>
      <c r="P197" s="130"/>
      <c r="Q197" s="130"/>
      <c r="S197" s="130"/>
      <c r="T197" s="130"/>
      <c r="U197" s="130"/>
      <c r="V197" s="130"/>
      <c r="W197" s="130"/>
      <c r="X197" s="130"/>
      <c r="Y197" s="130"/>
      <c r="Z197" s="130"/>
      <c r="AA197" s="130"/>
    </row>
    <row r="198" spans="1:27" ht="18" x14ac:dyDescent="0.25">
      <c r="A198" s="31"/>
      <c r="B198" s="600"/>
      <c r="C198" s="601"/>
      <c r="D198" s="55"/>
      <c r="E198" s="67"/>
      <c r="F198" s="284"/>
      <c r="G198" s="69"/>
      <c r="H198" s="251">
        <f t="shared" ref="H198:H209" si="7">SUM(F198*G198)</f>
        <v>0</v>
      </c>
      <c r="I198" s="130"/>
      <c r="O198" s="130"/>
      <c r="P198" s="130"/>
      <c r="Q198" s="130"/>
      <c r="S198" s="130"/>
      <c r="T198" s="130"/>
      <c r="U198" s="130"/>
      <c r="V198" s="130"/>
      <c r="W198" s="130"/>
      <c r="X198" s="130"/>
      <c r="Y198" s="130"/>
      <c r="Z198" s="130"/>
      <c r="AA198" s="130"/>
    </row>
    <row r="199" spans="1:27" ht="18" x14ac:dyDescent="0.25">
      <c r="A199" s="31"/>
      <c r="B199" s="600"/>
      <c r="C199" s="601"/>
      <c r="D199" s="55"/>
      <c r="E199" s="67"/>
      <c r="F199" s="284"/>
      <c r="G199" s="69"/>
      <c r="H199" s="252">
        <f t="shared" si="7"/>
        <v>0</v>
      </c>
      <c r="I199" s="130"/>
      <c r="O199" s="130"/>
      <c r="P199" s="130"/>
      <c r="Q199" s="130"/>
      <c r="S199" s="130"/>
      <c r="T199" s="130"/>
      <c r="U199" s="130"/>
      <c r="V199" s="130"/>
      <c r="W199" s="130"/>
      <c r="X199" s="130"/>
      <c r="Y199" s="130"/>
      <c r="Z199" s="130"/>
      <c r="AA199" s="130"/>
    </row>
    <row r="200" spans="1:27" ht="18" x14ac:dyDescent="0.25">
      <c r="A200" s="31"/>
      <c r="B200" s="600"/>
      <c r="C200" s="601"/>
      <c r="D200" s="55"/>
      <c r="E200" s="67"/>
      <c r="F200" s="284"/>
      <c r="G200" s="33"/>
      <c r="H200" s="252">
        <f t="shared" si="7"/>
        <v>0</v>
      </c>
      <c r="I200" s="130"/>
      <c r="O200" s="130"/>
      <c r="P200" s="130"/>
      <c r="Q200" s="130"/>
      <c r="S200" s="130"/>
      <c r="T200" s="130"/>
      <c r="U200" s="130"/>
      <c r="V200" s="130"/>
      <c r="W200" s="130"/>
      <c r="X200" s="130"/>
      <c r="Y200" s="130"/>
      <c r="Z200" s="130"/>
      <c r="AA200" s="130"/>
    </row>
    <row r="201" spans="1:27" ht="18" x14ac:dyDescent="0.25">
      <c r="A201" s="31"/>
      <c r="B201" s="600"/>
      <c r="C201" s="601"/>
      <c r="D201" s="55"/>
      <c r="E201" s="67"/>
      <c r="F201" s="284"/>
      <c r="G201" s="33"/>
      <c r="H201" s="252">
        <f t="shared" si="7"/>
        <v>0</v>
      </c>
      <c r="I201" s="130"/>
      <c r="O201" s="130"/>
      <c r="P201" s="130"/>
      <c r="Q201" s="130"/>
      <c r="S201" s="130"/>
      <c r="T201" s="130"/>
      <c r="U201" s="130"/>
      <c r="V201" s="130"/>
      <c r="W201" s="130"/>
      <c r="X201" s="130"/>
      <c r="Y201" s="130"/>
      <c r="Z201" s="130"/>
      <c r="AA201" s="130"/>
    </row>
    <row r="202" spans="1:27" ht="18" x14ac:dyDescent="0.25">
      <c r="A202" s="31"/>
      <c r="B202" s="600"/>
      <c r="C202" s="601"/>
      <c r="D202" s="55"/>
      <c r="E202" s="67"/>
      <c r="F202" s="284"/>
      <c r="G202" s="33"/>
      <c r="H202" s="252">
        <f>SUM(F202*G202)</f>
        <v>0</v>
      </c>
      <c r="I202" s="130"/>
      <c r="O202" s="130"/>
      <c r="P202" s="130"/>
      <c r="Q202" s="130"/>
      <c r="S202" s="130"/>
      <c r="T202" s="130"/>
      <c r="U202" s="130"/>
      <c r="V202" s="130"/>
      <c r="W202" s="130"/>
      <c r="X202" s="130"/>
      <c r="Y202" s="130"/>
      <c r="Z202" s="130"/>
      <c r="AA202" s="130"/>
    </row>
    <row r="203" spans="1:27" ht="18" x14ac:dyDescent="0.25">
      <c r="A203" s="31"/>
      <c r="B203" s="600"/>
      <c r="C203" s="601"/>
      <c r="D203" s="55"/>
      <c r="E203" s="67"/>
      <c r="F203" s="284"/>
      <c r="G203" s="33"/>
      <c r="H203" s="252">
        <f t="shared" si="7"/>
        <v>0</v>
      </c>
      <c r="I203" s="130"/>
      <c r="O203" s="130"/>
      <c r="P203" s="130"/>
      <c r="Q203" s="130"/>
      <c r="S203" s="130"/>
      <c r="T203" s="130"/>
      <c r="U203" s="130"/>
      <c r="V203" s="130"/>
      <c r="W203" s="130"/>
      <c r="X203" s="130"/>
      <c r="Y203" s="130"/>
      <c r="Z203" s="130"/>
      <c r="AA203" s="130"/>
    </row>
    <row r="204" spans="1:27" ht="18" x14ac:dyDescent="0.25">
      <c r="A204" s="31"/>
      <c r="B204" s="600"/>
      <c r="C204" s="601"/>
      <c r="D204" s="55"/>
      <c r="E204" s="67"/>
      <c r="F204" s="284"/>
      <c r="G204" s="33"/>
      <c r="H204" s="252">
        <f t="shared" si="7"/>
        <v>0</v>
      </c>
      <c r="I204" s="130"/>
      <c r="O204" s="130"/>
      <c r="P204" s="130"/>
      <c r="Q204" s="130"/>
      <c r="S204" s="130"/>
      <c r="T204" s="130"/>
      <c r="U204" s="130"/>
      <c r="V204" s="130"/>
      <c r="W204" s="130"/>
      <c r="X204" s="130"/>
      <c r="Y204" s="130"/>
      <c r="Z204" s="130"/>
      <c r="AA204" s="130"/>
    </row>
    <row r="205" spans="1:27" ht="18" x14ac:dyDescent="0.25">
      <c r="A205" s="31"/>
      <c r="B205" s="600"/>
      <c r="C205" s="601"/>
      <c r="D205" s="55"/>
      <c r="E205" s="67"/>
      <c r="F205" s="284"/>
      <c r="G205" s="33"/>
      <c r="H205" s="251">
        <f t="shared" si="7"/>
        <v>0</v>
      </c>
      <c r="I205" s="130"/>
      <c r="O205" s="130"/>
      <c r="P205" s="130"/>
      <c r="Q205" s="130"/>
      <c r="S205" s="130"/>
      <c r="T205" s="130"/>
      <c r="U205" s="130"/>
      <c r="V205" s="130"/>
      <c r="W205" s="130"/>
      <c r="X205" s="130"/>
      <c r="Y205" s="130"/>
      <c r="Z205" s="130"/>
      <c r="AA205" s="130"/>
    </row>
    <row r="206" spans="1:27" ht="18" x14ac:dyDescent="0.25">
      <c r="A206" s="31"/>
      <c r="B206" s="600"/>
      <c r="C206" s="601"/>
      <c r="D206" s="55"/>
      <c r="E206" s="67"/>
      <c r="F206" s="284"/>
      <c r="G206" s="33"/>
      <c r="H206" s="252">
        <f t="shared" si="7"/>
        <v>0</v>
      </c>
      <c r="I206" s="130"/>
      <c r="O206" s="130"/>
      <c r="P206" s="130"/>
      <c r="Q206" s="130"/>
      <c r="S206" s="130"/>
      <c r="T206" s="130"/>
      <c r="U206" s="130"/>
      <c r="V206" s="130"/>
      <c r="W206" s="130"/>
      <c r="X206" s="130"/>
      <c r="Y206" s="130"/>
      <c r="Z206" s="130"/>
      <c r="AA206" s="130"/>
    </row>
    <row r="207" spans="1:27" ht="18" x14ac:dyDescent="0.25">
      <c r="A207" s="31"/>
      <c r="B207" s="600"/>
      <c r="C207" s="601"/>
      <c r="D207" s="55"/>
      <c r="E207" s="67"/>
      <c r="F207" s="284"/>
      <c r="G207" s="33"/>
      <c r="H207" s="252">
        <f t="shared" si="7"/>
        <v>0</v>
      </c>
      <c r="I207" s="130"/>
      <c r="O207" s="130"/>
      <c r="P207" s="130"/>
      <c r="Q207" s="130"/>
      <c r="S207" s="130"/>
      <c r="T207" s="130"/>
      <c r="U207" s="130"/>
      <c r="V207" s="130"/>
      <c r="W207" s="130"/>
      <c r="X207" s="130"/>
      <c r="Y207" s="130"/>
      <c r="Z207" s="130"/>
      <c r="AA207" s="130"/>
    </row>
    <row r="208" spans="1:27" ht="18" x14ac:dyDescent="0.25">
      <c r="A208" s="31"/>
      <c r="B208" s="600"/>
      <c r="C208" s="601"/>
      <c r="D208" s="55"/>
      <c r="E208" s="67"/>
      <c r="F208" s="284"/>
      <c r="G208" s="33"/>
      <c r="H208" s="252">
        <f t="shared" si="7"/>
        <v>0</v>
      </c>
      <c r="I208" s="130"/>
      <c r="O208" s="130"/>
      <c r="P208" s="130"/>
      <c r="Q208" s="130"/>
      <c r="S208" s="130"/>
      <c r="T208" s="130"/>
      <c r="U208" s="130"/>
      <c r="V208" s="130"/>
      <c r="W208" s="130"/>
      <c r="X208" s="130"/>
      <c r="Y208" s="130"/>
      <c r="Z208" s="130"/>
      <c r="AA208" s="130"/>
    </row>
    <row r="209" spans="1:27" ht="18.75" thickBot="1" x14ac:dyDescent="0.3">
      <c r="A209" s="35"/>
      <c r="B209" s="672"/>
      <c r="C209" s="673"/>
      <c r="D209" s="55"/>
      <c r="E209" s="70"/>
      <c r="F209" s="285"/>
      <c r="G209" s="37"/>
      <c r="H209" s="253">
        <f t="shared" si="7"/>
        <v>0</v>
      </c>
      <c r="I209" s="130"/>
      <c r="O209" s="130"/>
      <c r="P209" s="130"/>
      <c r="Q209" s="130"/>
      <c r="S209" s="130"/>
      <c r="T209" s="130"/>
      <c r="U209" s="130"/>
      <c r="V209" s="130"/>
      <c r="W209" s="130"/>
      <c r="X209" s="130"/>
      <c r="Y209" s="130"/>
      <c r="Z209" s="130"/>
      <c r="AA209" s="130"/>
    </row>
    <row r="210" spans="1:27" ht="21" thickBot="1" x14ac:dyDescent="0.35">
      <c r="A210" s="375" t="s">
        <v>32</v>
      </c>
      <c r="B210" s="583"/>
      <c r="C210" s="584"/>
      <c r="D210" s="584"/>
      <c r="E210" s="584"/>
      <c r="F210" s="584"/>
      <c r="G210" s="584"/>
      <c r="H210" s="585"/>
      <c r="I210" s="130"/>
      <c r="O210" s="130"/>
      <c r="P210" s="130"/>
      <c r="Q210" s="130"/>
      <c r="S210" s="130"/>
      <c r="T210" s="130"/>
      <c r="U210" s="130"/>
      <c r="V210" s="130"/>
      <c r="W210" s="130"/>
      <c r="X210" s="130"/>
      <c r="Y210" s="130"/>
      <c r="Z210" s="130"/>
      <c r="AA210" s="130"/>
    </row>
    <row r="211" spans="1:27" ht="18" x14ac:dyDescent="0.25">
      <c r="A211" s="370"/>
      <c r="B211" s="674"/>
      <c r="C211" s="674"/>
      <c r="D211" s="421"/>
      <c r="E211" s="425"/>
      <c r="F211" s="422"/>
      <c r="G211" s="428"/>
      <c r="H211" s="429">
        <f t="shared" ref="H211:H216" si="8">SUM(F211*G211)</f>
        <v>0</v>
      </c>
      <c r="I211" s="130"/>
      <c r="O211" s="130"/>
      <c r="P211" s="130"/>
      <c r="Q211" s="130"/>
      <c r="S211" s="130"/>
      <c r="T211" s="130"/>
      <c r="U211" s="130"/>
      <c r="V211" s="130"/>
      <c r="W211" s="130"/>
      <c r="X211" s="130"/>
      <c r="Y211" s="130"/>
      <c r="Z211" s="130"/>
      <c r="AA211" s="130"/>
    </row>
    <row r="212" spans="1:27" ht="18" x14ac:dyDescent="0.25">
      <c r="A212" s="364"/>
      <c r="B212" s="590"/>
      <c r="C212" s="590"/>
      <c r="D212" s="43"/>
      <c r="E212" s="67"/>
      <c r="F212" s="284"/>
      <c r="G212" s="33"/>
      <c r="H212" s="260">
        <f t="shared" si="8"/>
        <v>0</v>
      </c>
      <c r="I212" s="130"/>
      <c r="O212" s="130"/>
      <c r="P212" s="130"/>
      <c r="Q212" s="130"/>
      <c r="S212" s="130"/>
      <c r="T212" s="130"/>
      <c r="U212" s="130"/>
      <c r="V212" s="130"/>
      <c r="W212" s="130"/>
      <c r="X212" s="130"/>
      <c r="Y212" s="130"/>
      <c r="Z212" s="130"/>
      <c r="AA212" s="130"/>
    </row>
    <row r="213" spans="1:27" ht="18" x14ac:dyDescent="0.25">
      <c r="A213" s="364"/>
      <c r="B213" s="590"/>
      <c r="C213" s="590"/>
      <c r="D213" s="43"/>
      <c r="E213" s="67"/>
      <c r="F213" s="284"/>
      <c r="G213" s="33"/>
      <c r="H213" s="260">
        <f t="shared" si="8"/>
        <v>0</v>
      </c>
      <c r="I213" s="130"/>
      <c r="O213" s="130"/>
      <c r="P213" s="130"/>
      <c r="Q213" s="130"/>
      <c r="S213" s="130"/>
      <c r="T213" s="130"/>
      <c r="U213" s="130"/>
      <c r="V213" s="130"/>
      <c r="W213" s="130"/>
      <c r="X213" s="130"/>
      <c r="Y213" s="130"/>
      <c r="Z213" s="130"/>
      <c r="AA213" s="130"/>
    </row>
    <row r="214" spans="1:27" ht="18" x14ac:dyDescent="0.25">
      <c r="A214" s="364"/>
      <c r="B214" s="590"/>
      <c r="C214" s="590"/>
      <c r="D214" s="43"/>
      <c r="E214" s="67"/>
      <c r="F214" s="284"/>
      <c r="G214" s="33"/>
      <c r="H214" s="260">
        <f t="shared" si="8"/>
        <v>0</v>
      </c>
      <c r="I214" s="130"/>
      <c r="O214" s="130"/>
      <c r="P214" s="130"/>
      <c r="Q214" s="130"/>
      <c r="S214" s="130"/>
      <c r="T214" s="130"/>
      <c r="U214" s="130"/>
      <c r="V214" s="130"/>
      <c r="W214" s="130"/>
      <c r="X214" s="130"/>
      <c r="Y214" s="130"/>
      <c r="Z214" s="130"/>
      <c r="AA214" s="130"/>
    </row>
    <row r="215" spans="1:27" ht="18" x14ac:dyDescent="0.25">
      <c r="A215" s="364"/>
      <c r="B215" s="590"/>
      <c r="C215" s="590"/>
      <c r="D215" s="43"/>
      <c r="E215" s="67"/>
      <c r="F215" s="284"/>
      <c r="G215" s="33"/>
      <c r="H215" s="260">
        <f t="shared" si="8"/>
        <v>0</v>
      </c>
      <c r="I215" s="130"/>
      <c r="O215" s="130"/>
      <c r="P215" s="130"/>
      <c r="Q215" s="130"/>
      <c r="S215" s="130"/>
      <c r="T215" s="130"/>
      <c r="U215" s="130"/>
      <c r="V215" s="130"/>
      <c r="W215" s="130"/>
      <c r="X215" s="130"/>
      <c r="Y215" s="130"/>
      <c r="Z215" s="130"/>
      <c r="AA215" s="130"/>
    </row>
    <row r="216" spans="1:27" ht="18.75" thickBot="1" x14ac:dyDescent="0.3">
      <c r="A216" s="362"/>
      <c r="B216" s="426"/>
      <c r="C216" s="426"/>
      <c r="D216" s="423"/>
      <c r="E216" s="427"/>
      <c r="F216" s="424"/>
      <c r="G216" s="430"/>
      <c r="H216" s="431">
        <f t="shared" si="8"/>
        <v>0</v>
      </c>
      <c r="I216" s="130"/>
      <c r="O216" s="130"/>
      <c r="P216" s="130"/>
      <c r="Q216" s="130"/>
      <c r="S216" s="130"/>
      <c r="T216" s="130"/>
      <c r="U216" s="130"/>
      <c r="V216" s="130"/>
      <c r="W216" s="130"/>
      <c r="X216" s="130"/>
      <c r="Y216" s="130"/>
      <c r="Z216" s="130"/>
      <c r="AA216" s="130"/>
    </row>
    <row r="217" spans="1:27" ht="21" thickBot="1" x14ac:dyDescent="0.35">
      <c r="A217" s="219" t="s">
        <v>33</v>
      </c>
      <c r="B217" s="586"/>
      <c r="C217" s="587"/>
      <c r="D217" s="233"/>
      <c r="E217" s="246">
        <f>SUM(E187:E209)-SUM(E211:E216)</f>
        <v>0</v>
      </c>
      <c r="F217" s="373">
        <f>SUM(F187:F209)-SUM(F211:F216)</f>
        <v>0</v>
      </c>
      <c r="G217" s="234"/>
      <c r="H217" s="373">
        <f>SUM(H187:H209)-SUM(H211:H216)</f>
        <v>0</v>
      </c>
      <c r="I217" s="130"/>
      <c r="O217" s="130"/>
      <c r="P217" s="130"/>
      <c r="Q217" s="130"/>
      <c r="S217" s="130"/>
      <c r="T217" s="130"/>
      <c r="U217" s="130"/>
      <c r="V217" s="130"/>
      <c r="W217" s="130"/>
      <c r="X217" s="130"/>
      <c r="Y217" s="130"/>
      <c r="Z217" s="130"/>
      <c r="AA217" s="130"/>
    </row>
    <row r="218" spans="1:27" ht="18.75" thickBot="1" x14ac:dyDescent="0.3">
      <c r="A218" s="120" t="s">
        <v>84</v>
      </c>
      <c r="B218" s="591"/>
      <c r="C218" s="592"/>
      <c r="D218" s="592"/>
      <c r="E218" s="592"/>
      <c r="F218" s="592"/>
      <c r="G218" s="592"/>
      <c r="H218" s="593"/>
      <c r="I218" s="130"/>
      <c r="O218" s="130"/>
      <c r="P218" s="130"/>
      <c r="Q218" s="130"/>
      <c r="S218" s="130"/>
      <c r="T218" s="130"/>
      <c r="U218" s="130"/>
      <c r="V218" s="130"/>
      <c r="W218" s="130"/>
      <c r="X218" s="130"/>
      <c r="Y218" s="130"/>
      <c r="Z218" s="130"/>
      <c r="AA218" s="130"/>
    </row>
    <row r="219" spans="1:27" ht="18" x14ac:dyDescent="0.25">
      <c r="A219" s="173"/>
      <c r="B219" s="598"/>
      <c r="C219" s="599"/>
      <c r="D219" s="55"/>
      <c r="E219" s="109"/>
      <c r="F219" s="109"/>
      <c r="G219" s="355"/>
      <c r="H219" s="247">
        <f>SUM(F219*G219)</f>
        <v>0</v>
      </c>
      <c r="I219" s="130"/>
      <c r="O219" s="130"/>
      <c r="P219" s="130"/>
      <c r="Q219" s="130"/>
      <c r="S219" s="130"/>
      <c r="T219" s="130"/>
      <c r="U219" s="130"/>
      <c r="V219" s="130"/>
      <c r="W219" s="130"/>
      <c r="X219" s="130"/>
      <c r="Y219" s="130"/>
      <c r="Z219" s="130"/>
      <c r="AA219" s="130"/>
    </row>
    <row r="220" spans="1:27" ht="18" x14ac:dyDescent="0.25">
      <c r="A220" s="171"/>
      <c r="B220" s="598"/>
      <c r="C220" s="599"/>
      <c r="D220" s="55"/>
      <c r="E220" s="111"/>
      <c r="F220" s="111"/>
      <c r="G220" s="356"/>
      <c r="H220" s="247">
        <f t="shared" ref="H220:H232" si="9">SUM(F220*G220)</f>
        <v>0</v>
      </c>
      <c r="I220" s="130"/>
      <c r="O220" s="130"/>
      <c r="P220" s="130"/>
      <c r="Q220" s="130"/>
      <c r="S220" s="130"/>
      <c r="T220" s="130"/>
      <c r="U220" s="130"/>
      <c r="V220" s="130"/>
      <c r="W220" s="130"/>
      <c r="X220" s="130"/>
      <c r="Y220" s="130"/>
      <c r="Z220" s="130"/>
      <c r="AA220" s="130"/>
    </row>
    <row r="221" spans="1:27" ht="18" x14ac:dyDescent="0.25">
      <c r="A221" s="171"/>
      <c r="B221" s="598"/>
      <c r="C221" s="599"/>
      <c r="D221" s="55"/>
      <c r="E221" s="111"/>
      <c r="F221" s="111"/>
      <c r="G221" s="356"/>
      <c r="H221" s="247">
        <f t="shared" si="9"/>
        <v>0</v>
      </c>
      <c r="I221" s="130"/>
      <c r="O221" s="130"/>
      <c r="P221" s="130"/>
      <c r="Q221" s="130"/>
      <c r="S221" s="130"/>
      <c r="T221" s="130"/>
      <c r="U221" s="130"/>
      <c r="V221" s="130"/>
      <c r="W221" s="130"/>
      <c r="X221" s="130"/>
      <c r="Y221" s="130"/>
      <c r="Z221" s="130"/>
      <c r="AA221" s="130"/>
    </row>
    <row r="222" spans="1:27" ht="18" x14ac:dyDescent="0.25">
      <c r="A222" s="171"/>
      <c r="B222" s="598"/>
      <c r="C222" s="599"/>
      <c r="D222" s="55"/>
      <c r="E222" s="111"/>
      <c r="F222" s="111"/>
      <c r="G222" s="356"/>
      <c r="H222" s="247">
        <f t="shared" si="9"/>
        <v>0</v>
      </c>
      <c r="I222" s="130"/>
      <c r="O222" s="130"/>
      <c r="P222" s="130"/>
      <c r="Q222" s="130"/>
      <c r="S222" s="130"/>
      <c r="T222" s="130"/>
      <c r="U222" s="130"/>
      <c r="V222" s="130"/>
      <c r="W222" s="130"/>
      <c r="X222" s="130"/>
      <c r="Y222" s="130"/>
      <c r="Z222" s="130"/>
      <c r="AA222" s="130"/>
    </row>
    <row r="223" spans="1:27" ht="18" x14ac:dyDescent="0.25">
      <c r="A223" s="171"/>
      <c r="B223" s="598"/>
      <c r="C223" s="599"/>
      <c r="D223" s="55"/>
      <c r="E223" s="111"/>
      <c r="F223" s="111"/>
      <c r="G223" s="356"/>
      <c r="H223" s="247">
        <f t="shared" si="9"/>
        <v>0</v>
      </c>
      <c r="I223" s="130"/>
      <c r="O223" s="130"/>
      <c r="P223" s="130"/>
      <c r="Q223" s="130"/>
      <c r="S223" s="130"/>
      <c r="T223" s="130"/>
      <c r="U223" s="130"/>
      <c r="V223" s="130"/>
      <c r="W223" s="130"/>
      <c r="X223" s="130"/>
      <c r="Y223" s="130"/>
      <c r="Z223" s="130"/>
      <c r="AA223" s="130"/>
    </row>
    <row r="224" spans="1:27" ht="18" x14ac:dyDescent="0.25">
      <c r="A224" s="171"/>
      <c r="B224" s="598"/>
      <c r="C224" s="599"/>
      <c r="D224" s="55"/>
      <c r="E224" s="111"/>
      <c r="F224" s="111"/>
      <c r="G224" s="356"/>
      <c r="H224" s="247">
        <f t="shared" si="9"/>
        <v>0</v>
      </c>
      <c r="I224" s="130"/>
      <c r="O224" s="130"/>
      <c r="P224" s="130"/>
      <c r="Q224" s="130"/>
      <c r="S224" s="130"/>
      <c r="T224" s="130"/>
      <c r="U224" s="130"/>
      <c r="V224" s="130"/>
      <c r="W224" s="130"/>
      <c r="X224" s="130"/>
      <c r="Y224" s="130"/>
      <c r="Z224" s="130"/>
      <c r="AA224" s="130"/>
    </row>
    <row r="225" spans="1:27" ht="18" x14ac:dyDescent="0.25">
      <c r="A225" s="171"/>
      <c r="B225" s="598"/>
      <c r="C225" s="599"/>
      <c r="D225" s="55"/>
      <c r="E225" s="111"/>
      <c r="F225" s="111"/>
      <c r="G225" s="356"/>
      <c r="H225" s="247">
        <f t="shared" si="9"/>
        <v>0</v>
      </c>
      <c r="I225" s="130"/>
      <c r="O225" s="130"/>
      <c r="P225" s="130"/>
      <c r="Q225" s="130"/>
      <c r="S225" s="130"/>
      <c r="T225" s="130"/>
      <c r="U225" s="130"/>
      <c r="V225" s="130"/>
      <c r="W225" s="130"/>
      <c r="X225" s="130"/>
      <c r="Y225" s="130"/>
      <c r="Z225" s="130"/>
      <c r="AA225" s="130"/>
    </row>
    <row r="226" spans="1:27" ht="18" x14ac:dyDescent="0.25">
      <c r="A226" s="171"/>
      <c r="B226" s="598"/>
      <c r="C226" s="599"/>
      <c r="D226" s="55"/>
      <c r="E226" s="111"/>
      <c r="F226" s="111"/>
      <c r="G226" s="356"/>
      <c r="H226" s="247">
        <f t="shared" si="9"/>
        <v>0</v>
      </c>
      <c r="I226" s="130"/>
      <c r="O226" s="130"/>
      <c r="P226" s="130"/>
      <c r="Q226" s="130"/>
      <c r="S226" s="130"/>
      <c r="T226" s="130"/>
      <c r="U226" s="130"/>
      <c r="V226" s="130"/>
      <c r="W226" s="130"/>
      <c r="X226" s="130"/>
      <c r="Y226" s="130"/>
      <c r="Z226" s="130"/>
      <c r="AA226" s="130"/>
    </row>
    <row r="227" spans="1:27" ht="18" x14ac:dyDescent="0.25">
      <c r="A227" s="171"/>
      <c r="B227" s="598"/>
      <c r="C227" s="599"/>
      <c r="D227" s="55"/>
      <c r="E227" s="111"/>
      <c r="F227" s="111"/>
      <c r="G227" s="356"/>
      <c r="H227" s="247">
        <f t="shared" si="9"/>
        <v>0</v>
      </c>
      <c r="I227" s="130"/>
      <c r="O227" s="130"/>
      <c r="P227" s="130"/>
      <c r="Q227" s="130"/>
      <c r="S227" s="130"/>
      <c r="T227" s="130"/>
      <c r="U227" s="130"/>
      <c r="V227" s="130"/>
      <c r="W227" s="130"/>
      <c r="X227" s="130"/>
      <c r="Y227" s="130"/>
      <c r="Z227" s="130"/>
      <c r="AA227" s="130"/>
    </row>
    <row r="228" spans="1:27" ht="18" x14ac:dyDescent="0.25">
      <c r="A228" s="171"/>
      <c r="B228" s="598"/>
      <c r="C228" s="599"/>
      <c r="D228" s="55"/>
      <c r="E228" s="111"/>
      <c r="F228" s="111"/>
      <c r="G228" s="356"/>
      <c r="H228" s="247">
        <f t="shared" si="9"/>
        <v>0</v>
      </c>
      <c r="I228" s="130"/>
      <c r="O228" s="130"/>
      <c r="P228" s="130"/>
      <c r="Q228" s="130"/>
      <c r="S228" s="130"/>
      <c r="T228" s="130"/>
      <c r="U228" s="130"/>
      <c r="V228" s="130"/>
      <c r="W228" s="130"/>
      <c r="X228" s="130"/>
      <c r="Y228" s="130"/>
      <c r="Z228" s="130"/>
      <c r="AA228" s="130"/>
    </row>
    <row r="229" spans="1:27" ht="18" x14ac:dyDescent="0.25">
      <c r="A229" s="171"/>
      <c r="B229" s="598"/>
      <c r="C229" s="599"/>
      <c r="D229" s="55"/>
      <c r="E229" s="111"/>
      <c r="F229" s="111"/>
      <c r="G229" s="356"/>
      <c r="H229" s="247">
        <f t="shared" si="9"/>
        <v>0</v>
      </c>
      <c r="I229" s="130"/>
      <c r="O229" s="130"/>
      <c r="P229" s="130"/>
      <c r="Q229" s="130"/>
      <c r="S229" s="130"/>
      <c r="T229" s="130"/>
      <c r="U229" s="130"/>
      <c r="V229" s="130"/>
      <c r="W229" s="130"/>
      <c r="X229" s="130"/>
      <c r="Y229" s="130"/>
      <c r="Z229" s="130"/>
      <c r="AA229" s="130"/>
    </row>
    <row r="230" spans="1:27" ht="18" x14ac:dyDescent="0.25">
      <c r="A230" s="171"/>
      <c r="B230" s="598"/>
      <c r="C230" s="599"/>
      <c r="D230" s="55"/>
      <c r="E230" s="111"/>
      <c r="F230" s="111"/>
      <c r="G230" s="356"/>
      <c r="H230" s="247">
        <f t="shared" si="9"/>
        <v>0</v>
      </c>
      <c r="I230" s="130"/>
      <c r="O230" s="130"/>
      <c r="P230" s="130"/>
      <c r="Q230" s="130"/>
      <c r="S230" s="130"/>
      <c r="T230" s="130"/>
      <c r="U230" s="130"/>
      <c r="V230" s="130"/>
      <c r="W230" s="130"/>
      <c r="X230" s="130"/>
      <c r="Y230" s="130"/>
      <c r="Z230" s="130"/>
      <c r="AA230" s="130"/>
    </row>
    <row r="231" spans="1:27" ht="18" x14ac:dyDescent="0.25">
      <c r="A231" s="171"/>
      <c r="B231" s="598"/>
      <c r="C231" s="599"/>
      <c r="D231" s="55"/>
      <c r="E231" s="111"/>
      <c r="F231" s="111"/>
      <c r="G231" s="356"/>
      <c r="H231" s="247">
        <f t="shared" si="9"/>
        <v>0</v>
      </c>
      <c r="I231" s="130"/>
      <c r="O231" s="130"/>
      <c r="P231" s="130"/>
      <c r="Q231" s="130"/>
      <c r="S231" s="130"/>
      <c r="T231" s="130"/>
      <c r="U231" s="130"/>
      <c r="V231" s="130"/>
      <c r="W231" s="130"/>
      <c r="X231" s="130"/>
      <c r="Y231" s="130"/>
      <c r="Z231" s="130"/>
      <c r="AA231" s="130"/>
    </row>
    <row r="232" spans="1:27" ht="18.75" thickBot="1" x14ac:dyDescent="0.3">
      <c r="A232" s="172"/>
      <c r="B232" s="666"/>
      <c r="C232" s="667"/>
      <c r="D232" s="55"/>
      <c r="E232" s="113"/>
      <c r="F232" s="113"/>
      <c r="G232" s="357"/>
      <c r="H232" s="247">
        <f t="shared" si="9"/>
        <v>0</v>
      </c>
      <c r="I232" s="130"/>
      <c r="O232" s="130"/>
      <c r="P232" s="130"/>
      <c r="Q232" s="130"/>
      <c r="S232" s="130"/>
      <c r="T232" s="130"/>
      <c r="U232" s="130"/>
      <c r="V232" s="130"/>
      <c r="W232" s="130"/>
      <c r="X232" s="130"/>
      <c r="Y232" s="130"/>
      <c r="Z232" s="130"/>
      <c r="AA232" s="130"/>
    </row>
    <row r="233" spans="1:27" ht="18.75" thickBot="1" x14ac:dyDescent="0.3">
      <c r="A233" s="120" t="s">
        <v>85</v>
      </c>
      <c r="B233" s="591"/>
      <c r="C233" s="592"/>
      <c r="D233" s="592"/>
      <c r="E233" s="592"/>
      <c r="F233" s="592"/>
      <c r="G233" s="592"/>
      <c r="H233" s="593"/>
      <c r="I233" s="130"/>
      <c r="O233" s="130"/>
      <c r="P233" s="130"/>
      <c r="Q233" s="130"/>
      <c r="S233" s="130"/>
      <c r="T233" s="130"/>
      <c r="U233" s="130"/>
      <c r="V233" s="130"/>
      <c r="W233" s="130"/>
      <c r="X233" s="130"/>
      <c r="Y233" s="130"/>
      <c r="Z233" s="130"/>
      <c r="AA233" s="130"/>
    </row>
    <row r="234" spans="1:27" ht="18" x14ac:dyDescent="0.25">
      <c r="A234" s="173"/>
      <c r="B234" s="598"/>
      <c r="C234" s="599"/>
      <c r="D234" s="55"/>
      <c r="E234" s="114"/>
      <c r="F234" s="109"/>
      <c r="G234" s="355"/>
      <c r="H234" s="247">
        <f>SUM(F234*G234)</f>
        <v>0</v>
      </c>
      <c r="I234" s="130"/>
      <c r="O234" s="130"/>
      <c r="P234" s="130"/>
      <c r="Q234" s="130"/>
      <c r="S234" s="130"/>
      <c r="T234" s="130"/>
      <c r="U234" s="130"/>
      <c r="V234" s="130"/>
      <c r="W234" s="130"/>
      <c r="X234" s="130"/>
      <c r="Y234" s="130"/>
      <c r="Z234" s="130"/>
      <c r="AA234" s="130"/>
    </row>
    <row r="235" spans="1:27" ht="18" x14ac:dyDescent="0.25">
      <c r="A235" s="171"/>
      <c r="B235" s="596"/>
      <c r="C235" s="597"/>
      <c r="D235" s="55"/>
      <c r="E235" s="112"/>
      <c r="F235" s="111"/>
      <c r="G235" s="356"/>
      <c r="H235" s="247">
        <f t="shared" ref="H235:H240" si="10">SUM(F235*G235)</f>
        <v>0</v>
      </c>
      <c r="I235" s="130"/>
      <c r="O235" s="130"/>
      <c r="P235" s="130"/>
      <c r="Q235" s="130"/>
      <c r="S235" s="130"/>
      <c r="T235" s="130"/>
      <c r="U235" s="130"/>
      <c r="V235" s="130"/>
      <c r="W235" s="130"/>
      <c r="X235" s="130"/>
      <c r="Y235" s="130"/>
      <c r="Z235" s="130"/>
      <c r="AA235" s="130"/>
    </row>
    <row r="236" spans="1:27" ht="18" x14ac:dyDescent="0.25">
      <c r="A236" s="171"/>
      <c r="B236" s="596"/>
      <c r="C236" s="597"/>
      <c r="D236" s="55"/>
      <c r="E236" s="112"/>
      <c r="F236" s="111"/>
      <c r="G236" s="356"/>
      <c r="H236" s="247">
        <f t="shared" si="10"/>
        <v>0</v>
      </c>
      <c r="I236" s="130"/>
      <c r="O236" s="130"/>
      <c r="P236" s="130"/>
      <c r="Q236" s="130"/>
      <c r="S236" s="130"/>
      <c r="T236" s="130"/>
      <c r="U236" s="130"/>
      <c r="V236" s="130"/>
      <c r="W236" s="130"/>
      <c r="X236" s="130"/>
      <c r="Y236" s="130"/>
      <c r="Z236" s="130"/>
      <c r="AA236" s="130"/>
    </row>
    <row r="237" spans="1:27" ht="18" x14ac:dyDescent="0.25">
      <c r="A237" s="171"/>
      <c r="B237" s="596"/>
      <c r="C237" s="597"/>
      <c r="D237" s="55"/>
      <c r="E237" s="112"/>
      <c r="F237" s="111"/>
      <c r="G237" s="356"/>
      <c r="H237" s="247">
        <f t="shared" si="10"/>
        <v>0</v>
      </c>
      <c r="I237" s="130"/>
      <c r="O237" s="130"/>
      <c r="P237" s="130"/>
      <c r="Q237" s="130"/>
      <c r="S237" s="130"/>
      <c r="T237" s="130"/>
      <c r="U237" s="130"/>
      <c r="V237" s="130"/>
      <c r="W237" s="130"/>
      <c r="X237" s="130"/>
      <c r="Y237" s="130"/>
      <c r="Z237" s="130"/>
      <c r="AA237" s="130"/>
    </row>
    <row r="238" spans="1:27" ht="18" x14ac:dyDescent="0.25">
      <c r="A238" s="171"/>
      <c r="B238" s="596"/>
      <c r="C238" s="597"/>
      <c r="D238" s="55"/>
      <c r="E238" s="112"/>
      <c r="F238" s="111"/>
      <c r="G238" s="356"/>
      <c r="H238" s="247">
        <f t="shared" si="10"/>
        <v>0</v>
      </c>
      <c r="I238" s="130"/>
      <c r="O238" s="130"/>
      <c r="P238" s="130"/>
      <c r="Q238" s="130"/>
      <c r="S238" s="130"/>
      <c r="T238" s="130"/>
      <c r="U238" s="130"/>
      <c r="V238" s="130"/>
      <c r="W238" s="130"/>
      <c r="X238" s="130"/>
      <c r="Y238" s="130"/>
      <c r="Z238" s="130"/>
      <c r="AA238" s="130"/>
    </row>
    <row r="239" spans="1:27" ht="18" x14ac:dyDescent="0.25">
      <c r="A239" s="171"/>
      <c r="B239" s="596"/>
      <c r="C239" s="597"/>
      <c r="D239" s="55"/>
      <c r="E239" s="112"/>
      <c r="F239" s="111"/>
      <c r="G239" s="356"/>
      <c r="H239" s="247">
        <f t="shared" si="10"/>
        <v>0</v>
      </c>
      <c r="I239" s="130"/>
      <c r="O239" s="130"/>
      <c r="P239" s="130"/>
      <c r="Q239" s="130"/>
      <c r="S239" s="130"/>
      <c r="T239" s="130"/>
      <c r="U239" s="130"/>
      <c r="V239" s="130"/>
      <c r="W239" s="130"/>
      <c r="X239" s="130"/>
      <c r="Y239" s="130"/>
      <c r="Z239" s="130"/>
      <c r="AA239" s="130"/>
    </row>
    <row r="240" spans="1:27" ht="18" x14ac:dyDescent="0.25">
      <c r="A240" s="171"/>
      <c r="B240" s="596"/>
      <c r="C240" s="597"/>
      <c r="D240" s="55"/>
      <c r="E240" s="112"/>
      <c r="F240" s="111"/>
      <c r="G240" s="356"/>
      <c r="H240" s="247">
        <f t="shared" si="10"/>
        <v>0</v>
      </c>
      <c r="I240" s="130"/>
      <c r="O240" s="130"/>
      <c r="P240" s="130"/>
      <c r="Q240" s="130"/>
      <c r="S240" s="130"/>
      <c r="T240" s="130"/>
      <c r="U240" s="130"/>
      <c r="V240" s="130"/>
      <c r="W240" s="130"/>
      <c r="X240" s="130"/>
      <c r="Y240" s="130"/>
      <c r="Z240" s="130"/>
      <c r="AA240" s="130"/>
    </row>
    <row r="241" spans="1:27" ht="21" thickBot="1" x14ac:dyDescent="0.35">
      <c r="A241" s="110" t="s">
        <v>86</v>
      </c>
      <c r="B241" s="594"/>
      <c r="C241" s="595"/>
      <c r="D241" s="437"/>
      <c r="E241" s="436">
        <f>SUM(E220:E232)-SUM(E234:E240)</f>
        <v>0</v>
      </c>
      <c r="F241" s="503">
        <f>SUM(F219:F232)-SUM(F234:F240)</f>
        <v>0</v>
      </c>
      <c r="G241" s="435"/>
      <c r="H241" s="503">
        <f>SUM(H219:H232)-SUM(H234:H240)</f>
        <v>0</v>
      </c>
      <c r="I241" s="130"/>
      <c r="O241" s="130"/>
      <c r="P241" s="130"/>
      <c r="Q241" s="130"/>
      <c r="S241" s="130"/>
      <c r="T241" s="130"/>
      <c r="U241" s="130"/>
      <c r="V241" s="130"/>
      <c r="W241" s="130"/>
      <c r="X241" s="130"/>
      <c r="Y241" s="130"/>
      <c r="Z241" s="130"/>
      <c r="AA241" s="130"/>
    </row>
    <row r="242" spans="1:27" ht="21" thickBot="1" x14ac:dyDescent="0.3">
      <c r="A242" s="83" t="s">
        <v>34</v>
      </c>
      <c r="B242" s="554"/>
      <c r="C242" s="555"/>
      <c r="D242" s="555"/>
      <c r="E242" s="555"/>
      <c r="F242" s="555"/>
      <c r="G242" s="555"/>
      <c r="H242" s="556"/>
      <c r="I242" s="130"/>
      <c r="O242" s="130"/>
      <c r="P242" s="130"/>
      <c r="Q242" s="130"/>
      <c r="S242" s="130"/>
      <c r="T242" s="130"/>
      <c r="U242" s="130"/>
      <c r="V242" s="130"/>
      <c r="W242" s="130"/>
      <c r="X242" s="130"/>
      <c r="Y242" s="130"/>
      <c r="Z242" s="130"/>
      <c r="AA242" s="130"/>
    </row>
    <row r="243" spans="1:27" ht="20.25" x14ac:dyDescent="0.3">
      <c r="A243" s="365"/>
      <c r="B243" s="588"/>
      <c r="C243" s="588"/>
      <c r="D243" s="55"/>
      <c r="E243" s="97"/>
      <c r="F243" s="282"/>
      <c r="G243" s="433"/>
      <c r="H243" s="251">
        <f>SUM(F243*G243)</f>
        <v>0</v>
      </c>
      <c r="I243" s="130"/>
      <c r="O243" s="130"/>
      <c r="P243" s="130"/>
      <c r="Q243" s="130"/>
      <c r="S243" s="130"/>
      <c r="T243" s="130"/>
      <c r="U243" s="130"/>
      <c r="V243" s="130"/>
      <c r="W243" s="130"/>
      <c r="X243" s="130"/>
      <c r="Y243" s="130"/>
      <c r="Z243" s="130"/>
      <c r="AA243" s="130"/>
    </row>
    <row r="244" spans="1:27" ht="20.25" x14ac:dyDescent="0.25">
      <c r="A244" s="368"/>
      <c r="B244" s="589"/>
      <c r="C244" s="589"/>
      <c r="D244" s="43"/>
      <c r="E244" s="65"/>
      <c r="F244" s="283"/>
      <c r="G244" s="432"/>
      <c r="H244" s="251">
        <f t="shared" ref="H244:H259" si="11">SUM(F244*G244)</f>
        <v>0</v>
      </c>
      <c r="I244" s="130"/>
      <c r="O244" s="130"/>
      <c r="P244" s="130"/>
      <c r="Q244" s="130"/>
      <c r="S244" s="130"/>
      <c r="T244" s="130"/>
      <c r="U244" s="130"/>
      <c r="V244" s="130"/>
      <c r="W244" s="130"/>
      <c r="X244" s="130"/>
      <c r="Y244" s="130"/>
      <c r="Z244" s="130"/>
      <c r="AA244" s="130"/>
    </row>
    <row r="245" spans="1:27" ht="18" x14ac:dyDescent="0.25">
      <c r="A245" s="167"/>
      <c r="B245" s="546"/>
      <c r="C245" s="547"/>
      <c r="D245" s="55"/>
      <c r="E245" s="67"/>
      <c r="F245" s="284"/>
      <c r="G245" s="68"/>
      <c r="H245" s="251">
        <f t="shared" si="11"/>
        <v>0</v>
      </c>
      <c r="I245" s="130"/>
      <c r="O245" s="130"/>
      <c r="P245" s="130"/>
      <c r="Q245" s="130"/>
      <c r="S245" s="130"/>
      <c r="T245" s="130"/>
      <c r="U245" s="130"/>
      <c r="V245" s="130"/>
      <c r="W245" s="130"/>
      <c r="X245" s="130"/>
      <c r="Y245" s="130"/>
      <c r="Z245" s="130"/>
      <c r="AA245" s="130"/>
    </row>
    <row r="246" spans="1:27" ht="18" x14ac:dyDescent="0.25">
      <c r="A246" s="167"/>
      <c r="B246" s="546"/>
      <c r="C246" s="547"/>
      <c r="D246" s="55"/>
      <c r="E246" s="67"/>
      <c r="F246" s="284"/>
      <c r="G246" s="68"/>
      <c r="H246" s="251">
        <f t="shared" si="11"/>
        <v>0</v>
      </c>
      <c r="I246" s="130"/>
      <c r="O246" s="130"/>
      <c r="P246" s="130"/>
      <c r="Q246" s="130"/>
      <c r="S246" s="130"/>
      <c r="T246" s="130"/>
      <c r="U246" s="130"/>
      <c r="V246" s="130"/>
      <c r="W246" s="130"/>
      <c r="X246" s="130"/>
      <c r="Y246" s="130"/>
      <c r="Z246" s="130"/>
      <c r="AA246" s="130"/>
    </row>
    <row r="247" spans="1:27" ht="18" x14ac:dyDescent="0.25">
      <c r="A247" s="167"/>
      <c r="B247" s="546"/>
      <c r="C247" s="547"/>
      <c r="D247" s="55"/>
      <c r="E247" s="67"/>
      <c r="F247" s="284"/>
      <c r="G247" s="68"/>
      <c r="H247" s="251">
        <f t="shared" si="11"/>
        <v>0</v>
      </c>
      <c r="I247" s="130"/>
      <c r="O247" s="130"/>
      <c r="P247" s="130"/>
      <c r="Q247" s="130"/>
      <c r="S247" s="130"/>
      <c r="T247" s="130"/>
      <c r="U247" s="130"/>
      <c r="V247" s="130"/>
      <c r="W247" s="130"/>
      <c r="X247" s="130"/>
      <c r="Y247" s="130"/>
      <c r="Z247" s="130"/>
      <c r="AA247" s="130"/>
    </row>
    <row r="248" spans="1:27" ht="18" x14ac:dyDescent="0.25">
      <c r="A248" s="167"/>
      <c r="B248" s="546"/>
      <c r="C248" s="547"/>
      <c r="D248" s="55"/>
      <c r="E248" s="67"/>
      <c r="F248" s="284"/>
      <c r="G248" s="68"/>
      <c r="H248" s="251">
        <f t="shared" si="11"/>
        <v>0</v>
      </c>
      <c r="I248" s="130"/>
      <c r="O248" s="130"/>
      <c r="P248" s="130"/>
      <c r="Q248" s="130"/>
      <c r="S248" s="130"/>
      <c r="T248" s="130"/>
      <c r="U248" s="130"/>
      <c r="V248" s="130"/>
      <c r="W248" s="130"/>
      <c r="X248" s="130"/>
      <c r="Y248" s="130"/>
      <c r="Z248" s="130"/>
      <c r="AA248" s="130"/>
    </row>
    <row r="249" spans="1:27" ht="18" x14ac:dyDescent="0.25">
      <c r="A249" s="167"/>
      <c r="B249" s="546"/>
      <c r="C249" s="547"/>
      <c r="D249" s="55"/>
      <c r="E249" s="67"/>
      <c r="F249" s="284"/>
      <c r="G249" s="68"/>
      <c r="H249" s="251">
        <f t="shared" si="11"/>
        <v>0</v>
      </c>
      <c r="I249" s="130"/>
      <c r="O249" s="130"/>
      <c r="P249" s="130"/>
      <c r="Q249" s="130"/>
      <c r="S249" s="130"/>
      <c r="T249" s="130"/>
      <c r="U249" s="130"/>
      <c r="V249" s="130"/>
      <c r="W249" s="130"/>
      <c r="X249" s="130"/>
      <c r="Y249" s="130"/>
      <c r="Z249" s="130"/>
      <c r="AA249" s="130"/>
    </row>
    <row r="250" spans="1:27" ht="18" x14ac:dyDescent="0.25">
      <c r="A250" s="167"/>
      <c r="B250" s="546"/>
      <c r="C250" s="547"/>
      <c r="D250" s="55"/>
      <c r="E250" s="67"/>
      <c r="F250" s="284"/>
      <c r="G250" s="68"/>
      <c r="H250" s="251">
        <f t="shared" si="11"/>
        <v>0</v>
      </c>
      <c r="I250" s="130"/>
      <c r="O250" s="130"/>
      <c r="P250" s="130"/>
      <c r="Q250" s="130"/>
      <c r="S250" s="130"/>
      <c r="T250" s="130"/>
      <c r="U250" s="130"/>
      <c r="V250" s="130"/>
      <c r="W250" s="130"/>
      <c r="X250" s="130"/>
      <c r="Y250" s="130"/>
      <c r="Z250" s="130"/>
      <c r="AA250" s="130"/>
    </row>
    <row r="251" spans="1:27" ht="18" x14ac:dyDescent="0.25">
      <c r="A251" s="31"/>
      <c r="B251" s="600"/>
      <c r="C251" s="601"/>
      <c r="D251" s="55"/>
      <c r="E251" s="67"/>
      <c r="F251" s="284"/>
      <c r="G251" s="33"/>
      <c r="H251" s="251">
        <f t="shared" si="11"/>
        <v>0</v>
      </c>
      <c r="I251" s="130"/>
      <c r="O251" s="130"/>
      <c r="P251" s="130"/>
      <c r="Q251" s="130"/>
      <c r="S251" s="130"/>
      <c r="T251" s="130"/>
      <c r="U251" s="130"/>
      <c r="V251" s="130"/>
      <c r="W251" s="130"/>
      <c r="X251" s="130"/>
      <c r="Y251" s="130"/>
      <c r="Z251" s="130"/>
      <c r="AA251" s="130"/>
    </row>
    <row r="252" spans="1:27" ht="18" x14ac:dyDescent="0.25">
      <c r="A252" s="31"/>
      <c r="B252" s="600"/>
      <c r="C252" s="601"/>
      <c r="D252" s="55"/>
      <c r="E252" s="67"/>
      <c r="F252" s="284"/>
      <c r="G252" s="33"/>
      <c r="H252" s="251">
        <f t="shared" si="11"/>
        <v>0</v>
      </c>
      <c r="I252" s="130"/>
      <c r="O252" s="130"/>
      <c r="P252" s="130"/>
      <c r="Q252" s="130"/>
      <c r="S252" s="130"/>
      <c r="T252" s="130"/>
      <c r="U252" s="130"/>
      <c r="V252" s="130"/>
      <c r="W252" s="130"/>
      <c r="X252" s="130"/>
      <c r="Y252" s="130"/>
      <c r="Z252" s="130"/>
      <c r="AA252" s="130"/>
    </row>
    <row r="253" spans="1:27" ht="18" x14ac:dyDescent="0.25">
      <c r="A253" s="31"/>
      <c r="B253" s="600"/>
      <c r="C253" s="601"/>
      <c r="D253" s="55"/>
      <c r="E253" s="67"/>
      <c r="F253" s="284"/>
      <c r="G253" s="69"/>
      <c r="H253" s="251">
        <f t="shared" si="11"/>
        <v>0</v>
      </c>
      <c r="I253" s="130"/>
      <c r="O253" s="130"/>
      <c r="P253" s="130"/>
      <c r="Q253" s="130"/>
      <c r="S253" s="130"/>
      <c r="T253" s="130"/>
      <c r="U253" s="130"/>
      <c r="V253" s="130"/>
      <c r="W253" s="130"/>
      <c r="X253" s="130"/>
      <c r="Y253" s="130"/>
      <c r="Z253" s="130"/>
      <c r="AA253" s="130"/>
    </row>
    <row r="254" spans="1:27" ht="18" x14ac:dyDescent="0.25">
      <c r="A254" s="31"/>
      <c r="B254" s="600"/>
      <c r="C254" s="601"/>
      <c r="D254" s="55"/>
      <c r="E254" s="67"/>
      <c r="F254" s="284"/>
      <c r="G254" s="69"/>
      <c r="H254" s="251">
        <f t="shared" si="11"/>
        <v>0</v>
      </c>
      <c r="I254" s="130"/>
      <c r="O254" s="130"/>
      <c r="P254" s="130"/>
      <c r="Q254" s="130"/>
      <c r="S254" s="130"/>
      <c r="T254" s="130"/>
      <c r="U254" s="130"/>
      <c r="V254" s="130"/>
      <c r="W254" s="130"/>
      <c r="X254" s="130"/>
      <c r="Y254" s="130"/>
      <c r="Z254" s="130"/>
      <c r="AA254" s="130"/>
    </row>
    <row r="255" spans="1:27" ht="18" x14ac:dyDescent="0.25">
      <c r="A255" s="31"/>
      <c r="B255" s="600"/>
      <c r="C255" s="601"/>
      <c r="D255" s="55"/>
      <c r="E255" s="67"/>
      <c r="F255" s="284"/>
      <c r="G255" s="69"/>
      <c r="H255" s="251">
        <f t="shared" si="11"/>
        <v>0</v>
      </c>
      <c r="I255" s="130"/>
      <c r="O255" s="130"/>
      <c r="P255" s="130"/>
      <c r="Q255" s="130"/>
      <c r="S255" s="130"/>
      <c r="T255" s="130"/>
      <c r="U255" s="130"/>
      <c r="V255" s="130"/>
      <c r="W255" s="130"/>
      <c r="X255" s="130"/>
      <c r="Y255" s="130"/>
      <c r="Z255" s="130"/>
      <c r="AA255" s="130"/>
    </row>
    <row r="256" spans="1:27" ht="18" x14ac:dyDescent="0.25">
      <c r="A256" s="31"/>
      <c r="B256" s="600"/>
      <c r="C256" s="601"/>
      <c r="D256" s="55"/>
      <c r="E256" s="67"/>
      <c r="F256" s="284"/>
      <c r="G256" s="33"/>
      <c r="H256" s="251">
        <f t="shared" si="11"/>
        <v>0</v>
      </c>
      <c r="I256" s="130"/>
      <c r="O256" s="130"/>
      <c r="P256" s="130"/>
      <c r="Q256" s="130"/>
      <c r="S256" s="130"/>
      <c r="T256" s="130"/>
      <c r="U256" s="130"/>
      <c r="V256" s="130"/>
      <c r="W256" s="130"/>
      <c r="X256" s="130"/>
      <c r="Y256" s="130"/>
      <c r="Z256" s="130"/>
      <c r="AA256" s="130"/>
    </row>
    <row r="257" spans="1:27" ht="18" x14ac:dyDescent="0.25">
      <c r="A257" s="31"/>
      <c r="B257" s="600"/>
      <c r="C257" s="601"/>
      <c r="D257" s="55"/>
      <c r="E257" s="67"/>
      <c r="F257" s="284"/>
      <c r="G257" s="33"/>
      <c r="H257" s="251">
        <f t="shared" si="11"/>
        <v>0</v>
      </c>
      <c r="I257" s="130"/>
      <c r="O257" s="130"/>
      <c r="P257" s="130"/>
      <c r="Q257" s="130"/>
      <c r="S257" s="130"/>
      <c r="T257" s="130"/>
      <c r="U257" s="130"/>
      <c r="V257" s="130"/>
      <c r="W257" s="130"/>
      <c r="X257" s="130"/>
      <c r="Y257" s="130"/>
      <c r="Z257" s="130"/>
      <c r="AA257" s="130"/>
    </row>
    <row r="258" spans="1:27" ht="18" x14ac:dyDescent="0.25">
      <c r="A258" s="31"/>
      <c r="B258" s="600"/>
      <c r="C258" s="601"/>
      <c r="D258" s="55"/>
      <c r="E258" s="67"/>
      <c r="F258" s="284"/>
      <c r="G258" s="33"/>
      <c r="H258" s="251">
        <f t="shared" si="11"/>
        <v>0</v>
      </c>
      <c r="I258" s="130"/>
      <c r="O258" s="130"/>
      <c r="P258" s="130"/>
      <c r="Q258" s="130"/>
      <c r="S258" s="130"/>
      <c r="T258" s="130"/>
      <c r="U258" s="130"/>
      <c r="V258" s="130"/>
      <c r="W258" s="130"/>
      <c r="X258" s="130"/>
      <c r="Y258" s="130"/>
      <c r="Z258" s="130"/>
      <c r="AA258" s="130"/>
    </row>
    <row r="259" spans="1:27" ht="18" x14ac:dyDescent="0.25">
      <c r="A259" s="31"/>
      <c r="B259" s="600"/>
      <c r="C259" s="601"/>
      <c r="D259" s="55"/>
      <c r="E259" s="67"/>
      <c r="F259" s="284"/>
      <c r="G259" s="33"/>
      <c r="H259" s="251">
        <f t="shared" si="11"/>
        <v>0</v>
      </c>
      <c r="I259" s="130"/>
      <c r="O259" s="130"/>
      <c r="P259" s="130"/>
      <c r="Q259" s="130"/>
      <c r="S259" s="130"/>
      <c r="T259" s="130"/>
      <c r="U259" s="130"/>
      <c r="V259" s="130"/>
      <c r="W259" s="130"/>
      <c r="X259" s="130"/>
      <c r="Y259" s="130"/>
      <c r="Z259" s="130"/>
      <c r="AA259" s="130"/>
    </row>
    <row r="260" spans="1:27" ht="18" x14ac:dyDescent="0.25">
      <c r="A260" s="31"/>
      <c r="B260" s="600"/>
      <c r="C260" s="601"/>
      <c r="D260" s="55"/>
      <c r="E260" s="67"/>
      <c r="F260" s="284"/>
      <c r="G260" s="33"/>
      <c r="H260" s="252">
        <f t="shared" ref="H260:H265" si="12">SUM(F260*G260)</f>
        <v>0</v>
      </c>
      <c r="I260" s="130"/>
      <c r="O260" s="130"/>
      <c r="P260" s="130"/>
      <c r="Q260" s="130"/>
      <c r="S260" s="130"/>
      <c r="T260" s="130"/>
      <c r="U260" s="130"/>
      <c r="V260" s="130"/>
      <c r="W260" s="130"/>
      <c r="X260" s="130"/>
      <c r="Y260" s="130"/>
      <c r="Z260" s="130"/>
      <c r="AA260" s="130"/>
    </row>
    <row r="261" spans="1:27" ht="18" x14ac:dyDescent="0.25">
      <c r="A261" s="31"/>
      <c r="B261" s="600"/>
      <c r="C261" s="601"/>
      <c r="D261" s="55"/>
      <c r="E261" s="67"/>
      <c r="F261" s="284"/>
      <c r="G261" s="33"/>
      <c r="H261" s="251">
        <f t="shared" si="12"/>
        <v>0</v>
      </c>
      <c r="I261" s="130"/>
      <c r="O261" s="130"/>
      <c r="P261" s="130"/>
      <c r="Q261" s="130"/>
      <c r="S261" s="130"/>
      <c r="T261" s="130"/>
      <c r="U261" s="130"/>
      <c r="V261" s="130"/>
      <c r="W261" s="130"/>
      <c r="X261" s="130"/>
      <c r="Y261" s="130"/>
      <c r="Z261" s="130"/>
      <c r="AA261" s="130"/>
    </row>
    <row r="262" spans="1:27" ht="18" x14ac:dyDescent="0.25">
      <c r="A262" s="31"/>
      <c r="B262" s="600"/>
      <c r="C262" s="601"/>
      <c r="D262" s="55"/>
      <c r="E262" s="67"/>
      <c r="F262" s="284"/>
      <c r="G262" s="33"/>
      <c r="H262" s="252">
        <f t="shared" si="12"/>
        <v>0</v>
      </c>
      <c r="I262" s="130"/>
      <c r="O262" s="130"/>
      <c r="P262" s="130"/>
      <c r="Q262" s="130"/>
      <c r="S262" s="130"/>
      <c r="T262" s="130"/>
      <c r="U262" s="130"/>
      <c r="V262" s="130"/>
      <c r="W262" s="130"/>
      <c r="X262" s="130"/>
      <c r="Y262" s="130"/>
      <c r="Z262" s="130"/>
      <c r="AA262" s="130"/>
    </row>
    <row r="263" spans="1:27" ht="18" x14ac:dyDescent="0.25">
      <c r="A263" s="31"/>
      <c r="B263" s="600"/>
      <c r="C263" s="601"/>
      <c r="D263" s="55"/>
      <c r="E263" s="67"/>
      <c r="F263" s="284"/>
      <c r="G263" s="33"/>
      <c r="H263" s="252">
        <f t="shared" si="12"/>
        <v>0</v>
      </c>
      <c r="I263" s="130"/>
      <c r="O263" s="130"/>
      <c r="P263" s="130"/>
      <c r="Q263" s="130"/>
      <c r="S263" s="130"/>
      <c r="T263" s="130"/>
      <c r="U263" s="130"/>
      <c r="V263" s="130"/>
      <c r="W263" s="130"/>
      <c r="X263" s="130"/>
      <c r="Y263" s="130"/>
      <c r="Z263" s="130"/>
      <c r="AA263" s="130"/>
    </row>
    <row r="264" spans="1:27" ht="18" x14ac:dyDescent="0.25">
      <c r="A264" s="31"/>
      <c r="B264" s="600"/>
      <c r="C264" s="601"/>
      <c r="D264" s="55"/>
      <c r="E264" s="67"/>
      <c r="F264" s="284"/>
      <c r="G264" s="33"/>
      <c r="H264" s="252">
        <f t="shared" si="12"/>
        <v>0</v>
      </c>
      <c r="I264" s="130"/>
      <c r="O264" s="130"/>
      <c r="P264" s="130"/>
      <c r="Q264" s="130"/>
      <c r="S264" s="130"/>
      <c r="T264" s="130"/>
      <c r="U264" s="130"/>
      <c r="V264" s="130"/>
      <c r="W264" s="130"/>
      <c r="X264" s="130"/>
      <c r="Y264" s="130"/>
      <c r="Z264" s="130"/>
      <c r="AA264" s="130"/>
    </row>
    <row r="265" spans="1:27" ht="18.75" thickBot="1" x14ac:dyDescent="0.3">
      <c r="A265" s="35"/>
      <c r="B265" s="672"/>
      <c r="C265" s="673"/>
      <c r="D265" s="55"/>
      <c r="E265" s="70"/>
      <c r="F265" s="285"/>
      <c r="G265" s="37"/>
      <c r="H265" s="253">
        <f t="shared" si="12"/>
        <v>0</v>
      </c>
      <c r="I265" s="130"/>
      <c r="O265" s="130"/>
      <c r="P265" s="130"/>
      <c r="Q265" s="130"/>
      <c r="S265" s="130"/>
      <c r="T265" s="130"/>
      <c r="U265" s="130"/>
      <c r="V265" s="130"/>
      <c r="W265" s="130"/>
      <c r="X265" s="130"/>
      <c r="Y265" s="130"/>
      <c r="Z265" s="130"/>
      <c r="AA265" s="130"/>
    </row>
    <row r="266" spans="1:27" ht="21" thickBot="1" x14ac:dyDescent="0.35">
      <c r="A266" s="49" t="s">
        <v>35</v>
      </c>
      <c r="B266" s="657"/>
      <c r="C266" s="636"/>
      <c r="D266" s="636"/>
      <c r="E266" s="636"/>
      <c r="F266" s="636"/>
      <c r="G266" s="636"/>
      <c r="H266" s="637"/>
      <c r="I266" s="130"/>
      <c r="O266" s="130"/>
      <c r="P266" s="130"/>
      <c r="Q266" s="130"/>
      <c r="S266" s="130"/>
      <c r="T266" s="130"/>
      <c r="U266" s="130"/>
      <c r="V266" s="130"/>
      <c r="W266" s="130"/>
      <c r="X266" s="130"/>
      <c r="Y266" s="130"/>
      <c r="Z266" s="130"/>
      <c r="AA266" s="130"/>
    </row>
    <row r="267" spans="1:27" ht="18" x14ac:dyDescent="0.25">
      <c r="A267" s="170"/>
      <c r="B267" s="678"/>
      <c r="C267" s="678"/>
      <c r="D267" s="55"/>
      <c r="E267" s="72"/>
      <c r="F267" s="286"/>
      <c r="G267" s="45"/>
      <c r="H267" s="260">
        <f t="shared" ref="H267:H272" si="13">SUM(F267*G267)</f>
        <v>0</v>
      </c>
      <c r="I267" s="130"/>
      <c r="O267" s="130"/>
      <c r="P267" s="130"/>
      <c r="Q267" s="130"/>
      <c r="S267" s="130"/>
      <c r="T267" s="130"/>
      <c r="U267" s="130"/>
      <c r="V267" s="130"/>
      <c r="W267" s="130"/>
      <c r="X267" s="130"/>
      <c r="Y267" s="130"/>
      <c r="Z267" s="130"/>
      <c r="AA267" s="130"/>
    </row>
    <row r="268" spans="1:27" ht="18" x14ac:dyDescent="0.25">
      <c r="A268" s="170"/>
      <c r="B268" s="590"/>
      <c r="C268" s="590"/>
      <c r="D268" s="43"/>
      <c r="E268" s="67"/>
      <c r="F268" s="284"/>
      <c r="G268" s="33"/>
      <c r="H268" s="260">
        <f t="shared" si="13"/>
        <v>0</v>
      </c>
      <c r="I268" s="130"/>
      <c r="O268" s="130"/>
      <c r="P268" s="130"/>
      <c r="Q268" s="130"/>
      <c r="S268" s="130"/>
      <c r="T268" s="130"/>
      <c r="U268" s="130"/>
      <c r="V268" s="130"/>
      <c r="W268" s="130"/>
      <c r="X268" s="130"/>
      <c r="Y268" s="130"/>
      <c r="Z268" s="130"/>
      <c r="AA268" s="130"/>
    </row>
    <row r="269" spans="1:27" ht="18" x14ac:dyDescent="0.25">
      <c r="A269" s="170"/>
      <c r="B269" s="590"/>
      <c r="C269" s="590"/>
      <c r="D269" s="43"/>
      <c r="E269" s="67"/>
      <c r="F269" s="284"/>
      <c r="G269" s="33"/>
      <c r="H269" s="260">
        <f t="shared" si="13"/>
        <v>0</v>
      </c>
      <c r="I269" s="130"/>
      <c r="O269" s="130"/>
      <c r="P269" s="130"/>
      <c r="Q269" s="130"/>
      <c r="S269" s="130"/>
      <c r="T269" s="130"/>
      <c r="U269" s="130"/>
      <c r="V269" s="130"/>
      <c r="W269" s="130"/>
      <c r="X269" s="130"/>
      <c r="Y269" s="130"/>
      <c r="Z269" s="130"/>
      <c r="AA269" s="130"/>
    </row>
    <row r="270" spans="1:27" ht="18" x14ac:dyDescent="0.25">
      <c r="A270" s="170"/>
      <c r="B270" s="590"/>
      <c r="C270" s="590"/>
      <c r="D270" s="43"/>
      <c r="E270" s="67"/>
      <c r="F270" s="284"/>
      <c r="G270" s="33"/>
      <c r="H270" s="260">
        <f t="shared" si="13"/>
        <v>0</v>
      </c>
      <c r="I270" s="130"/>
      <c r="O270" s="130"/>
      <c r="P270" s="130"/>
      <c r="Q270" s="130"/>
      <c r="S270" s="130"/>
      <c r="T270" s="130"/>
      <c r="U270" s="130"/>
      <c r="V270" s="130"/>
      <c r="W270" s="130"/>
      <c r="X270" s="130"/>
      <c r="Y270" s="130"/>
      <c r="Z270" s="130"/>
      <c r="AA270" s="130"/>
    </row>
    <row r="271" spans="1:27" ht="18" x14ac:dyDescent="0.25">
      <c r="A271" s="170"/>
      <c r="B271" s="590"/>
      <c r="C271" s="590"/>
      <c r="D271" s="43"/>
      <c r="E271" s="67"/>
      <c r="F271" s="284"/>
      <c r="G271" s="33"/>
      <c r="H271" s="260">
        <f t="shared" si="13"/>
        <v>0</v>
      </c>
      <c r="I271" s="130"/>
      <c r="O271" s="130"/>
      <c r="P271" s="130"/>
      <c r="Q271" s="130"/>
      <c r="S271" s="130"/>
      <c r="T271" s="130"/>
      <c r="U271" s="130"/>
      <c r="V271" s="130"/>
      <c r="W271" s="130"/>
      <c r="X271" s="130"/>
      <c r="Y271" s="130"/>
      <c r="Z271" s="130"/>
      <c r="AA271" s="130"/>
    </row>
    <row r="272" spans="1:27" ht="18.75" thickBot="1" x14ac:dyDescent="0.3">
      <c r="A272" s="71"/>
      <c r="B272" s="675"/>
      <c r="C272" s="675"/>
      <c r="D272" s="439"/>
      <c r="E272" s="70"/>
      <c r="F272" s="285"/>
      <c r="G272" s="37"/>
      <c r="H272" s="419">
        <f t="shared" si="13"/>
        <v>0</v>
      </c>
      <c r="I272" s="130"/>
      <c r="O272" s="130"/>
      <c r="P272" s="130"/>
      <c r="Q272" s="130"/>
      <c r="S272" s="130"/>
      <c r="T272" s="130"/>
      <c r="U272" s="130"/>
      <c r="V272" s="130"/>
      <c r="W272" s="130"/>
      <c r="X272" s="130"/>
      <c r="Y272" s="130"/>
      <c r="Z272" s="130"/>
      <c r="AA272" s="130"/>
    </row>
    <row r="273" spans="1:27" ht="21" thickBot="1" x14ac:dyDescent="0.35">
      <c r="A273" s="193" t="s">
        <v>92</v>
      </c>
      <c r="B273" s="676"/>
      <c r="C273" s="677"/>
      <c r="D273" s="235"/>
      <c r="E273" s="248">
        <f>SUM(E243:E265)-SUM(E267:E272)</f>
        <v>0</v>
      </c>
      <c r="F273" s="295">
        <f>SUM(F243:F265)-SUM(F267:F272)</f>
        <v>0</v>
      </c>
      <c r="G273" s="440"/>
      <c r="H273" s="261">
        <f>SUM(H243:H265)-SUM(H267:H272)</f>
        <v>0</v>
      </c>
      <c r="I273" s="130"/>
      <c r="O273" s="130"/>
      <c r="P273" s="130"/>
      <c r="Q273" s="130"/>
      <c r="S273" s="130"/>
      <c r="T273" s="130"/>
      <c r="U273" s="130"/>
      <c r="V273" s="130"/>
      <c r="W273" s="130"/>
      <c r="X273" s="130"/>
      <c r="Y273" s="130"/>
      <c r="Z273" s="130"/>
      <c r="AA273" s="130"/>
    </row>
    <row r="274" spans="1:27" ht="21" thickBot="1" x14ac:dyDescent="0.35">
      <c r="A274" s="236" t="s">
        <v>37</v>
      </c>
      <c r="B274" s="657"/>
      <c r="C274" s="636"/>
      <c r="D274" s="636"/>
      <c r="E274" s="636"/>
      <c r="F274" s="636"/>
      <c r="G274" s="636"/>
      <c r="H274" s="637"/>
      <c r="I274" s="130"/>
      <c r="O274" s="130"/>
      <c r="P274" s="130"/>
      <c r="Q274" s="130"/>
      <c r="S274" s="130"/>
      <c r="T274" s="130"/>
      <c r="U274" s="130"/>
      <c r="V274" s="130"/>
      <c r="W274" s="130"/>
      <c r="X274" s="130"/>
      <c r="Y274" s="130"/>
      <c r="Z274" s="130"/>
      <c r="AA274" s="130"/>
    </row>
    <row r="275" spans="1:27" ht="20.25" x14ac:dyDescent="0.3">
      <c r="A275" s="442"/>
      <c r="B275" s="588"/>
      <c r="C275" s="588"/>
      <c r="D275" s="55"/>
      <c r="E275" s="97"/>
      <c r="F275" s="353"/>
      <c r="G275" s="57"/>
      <c r="H275" s="444">
        <f>SUM(F275*G275)</f>
        <v>0</v>
      </c>
      <c r="I275" s="130"/>
      <c r="O275" s="130"/>
      <c r="P275" s="130"/>
      <c r="Q275" s="130"/>
      <c r="S275" s="130"/>
      <c r="T275" s="130"/>
      <c r="U275" s="130"/>
      <c r="V275" s="130"/>
      <c r="W275" s="130"/>
      <c r="X275" s="130"/>
      <c r="Y275" s="130"/>
      <c r="Z275" s="130"/>
      <c r="AA275" s="130"/>
    </row>
    <row r="276" spans="1:27" ht="18" x14ac:dyDescent="0.25">
      <c r="A276" s="374"/>
      <c r="B276" s="679"/>
      <c r="C276" s="679"/>
      <c r="D276" s="43"/>
      <c r="E276" s="85"/>
      <c r="F276" s="351"/>
      <c r="G276" s="50"/>
      <c r="H276" s="444">
        <f>SUM(F276*G276)</f>
        <v>0</v>
      </c>
      <c r="I276" s="130"/>
      <c r="O276" s="130"/>
      <c r="P276" s="130"/>
      <c r="Q276" s="130"/>
      <c r="S276" s="130"/>
      <c r="T276" s="130"/>
      <c r="U276" s="130"/>
      <c r="V276" s="130"/>
      <c r="W276" s="130"/>
      <c r="X276" s="130"/>
      <c r="Y276" s="130"/>
      <c r="Z276" s="130"/>
      <c r="AA276" s="130"/>
    </row>
    <row r="277" spans="1:27" ht="18" x14ac:dyDescent="0.25">
      <c r="A277" s="374"/>
      <c r="B277" s="679"/>
      <c r="C277" s="679"/>
      <c r="D277" s="43"/>
      <c r="E277" s="85"/>
      <c r="F277" s="351"/>
      <c r="G277" s="50"/>
      <c r="H277" s="444">
        <f>SUM(F277*G277)</f>
        <v>0</v>
      </c>
      <c r="I277" s="130"/>
      <c r="O277" s="130"/>
      <c r="P277" s="130"/>
      <c r="Q277" s="130"/>
      <c r="S277" s="130"/>
      <c r="T277" s="130"/>
      <c r="U277" s="130"/>
      <c r="V277" s="130"/>
      <c r="W277" s="130"/>
      <c r="X277" s="130"/>
      <c r="Y277" s="130"/>
      <c r="Z277" s="130"/>
      <c r="AA277" s="130"/>
    </row>
    <row r="278" spans="1:27" ht="18" x14ac:dyDescent="0.25">
      <c r="A278" s="374"/>
      <c r="B278" s="679"/>
      <c r="C278" s="679"/>
      <c r="D278" s="43"/>
      <c r="E278" s="85"/>
      <c r="F278" s="351"/>
      <c r="G278" s="50"/>
      <c r="H278" s="444">
        <f>SUM(F278*G278)</f>
        <v>0</v>
      </c>
      <c r="I278" s="130"/>
      <c r="O278" s="130"/>
      <c r="P278" s="130"/>
      <c r="Q278" s="130"/>
      <c r="S278" s="130"/>
      <c r="T278" s="130"/>
      <c r="U278" s="130"/>
      <c r="V278" s="130"/>
      <c r="W278" s="130"/>
      <c r="X278" s="130"/>
      <c r="Y278" s="130"/>
      <c r="Z278" s="130"/>
      <c r="AA278" s="130"/>
    </row>
    <row r="279" spans="1:27" ht="18.75" thickBot="1" x14ac:dyDescent="0.3">
      <c r="A279" s="441"/>
      <c r="B279" s="680"/>
      <c r="C279" s="680"/>
      <c r="D279" s="439"/>
      <c r="E279" s="84"/>
      <c r="F279" s="352"/>
      <c r="G279" s="96"/>
      <c r="H279" s="448">
        <f>SUM(F279*G279)</f>
        <v>0</v>
      </c>
      <c r="I279" s="130"/>
      <c r="O279" s="130"/>
      <c r="P279" s="130"/>
      <c r="Q279" s="130"/>
      <c r="S279" s="130"/>
      <c r="T279" s="130"/>
      <c r="U279" s="130"/>
      <c r="V279" s="130"/>
      <c r="W279" s="130"/>
      <c r="X279" s="130"/>
      <c r="Y279" s="130"/>
      <c r="Z279" s="130"/>
      <c r="AA279" s="130"/>
    </row>
    <row r="280" spans="1:27" ht="21" thickBot="1" x14ac:dyDescent="0.35">
      <c r="A280" s="219" t="s">
        <v>38</v>
      </c>
      <c r="B280" s="676"/>
      <c r="C280" s="681"/>
      <c r="D280" s="218"/>
      <c r="E280" s="450">
        <f>SUM(E275:E279)</f>
        <v>0</v>
      </c>
      <c r="F280" s="451">
        <f>SUM(F275:F279)</f>
        <v>0</v>
      </c>
      <c r="G280" s="449"/>
      <c r="H280" s="451">
        <f>SUM(H275:H279)</f>
        <v>0</v>
      </c>
      <c r="I280" s="130"/>
      <c r="O280" s="130"/>
      <c r="P280" s="130"/>
      <c r="Q280" s="130"/>
      <c r="S280" s="130"/>
      <c r="T280" s="130"/>
      <c r="U280" s="130"/>
      <c r="V280" s="130"/>
      <c r="W280" s="130"/>
      <c r="X280" s="130"/>
      <c r="Y280" s="130"/>
      <c r="Z280" s="130"/>
      <c r="AA280" s="130"/>
    </row>
    <row r="281" spans="1:27" ht="24" thickBot="1" x14ac:dyDescent="0.4">
      <c r="A281" s="220" t="s">
        <v>39</v>
      </c>
      <c r="B281" s="682"/>
      <c r="C281" s="683"/>
      <c r="D281" s="221"/>
      <c r="E281" s="450">
        <f>SUM(E280,E273,E241,E217)</f>
        <v>0</v>
      </c>
      <c r="F281" s="451">
        <f>SUM(F280,F273,F241,F217)</f>
        <v>0</v>
      </c>
      <c r="G281" s="222"/>
      <c r="H281" s="451">
        <f>SUM(H280,H273,H241,H217)</f>
        <v>0</v>
      </c>
      <c r="I281" s="130"/>
      <c r="O281" s="130"/>
      <c r="P281" s="130"/>
      <c r="Q281" s="130"/>
      <c r="S281" s="130"/>
      <c r="T281" s="130"/>
      <c r="U281" s="130"/>
      <c r="V281" s="130"/>
      <c r="W281" s="130"/>
      <c r="X281" s="130"/>
      <c r="Y281" s="130"/>
      <c r="Z281" s="130"/>
      <c r="AA281" s="130"/>
    </row>
    <row r="282" spans="1:27" ht="24" thickBot="1" x14ac:dyDescent="0.4">
      <c r="A282" s="647" t="s">
        <v>40</v>
      </c>
      <c r="B282" s="648"/>
      <c r="C282" s="648"/>
      <c r="D282" s="648"/>
      <c r="E282" s="648"/>
      <c r="F282" s="648"/>
      <c r="G282" s="648"/>
      <c r="H282" s="649"/>
      <c r="I282" s="130"/>
      <c r="O282" s="130"/>
      <c r="P282" s="130"/>
      <c r="Q282" s="130"/>
      <c r="S282" s="130"/>
      <c r="T282" s="130"/>
      <c r="U282" s="130"/>
      <c r="V282" s="130"/>
      <c r="W282" s="130"/>
      <c r="X282" s="130"/>
      <c r="Y282" s="130"/>
      <c r="Z282" s="130"/>
      <c r="AA282" s="130"/>
    </row>
    <row r="283" spans="1:27" ht="15.75" customHeight="1" x14ac:dyDescent="0.25">
      <c r="A283" s="623" t="s">
        <v>9</v>
      </c>
      <c r="B283" s="668" t="s">
        <v>10</v>
      </c>
      <c r="C283" s="669"/>
      <c r="D283" s="623" t="s">
        <v>11</v>
      </c>
      <c r="E283" s="625" t="s">
        <v>12</v>
      </c>
      <c r="F283" s="625" t="s">
        <v>13</v>
      </c>
      <c r="G283" s="627" t="s">
        <v>14</v>
      </c>
      <c r="H283" s="625" t="s">
        <v>15</v>
      </c>
      <c r="I283" s="130"/>
      <c r="O283" s="130"/>
      <c r="P283" s="130"/>
      <c r="Q283" s="130"/>
      <c r="S283" s="130"/>
      <c r="T283" s="130"/>
      <c r="U283" s="130"/>
      <c r="V283" s="130"/>
      <c r="W283" s="130"/>
      <c r="X283" s="130"/>
      <c r="Y283" s="130"/>
      <c r="Z283" s="130"/>
      <c r="AA283" s="130"/>
    </row>
    <row r="284" spans="1:27" ht="15" customHeight="1" thickBot="1" x14ac:dyDescent="0.3">
      <c r="A284" s="624"/>
      <c r="B284" s="670"/>
      <c r="C284" s="671"/>
      <c r="D284" s="624"/>
      <c r="E284" s="626"/>
      <c r="F284" s="626"/>
      <c r="G284" s="628"/>
      <c r="H284" s="626"/>
      <c r="I284" s="130"/>
      <c r="O284" s="130"/>
      <c r="P284" s="130"/>
      <c r="Q284" s="130"/>
      <c r="S284" s="130"/>
      <c r="T284" s="130"/>
      <c r="U284" s="130"/>
      <c r="V284" s="130"/>
      <c r="W284" s="130"/>
      <c r="X284" s="130"/>
      <c r="Y284" s="130"/>
      <c r="Z284" s="130"/>
      <c r="AA284" s="130"/>
    </row>
    <row r="285" spans="1:27" ht="15.75" customHeight="1" thickBot="1" x14ac:dyDescent="0.3">
      <c r="A285" s="223" t="s">
        <v>96</v>
      </c>
      <c r="B285" s="554"/>
      <c r="C285" s="555"/>
      <c r="D285" s="555"/>
      <c r="E285" s="555"/>
      <c r="F285" s="555"/>
      <c r="G285" s="555"/>
      <c r="H285" s="556"/>
      <c r="I285" s="130"/>
      <c r="O285" s="130"/>
      <c r="P285" s="130"/>
      <c r="Q285" s="130"/>
      <c r="S285" s="130"/>
      <c r="T285" s="130"/>
      <c r="U285" s="130"/>
      <c r="V285" s="130"/>
      <c r="W285" s="130"/>
      <c r="X285" s="130"/>
      <c r="Y285" s="130"/>
      <c r="Z285" s="130"/>
      <c r="AA285" s="130"/>
    </row>
    <row r="286" spans="1:27" ht="18" x14ac:dyDescent="0.25">
      <c r="A286" s="154"/>
      <c r="B286" s="574"/>
      <c r="C286" s="574"/>
      <c r="D286" s="55"/>
      <c r="E286" s="72"/>
      <c r="F286" s="286"/>
      <c r="G286" s="73"/>
      <c r="H286" s="260">
        <f>SUM(F286*G286)</f>
        <v>0</v>
      </c>
      <c r="I286" s="130"/>
      <c r="O286" s="130"/>
      <c r="P286" s="130"/>
      <c r="Q286" s="130"/>
      <c r="S286" s="130"/>
      <c r="T286" s="130"/>
      <c r="U286" s="130"/>
      <c r="V286" s="130"/>
      <c r="W286" s="130"/>
      <c r="X286" s="130"/>
      <c r="Y286" s="130"/>
      <c r="Z286" s="130"/>
      <c r="AA286" s="130"/>
    </row>
    <row r="287" spans="1:27" ht="18" x14ac:dyDescent="0.25">
      <c r="A287" s="152"/>
      <c r="B287" s="575"/>
      <c r="C287" s="575"/>
      <c r="D287" s="43"/>
      <c r="E287" s="67"/>
      <c r="F287" s="284"/>
      <c r="G287" s="68"/>
      <c r="H287" s="350">
        <f t="shared" ref="H287:H298" si="14">SUM(F287*G287)</f>
        <v>0</v>
      </c>
      <c r="I287" s="130"/>
      <c r="J287" s="130" t="s">
        <v>116</v>
      </c>
      <c r="O287" s="130"/>
      <c r="P287" s="130"/>
      <c r="Q287" s="130"/>
      <c r="S287" s="130"/>
      <c r="T287" s="130"/>
      <c r="U287" s="130"/>
      <c r="V287" s="130"/>
      <c r="W287" s="130"/>
      <c r="X287" s="130"/>
      <c r="Y287" s="130"/>
      <c r="Z287" s="130"/>
      <c r="AA287" s="130"/>
    </row>
    <row r="288" spans="1:27" ht="18" x14ac:dyDescent="0.25">
      <c r="A288" s="152"/>
      <c r="B288" s="575"/>
      <c r="C288" s="575"/>
      <c r="D288" s="43"/>
      <c r="E288" s="67"/>
      <c r="F288" s="284"/>
      <c r="G288" s="68"/>
      <c r="H288" s="350">
        <f t="shared" si="14"/>
        <v>0</v>
      </c>
      <c r="I288" s="130"/>
      <c r="J288" s="130" t="s">
        <v>117</v>
      </c>
      <c r="O288" s="130"/>
      <c r="P288" s="130"/>
      <c r="Q288" s="130"/>
      <c r="S288" s="130"/>
      <c r="T288" s="130"/>
      <c r="U288" s="130"/>
      <c r="V288" s="130"/>
      <c r="W288" s="130"/>
      <c r="X288" s="130"/>
      <c r="Y288" s="130"/>
      <c r="Z288" s="130"/>
      <c r="AA288" s="130"/>
    </row>
    <row r="289" spans="1:27" ht="18" x14ac:dyDescent="0.25">
      <c r="A289" s="152"/>
      <c r="B289" s="575"/>
      <c r="C289" s="575"/>
      <c r="D289" s="43"/>
      <c r="E289" s="67"/>
      <c r="F289" s="284"/>
      <c r="G289" s="68"/>
      <c r="H289" s="350">
        <f t="shared" si="14"/>
        <v>0</v>
      </c>
      <c r="I289" s="130"/>
      <c r="O289" s="130"/>
      <c r="P289" s="130"/>
      <c r="Q289" s="130"/>
      <c r="S289" s="130"/>
      <c r="T289" s="130"/>
      <c r="U289" s="130"/>
      <c r="V289" s="130"/>
      <c r="W289" s="130"/>
      <c r="X289" s="130"/>
      <c r="Y289" s="130"/>
      <c r="Z289" s="130"/>
      <c r="AA289" s="130"/>
    </row>
    <row r="290" spans="1:27" ht="18" x14ac:dyDescent="0.25">
      <c r="A290" s="152"/>
      <c r="B290" s="575"/>
      <c r="C290" s="575"/>
      <c r="D290" s="43"/>
      <c r="E290" s="67"/>
      <c r="F290" s="284"/>
      <c r="G290" s="68"/>
      <c r="H290" s="350">
        <f t="shared" si="14"/>
        <v>0</v>
      </c>
      <c r="I290" s="130"/>
      <c r="O290" s="130"/>
      <c r="P290" s="130"/>
      <c r="Q290" s="130"/>
      <c r="S290" s="130"/>
      <c r="T290" s="130"/>
      <c r="U290" s="130"/>
      <c r="V290" s="130"/>
      <c r="W290" s="130"/>
      <c r="X290" s="130"/>
      <c r="Y290" s="130"/>
      <c r="Z290" s="130"/>
      <c r="AA290" s="130"/>
    </row>
    <row r="291" spans="1:27" ht="18" x14ac:dyDescent="0.25">
      <c r="A291" s="152"/>
      <c r="B291" s="575"/>
      <c r="C291" s="575"/>
      <c r="D291" s="43"/>
      <c r="E291" s="67"/>
      <c r="F291" s="284"/>
      <c r="G291" s="68"/>
      <c r="H291" s="350">
        <f t="shared" si="14"/>
        <v>0</v>
      </c>
      <c r="I291" s="130"/>
      <c r="J291" s="130" t="s">
        <v>118</v>
      </c>
      <c r="O291" s="130"/>
      <c r="P291" s="130"/>
      <c r="Q291" s="130"/>
      <c r="S291" s="130"/>
      <c r="T291" s="130"/>
      <c r="U291" s="130"/>
      <c r="V291" s="130"/>
      <c r="W291" s="130"/>
      <c r="X291" s="130"/>
      <c r="Y291" s="130"/>
      <c r="Z291" s="130"/>
      <c r="AA291" s="130"/>
    </row>
    <row r="292" spans="1:27" ht="18" x14ac:dyDescent="0.25">
      <c r="A292" s="152"/>
      <c r="B292" s="575"/>
      <c r="C292" s="575"/>
      <c r="D292" s="43"/>
      <c r="E292" s="67"/>
      <c r="F292" s="284"/>
      <c r="G292" s="68"/>
      <c r="H292" s="350">
        <f t="shared" si="14"/>
        <v>0</v>
      </c>
      <c r="I292" s="130"/>
      <c r="J292" s="130" t="s">
        <v>119</v>
      </c>
      <c r="O292" s="130"/>
      <c r="P292" s="130"/>
      <c r="Q292" s="130"/>
      <c r="S292" s="130"/>
      <c r="T292" s="130"/>
      <c r="U292" s="130"/>
      <c r="V292" s="130"/>
      <c r="W292" s="130"/>
      <c r="X292" s="130"/>
      <c r="Y292" s="130"/>
      <c r="Z292" s="130"/>
      <c r="AA292" s="130"/>
    </row>
    <row r="293" spans="1:27" ht="18" x14ac:dyDescent="0.25">
      <c r="A293" s="152"/>
      <c r="B293" s="575"/>
      <c r="C293" s="575"/>
      <c r="D293" s="43"/>
      <c r="E293" s="67"/>
      <c r="F293" s="284"/>
      <c r="G293" s="68"/>
      <c r="H293" s="350">
        <f t="shared" si="14"/>
        <v>0</v>
      </c>
      <c r="I293" s="130"/>
      <c r="O293" s="130"/>
      <c r="P293" s="130"/>
      <c r="Q293" s="130"/>
      <c r="S293" s="130"/>
      <c r="T293" s="130"/>
      <c r="U293" s="130"/>
      <c r="V293" s="130"/>
      <c r="W293" s="130"/>
      <c r="X293" s="130"/>
      <c r="Y293" s="130"/>
      <c r="Z293" s="130"/>
      <c r="AA293" s="130"/>
    </row>
    <row r="294" spans="1:27" ht="18" x14ac:dyDescent="0.25">
      <c r="A294" s="152"/>
      <c r="B294" s="575"/>
      <c r="C294" s="575"/>
      <c r="D294" s="43"/>
      <c r="E294" s="67"/>
      <c r="F294" s="284"/>
      <c r="G294" s="68"/>
      <c r="H294" s="350">
        <f t="shared" si="14"/>
        <v>0</v>
      </c>
      <c r="I294" s="130"/>
      <c r="O294" s="130"/>
      <c r="P294" s="130"/>
      <c r="Q294" s="130"/>
      <c r="S294" s="130"/>
      <c r="T294" s="130"/>
      <c r="U294" s="130"/>
      <c r="V294" s="130"/>
      <c r="W294" s="130"/>
      <c r="X294" s="130"/>
      <c r="Y294" s="130"/>
      <c r="Z294" s="130"/>
      <c r="AA294" s="130"/>
    </row>
    <row r="295" spans="1:27" ht="18" x14ac:dyDescent="0.25">
      <c r="A295" s="152"/>
      <c r="B295" s="575"/>
      <c r="C295" s="575"/>
      <c r="D295" s="43"/>
      <c r="E295" s="67"/>
      <c r="F295" s="284"/>
      <c r="G295" s="68"/>
      <c r="H295" s="350">
        <f t="shared" si="14"/>
        <v>0</v>
      </c>
      <c r="I295" s="130"/>
      <c r="O295" s="130"/>
      <c r="P295" s="130"/>
      <c r="Q295" s="130"/>
      <c r="S295" s="130"/>
      <c r="T295" s="130"/>
      <c r="U295" s="130"/>
      <c r="V295" s="130"/>
      <c r="W295" s="130"/>
      <c r="X295" s="130"/>
      <c r="Y295" s="130"/>
      <c r="Z295" s="130"/>
      <c r="AA295" s="130"/>
    </row>
    <row r="296" spans="1:27" ht="18" x14ac:dyDescent="0.25">
      <c r="A296" s="152"/>
      <c r="B296" s="575"/>
      <c r="C296" s="575"/>
      <c r="D296" s="43"/>
      <c r="E296" s="67"/>
      <c r="F296" s="284"/>
      <c r="G296" s="68"/>
      <c r="H296" s="350">
        <f t="shared" si="14"/>
        <v>0</v>
      </c>
      <c r="I296" s="130"/>
      <c r="O296" s="130"/>
      <c r="P296" s="130"/>
      <c r="Q296" s="130"/>
      <c r="S296" s="130"/>
      <c r="T296" s="130"/>
      <c r="U296" s="130"/>
      <c r="V296" s="130"/>
      <c r="W296" s="130"/>
      <c r="X296" s="130"/>
      <c r="Y296" s="130"/>
      <c r="Z296" s="130"/>
      <c r="AA296" s="130"/>
    </row>
    <row r="297" spans="1:27" ht="18" x14ac:dyDescent="0.25">
      <c r="A297" s="360"/>
      <c r="B297" s="575"/>
      <c r="C297" s="575"/>
      <c r="D297" s="43"/>
      <c r="E297" s="67"/>
      <c r="F297" s="284"/>
      <c r="G297" s="68"/>
      <c r="H297" s="350">
        <f t="shared" si="14"/>
        <v>0</v>
      </c>
      <c r="I297" s="130"/>
      <c r="O297" s="130"/>
      <c r="P297" s="130"/>
      <c r="Q297" s="130"/>
      <c r="S297" s="130"/>
      <c r="T297" s="130"/>
      <c r="U297" s="130"/>
      <c r="V297" s="130"/>
      <c r="W297" s="130"/>
      <c r="X297" s="130"/>
      <c r="Y297" s="130"/>
      <c r="Z297" s="130"/>
      <c r="AA297" s="130"/>
    </row>
    <row r="298" spans="1:27" ht="18.75" thickBot="1" x14ac:dyDescent="0.3">
      <c r="A298" s="153"/>
      <c r="B298" s="576"/>
      <c r="C298" s="576"/>
      <c r="D298" s="439"/>
      <c r="E298" s="70"/>
      <c r="F298" s="285"/>
      <c r="G298" s="74"/>
      <c r="H298" s="455">
        <f t="shared" si="14"/>
        <v>0</v>
      </c>
      <c r="I298" s="130"/>
      <c r="O298" s="130"/>
      <c r="P298" s="130"/>
      <c r="Q298" s="130"/>
      <c r="S298" s="130"/>
      <c r="T298" s="130"/>
      <c r="U298" s="130"/>
      <c r="V298" s="130"/>
      <c r="W298" s="130"/>
      <c r="X298" s="130"/>
      <c r="Y298" s="130"/>
      <c r="Z298" s="130"/>
      <c r="AA298" s="130"/>
    </row>
    <row r="299" spans="1:27" ht="21" thickBot="1" x14ac:dyDescent="0.3">
      <c r="A299" s="372" t="s">
        <v>97</v>
      </c>
      <c r="B299" s="577"/>
      <c r="C299" s="578"/>
      <c r="D299" s="578"/>
      <c r="E299" s="578"/>
      <c r="F299" s="578"/>
      <c r="G299" s="578"/>
      <c r="H299" s="684"/>
      <c r="I299" s="130"/>
      <c r="O299" s="130"/>
      <c r="P299" s="130"/>
      <c r="Q299" s="130"/>
      <c r="S299" s="130"/>
      <c r="T299" s="130"/>
      <c r="U299" s="130"/>
      <c r="V299" s="130"/>
      <c r="W299" s="130"/>
      <c r="X299" s="130"/>
      <c r="Y299" s="130"/>
      <c r="Z299" s="130"/>
      <c r="AA299" s="130"/>
    </row>
    <row r="300" spans="1:27" ht="18" x14ac:dyDescent="0.25">
      <c r="A300" s="178"/>
      <c r="B300" s="685"/>
      <c r="C300" s="686"/>
      <c r="D300" s="55"/>
      <c r="E300" s="72"/>
      <c r="F300" s="286"/>
      <c r="G300" s="125"/>
      <c r="H300" s="254">
        <f t="shared" ref="H300:H303" si="15">SUM(F300*G300)</f>
        <v>0</v>
      </c>
      <c r="I300" s="130"/>
      <c r="O300" s="130"/>
      <c r="P300" s="130"/>
      <c r="Q300" s="130"/>
      <c r="S300" s="130"/>
      <c r="T300" s="130"/>
      <c r="U300" s="130"/>
      <c r="V300" s="130"/>
      <c r="W300" s="130"/>
      <c r="X300" s="130"/>
      <c r="Y300" s="130"/>
      <c r="Z300" s="130"/>
      <c r="AA300" s="130"/>
    </row>
    <row r="301" spans="1:27" ht="18" x14ac:dyDescent="0.25">
      <c r="A301" s="167"/>
      <c r="B301" s="546"/>
      <c r="C301" s="547"/>
      <c r="D301" s="55"/>
      <c r="E301" s="67"/>
      <c r="F301" s="284"/>
      <c r="G301" s="126"/>
      <c r="H301" s="255">
        <f t="shared" si="15"/>
        <v>0</v>
      </c>
      <c r="I301" s="130"/>
      <c r="O301" s="130"/>
      <c r="P301" s="130"/>
      <c r="Q301" s="130"/>
      <c r="S301" s="130"/>
      <c r="T301" s="130"/>
      <c r="U301" s="130"/>
      <c r="V301" s="130"/>
      <c r="W301" s="130"/>
      <c r="X301" s="130"/>
      <c r="Y301" s="130"/>
      <c r="Z301" s="130"/>
      <c r="AA301" s="130"/>
    </row>
    <row r="302" spans="1:27" ht="18" x14ac:dyDescent="0.25">
      <c r="A302" s="167"/>
      <c r="B302" s="546"/>
      <c r="C302" s="547"/>
      <c r="D302" s="55"/>
      <c r="E302" s="67"/>
      <c r="F302" s="284"/>
      <c r="G302" s="126"/>
      <c r="H302" s="255">
        <f t="shared" si="15"/>
        <v>0</v>
      </c>
      <c r="I302" s="130"/>
      <c r="O302" s="130"/>
      <c r="P302" s="130"/>
      <c r="Q302" s="130"/>
      <c r="S302" s="130"/>
      <c r="T302" s="130"/>
      <c r="U302" s="130"/>
      <c r="V302" s="130"/>
      <c r="W302" s="130"/>
      <c r="X302" s="130"/>
      <c r="Y302" s="130"/>
      <c r="Z302" s="130"/>
      <c r="AA302" s="130"/>
    </row>
    <row r="303" spans="1:27" ht="18.75" thickBot="1" x14ac:dyDescent="0.3">
      <c r="A303" s="168"/>
      <c r="B303" s="546"/>
      <c r="C303" s="547"/>
      <c r="D303" s="55"/>
      <c r="E303" s="70"/>
      <c r="F303" s="285"/>
      <c r="G303" s="127"/>
      <c r="H303" s="256">
        <f t="shared" si="15"/>
        <v>0</v>
      </c>
      <c r="I303" s="130"/>
      <c r="O303" s="130"/>
      <c r="P303" s="130"/>
      <c r="Q303" s="130"/>
      <c r="S303" s="130"/>
      <c r="T303" s="130"/>
      <c r="U303" s="130"/>
      <c r="V303" s="130"/>
      <c r="W303" s="130"/>
      <c r="X303" s="130"/>
      <c r="Y303" s="130"/>
      <c r="Z303" s="130"/>
      <c r="AA303" s="130"/>
    </row>
    <row r="304" spans="1:27" ht="21" thickBot="1" x14ac:dyDescent="0.3">
      <c r="A304" s="169" t="s">
        <v>103</v>
      </c>
      <c r="B304" s="550"/>
      <c r="C304" s="551"/>
      <c r="D304" s="75"/>
      <c r="E304" s="504">
        <f>SUM(E286:E298)-SUM(E300:E303)</f>
        <v>0</v>
      </c>
      <c r="F304" s="505">
        <f>SUM(F286:F298)-SUM(F300:F303)</f>
        <v>0</v>
      </c>
      <c r="G304" s="506"/>
      <c r="H304" s="505">
        <f>SUM(H286:H298)-SUM(H300:H303)</f>
        <v>0</v>
      </c>
      <c r="I304" s="130"/>
      <c r="O304" s="130"/>
      <c r="P304" s="130"/>
      <c r="Q304" s="130"/>
      <c r="S304" s="130"/>
      <c r="T304" s="130"/>
      <c r="U304" s="130"/>
      <c r="V304" s="130"/>
      <c r="W304" s="130"/>
      <c r="X304" s="130"/>
      <c r="Y304" s="130"/>
      <c r="Z304" s="130"/>
      <c r="AA304" s="130"/>
    </row>
    <row r="305" spans="1:27" ht="21" thickBot="1" x14ac:dyDescent="0.3">
      <c r="A305" s="486" t="s">
        <v>104</v>
      </c>
      <c r="B305" s="577"/>
      <c r="C305" s="578"/>
      <c r="D305" s="578"/>
      <c r="E305" s="578"/>
      <c r="F305" s="578"/>
      <c r="G305" s="578"/>
      <c r="H305" s="579"/>
      <c r="I305" s="130"/>
      <c r="O305" s="130"/>
      <c r="P305" s="130"/>
      <c r="Q305" s="130"/>
      <c r="S305" s="130"/>
      <c r="T305" s="130"/>
      <c r="U305" s="130"/>
      <c r="V305" s="130"/>
      <c r="W305" s="130"/>
      <c r="X305" s="130"/>
      <c r="Y305" s="130"/>
      <c r="Z305" s="130"/>
      <c r="AA305" s="130"/>
    </row>
    <row r="306" spans="1:27" ht="20.25" x14ac:dyDescent="0.25">
      <c r="A306" s="145"/>
      <c r="B306" s="694"/>
      <c r="C306" s="695"/>
      <c r="D306" s="55"/>
      <c r="E306" s="237"/>
      <c r="F306" s="287"/>
      <c r="G306" s="98"/>
      <c r="H306" s="259">
        <f>SUM(F306*G306)</f>
        <v>0</v>
      </c>
      <c r="I306" s="130"/>
      <c r="O306" s="130"/>
      <c r="P306" s="130"/>
      <c r="Q306" s="130"/>
      <c r="S306" s="130"/>
      <c r="T306" s="130"/>
      <c r="U306" s="130"/>
      <c r="V306" s="130"/>
      <c r="W306" s="130"/>
      <c r="X306" s="130"/>
      <c r="Y306" s="130"/>
      <c r="Z306" s="130"/>
      <c r="AA306" s="130"/>
    </row>
    <row r="307" spans="1:27" ht="20.25" x14ac:dyDescent="0.25">
      <c r="A307" s="145"/>
      <c r="B307" s="696"/>
      <c r="C307" s="697"/>
      <c r="D307" s="55"/>
      <c r="E307" s="237"/>
      <c r="F307" s="287"/>
      <c r="G307" s="98"/>
      <c r="H307" s="259">
        <f t="shared" ref="H307:H312" si="16">SUM(F307*G307)</f>
        <v>0</v>
      </c>
      <c r="I307" s="130"/>
      <c r="O307" s="130"/>
      <c r="P307" s="130"/>
      <c r="Q307" s="130"/>
      <c r="S307" s="130"/>
      <c r="T307" s="130"/>
      <c r="U307" s="130"/>
      <c r="V307" s="130"/>
      <c r="W307" s="130"/>
      <c r="X307" s="130"/>
      <c r="Y307" s="130"/>
      <c r="Z307" s="130"/>
      <c r="AA307" s="130"/>
    </row>
    <row r="308" spans="1:27" ht="20.25" x14ac:dyDescent="0.25">
      <c r="A308" s="145"/>
      <c r="B308" s="696"/>
      <c r="C308" s="697"/>
      <c r="D308" s="55"/>
      <c r="E308" s="237"/>
      <c r="F308" s="287"/>
      <c r="G308" s="98"/>
      <c r="H308" s="259">
        <f t="shared" si="16"/>
        <v>0</v>
      </c>
      <c r="I308" s="130"/>
      <c r="O308" s="130"/>
      <c r="P308" s="130"/>
      <c r="Q308" s="130"/>
      <c r="S308" s="130"/>
      <c r="T308" s="130"/>
      <c r="U308" s="130"/>
      <c r="V308" s="130"/>
      <c r="W308" s="130"/>
      <c r="X308" s="130"/>
      <c r="Y308" s="130"/>
      <c r="Z308" s="130"/>
      <c r="AA308" s="130"/>
    </row>
    <row r="309" spans="1:27" ht="20.25" x14ac:dyDescent="0.25">
      <c r="A309" s="145"/>
      <c r="B309" s="696"/>
      <c r="C309" s="697"/>
      <c r="D309" s="55"/>
      <c r="E309" s="237"/>
      <c r="F309" s="287"/>
      <c r="G309" s="98"/>
      <c r="H309" s="259">
        <f t="shared" si="16"/>
        <v>0</v>
      </c>
      <c r="I309" s="130"/>
      <c r="O309" s="130"/>
      <c r="P309" s="130"/>
      <c r="Q309" s="130"/>
      <c r="S309" s="130"/>
      <c r="T309" s="130"/>
      <c r="U309" s="130"/>
      <c r="V309" s="130"/>
      <c r="W309" s="130"/>
      <c r="X309" s="130"/>
      <c r="Y309" s="130"/>
      <c r="Z309" s="130"/>
      <c r="AA309" s="130"/>
    </row>
    <row r="310" spans="1:27" ht="20.25" x14ac:dyDescent="0.25">
      <c r="A310" s="145"/>
      <c r="B310" s="696"/>
      <c r="C310" s="697"/>
      <c r="D310" s="55"/>
      <c r="E310" s="237"/>
      <c r="F310" s="287"/>
      <c r="G310" s="98"/>
      <c r="H310" s="259">
        <f t="shared" si="16"/>
        <v>0</v>
      </c>
      <c r="I310" s="130"/>
      <c r="O310" s="130"/>
      <c r="P310" s="130"/>
      <c r="Q310" s="130"/>
      <c r="S310" s="130"/>
      <c r="T310" s="130"/>
      <c r="U310" s="130"/>
      <c r="V310" s="130"/>
      <c r="W310" s="130"/>
      <c r="X310" s="130"/>
      <c r="Y310" s="130"/>
      <c r="Z310" s="130"/>
      <c r="AA310" s="130"/>
    </row>
    <row r="311" spans="1:27" ht="20.25" x14ac:dyDescent="0.25">
      <c r="A311" s="145"/>
      <c r="B311" s="696"/>
      <c r="C311" s="697"/>
      <c r="D311" s="55"/>
      <c r="E311" s="238"/>
      <c r="F311" s="288"/>
      <c r="G311" s="239"/>
      <c r="H311" s="259">
        <f t="shared" si="16"/>
        <v>0</v>
      </c>
      <c r="I311" s="130"/>
      <c r="O311" s="130"/>
      <c r="P311" s="130"/>
      <c r="Q311" s="130"/>
      <c r="S311" s="130"/>
      <c r="T311" s="130"/>
      <c r="U311" s="130"/>
      <c r="V311" s="130"/>
      <c r="W311" s="130"/>
      <c r="X311" s="130"/>
      <c r="Y311" s="130"/>
      <c r="Z311" s="130"/>
      <c r="AA311" s="130"/>
    </row>
    <row r="312" spans="1:27" ht="21" thickBot="1" x14ac:dyDescent="0.3">
      <c r="A312" s="146"/>
      <c r="B312" s="698"/>
      <c r="C312" s="699"/>
      <c r="D312" s="55"/>
      <c r="E312" s="240"/>
      <c r="F312" s="289"/>
      <c r="G312" s="241"/>
      <c r="H312" s="349">
        <f t="shared" si="16"/>
        <v>0</v>
      </c>
      <c r="I312" s="130"/>
      <c r="O312" s="130"/>
      <c r="P312" s="130"/>
      <c r="Q312" s="130"/>
      <c r="S312" s="130"/>
      <c r="T312" s="130"/>
      <c r="U312" s="130"/>
      <c r="V312" s="130"/>
      <c r="W312" s="130"/>
      <c r="X312" s="130"/>
      <c r="Y312" s="130"/>
      <c r="Z312" s="130"/>
      <c r="AA312" s="130"/>
    </row>
    <row r="313" spans="1:27" ht="18.75" thickBot="1" x14ac:dyDescent="0.3">
      <c r="A313" s="128" t="s">
        <v>110</v>
      </c>
      <c r="B313" s="700"/>
      <c r="C313" s="701"/>
      <c r="D313" s="701"/>
      <c r="E313" s="701"/>
      <c r="F313" s="701"/>
      <c r="G313" s="701"/>
      <c r="H313" s="702"/>
      <c r="I313" s="130"/>
      <c r="O313" s="130"/>
      <c r="P313" s="130"/>
      <c r="Q313" s="130"/>
      <c r="S313" s="130"/>
      <c r="T313" s="130"/>
      <c r="U313" s="130"/>
      <c r="V313" s="130"/>
      <c r="W313" s="130"/>
      <c r="X313" s="130"/>
      <c r="Y313" s="130"/>
      <c r="Z313" s="130"/>
      <c r="AA313" s="130"/>
    </row>
    <row r="314" spans="1:27" ht="20.25" x14ac:dyDescent="0.25">
      <c r="A314" s="138"/>
      <c r="B314" s="694"/>
      <c r="C314" s="695"/>
      <c r="D314" s="55"/>
      <c r="E314" s="97"/>
      <c r="F314" s="282"/>
      <c r="G314" s="133"/>
      <c r="H314" s="259">
        <f>SUM(F314*G314)</f>
        <v>0</v>
      </c>
      <c r="I314" s="130"/>
      <c r="O314" s="130"/>
      <c r="P314" s="130"/>
      <c r="Q314" s="130"/>
      <c r="S314" s="130"/>
      <c r="T314" s="130"/>
      <c r="U314" s="130"/>
      <c r="V314" s="130"/>
      <c r="W314" s="130"/>
      <c r="X314" s="130"/>
      <c r="Y314" s="130"/>
      <c r="Z314" s="130"/>
      <c r="AA314" s="130"/>
    </row>
    <row r="315" spans="1:27" ht="20.25" x14ac:dyDescent="0.25">
      <c r="A315" s="132"/>
      <c r="B315" s="696"/>
      <c r="C315" s="697"/>
      <c r="D315" s="55"/>
      <c r="E315" s="63"/>
      <c r="F315" s="290"/>
      <c r="G315" s="131"/>
      <c r="H315" s="257">
        <f t="shared" ref="H315:H317" si="17">SUM(F315*G315)</f>
        <v>0</v>
      </c>
      <c r="I315" s="130"/>
      <c r="O315" s="130"/>
      <c r="P315" s="130"/>
      <c r="Q315" s="130"/>
      <c r="S315" s="130"/>
      <c r="T315" s="130"/>
      <c r="U315" s="130"/>
      <c r="V315" s="130"/>
      <c r="W315" s="130"/>
      <c r="X315" s="130"/>
      <c r="Y315" s="130"/>
      <c r="Z315" s="130"/>
      <c r="AA315" s="130"/>
    </row>
    <row r="316" spans="1:27" ht="20.25" x14ac:dyDescent="0.25">
      <c r="A316" s="132"/>
      <c r="B316" s="696"/>
      <c r="C316" s="697"/>
      <c r="D316" s="55"/>
      <c r="E316" s="63"/>
      <c r="F316" s="290"/>
      <c r="G316" s="131"/>
      <c r="H316" s="257">
        <f t="shared" si="17"/>
        <v>0</v>
      </c>
      <c r="I316" s="130"/>
      <c r="O316" s="130"/>
      <c r="P316" s="130"/>
      <c r="Q316" s="130"/>
      <c r="S316" s="130"/>
      <c r="T316" s="130"/>
      <c r="U316" s="130"/>
      <c r="V316" s="130"/>
      <c r="W316" s="130"/>
      <c r="X316" s="130"/>
      <c r="Y316" s="130"/>
      <c r="Z316" s="130"/>
      <c r="AA316" s="130"/>
    </row>
    <row r="317" spans="1:27" ht="20.25" x14ac:dyDescent="0.25">
      <c r="A317" s="132"/>
      <c r="B317" s="696"/>
      <c r="C317" s="697"/>
      <c r="D317" s="55"/>
      <c r="E317" s="63"/>
      <c r="F317" s="290"/>
      <c r="G317" s="131"/>
      <c r="H317" s="257">
        <f t="shared" si="17"/>
        <v>0</v>
      </c>
      <c r="I317" s="130"/>
      <c r="O317" s="130"/>
      <c r="P317" s="130"/>
      <c r="Q317" s="130"/>
      <c r="S317" s="130"/>
      <c r="T317" s="130"/>
      <c r="U317" s="130"/>
      <c r="V317" s="130"/>
      <c r="W317" s="130"/>
      <c r="X317" s="130"/>
      <c r="Y317" s="130"/>
      <c r="Z317" s="130"/>
      <c r="AA317" s="130"/>
    </row>
    <row r="318" spans="1:27" ht="21" thickBot="1" x14ac:dyDescent="0.3">
      <c r="A318" s="137" t="s">
        <v>111</v>
      </c>
      <c r="B318" s="703"/>
      <c r="C318" s="704"/>
      <c r="D318" s="124"/>
      <c r="E318" s="250">
        <f>SUM(E306:E312)-SUM(E314:E317)</f>
        <v>0</v>
      </c>
      <c r="F318" s="291">
        <f>SUM(F306:F312)-SUM(F314:F317)</f>
        <v>0</v>
      </c>
      <c r="G318" s="135"/>
      <c r="H318" s="258">
        <f>SUM(H306:H312)-SUM(H314:H317)</f>
        <v>0</v>
      </c>
      <c r="I318" s="130"/>
      <c r="O318" s="130"/>
      <c r="P318" s="130"/>
      <c r="Q318" s="130"/>
      <c r="S318" s="130"/>
      <c r="T318" s="130"/>
      <c r="U318" s="130"/>
      <c r="V318" s="130"/>
      <c r="W318" s="130"/>
      <c r="X318" s="130"/>
      <c r="Y318" s="130"/>
      <c r="Z318" s="130"/>
      <c r="AA318" s="130"/>
    </row>
    <row r="319" spans="1:27" ht="21" thickBot="1" x14ac:dyDescent="0.3">
      <c r="A319" s="174" t="s">
        <v>42</v>
      </c>
      <c r="B319" s="554"/>
      <c r="C319" s="555"/>
      <c r="D319" s="555"/>
      <c r="E319" s="555"/>
      <c r="F319" s="555"/>
      <c r="G319" s="555"/>
      <c r="H319" s="556"/>
      <c r="I319" s="130"/>
      <c r="O319" s="130"/>
      <c r="P319" s="130"/>
      <c r="Q319" s="130"/>
      <c r="S319" s="130"/>
      <c r="T319" s="130"/>
      <c r="U319" s="130"/>
      <c r="V319" s="130"/>
      <c r="W319" s="130"/>
      <c r="X319" s="130"/>
      <c r="Y319" s="130"/>
      <c r="Z319" s="130"/>
      <c r="AA319" s="130"/>
    </row>
    <row r="320" spans="1:27" ht="20.25" x14ac:dyDescent="0.25">
      <c r="A320" s="134"/>
      <c r="B320" s="582"/>
      <c r="C320" s="582"/>
      <c r="D320" s="55"/>
      <c r="E320" s="72"/>
      <c r="F320" s="286"/>
      <c r="G320" s="73"/>
      <c r="H320" s="452">
        <f>SUM(F320*G320)</f>
        <v>0</v>
      </c>
      <c r="I320" s="130"/>
      <c r="O320" s="130"/>
      <c r="P320" s="130"/>
      <c r="Q320" s="130"/>
      <c r="S320" s="130"/>
      <c r="T320" s="130"/>
      <c r="U320" s="130"/>
      <c r="V320" s="130"/>
      <c r="W320" s="130"/>
      <c r="X320" s="130"/>
      <c r="Y320" s="130"/>
      <c r="Z320" s="130"/>
      <c r="AA320" s="130"/>
    </row>
    <row r="321" spans="1:27" ht="20.25" x14ac:dyDescent="0.25">
      <c r="A321" s="136"/>
      <c r="B321" s="572"/>
      <c r="C321" s="572"/>
      <c r="D321" s="43"/>
      <c r="E321" s="67"/>
      <c r="F321" s="284"/>
      <c r="G321" s="68"/>
      <c r="H321" s="453">
        <f t="shared" ref="H321:H339" si="18">SUM(F321*G321)</f>
        <v>0</v>
      </c>
      <c r="I321" s="130"/>
      <c r="O321" s="130"/>
      <c r="P321" s="130"/>
      <c r="Q321" s="130"/>
      <c r="S321" s="130"/>
      <c r="T321" s="130"/>
      <c r="U321" s="130"/>
      <c r="V321" s="130"/>
      <c r="W321" s="130"/>
      <c r="X321" s="130"/>
      <c r="Y321" s="130"/>
      <c r="Z321" s="130"/>
      <c r="AA321" s="130"/>
    </row>
    <row r="322" spans="1:27" ht="20.25" x14ac:dyDescent="0.25">
      <c r="A322" s="456"/>
      <c r="B322" s="572"/>
      <c r="C322" s="572"/>
      <c r="D322" s="43"/>
      <c r="E322" s="67"/>
      <c r="F322" s="284"/>
      <c r="G322" s="68"/>
      <c r="H322" s="453">
        <f t="shared" si="18"/>
        <v>0</v>
      </c>
      <c r="I322" s="130"/>
      <c r="O322" s="130"/>
      <c r="P322" s="130"/>
      <c r="Q322" s="130"/>
      <c r="S322" s="130"/>
      <c r="T322" s="130"/>
      <c r="U322" s="130"/>
      <c r="V322" s="130"/>
      <c r="W322" s="130"/>
      <c r="X322" s="130"/>
      <c r="Y322" s="130"/>
      <c r="Z322" s="130"/>
      <c r="AA322" s="130"/>
    </row>
    <row r="323" spans="1:27" ht="20.25" x14ac:dyDescent="0.25">
      <c r="A323" s="457"/>
      <c r="B323" s="572"/>
      <c r="C323" s="572"/>
      <c r="D323" s="43"/>
      <c r="E323" s="63"/>
      <c r="F323" s="290"/>
      <c r="G323" s="131"/>
      <c r="H323" s="453">
        <f t="shared" si="18"/>
        <v>0</v>
      </c>
      <c r="I323" s="130"/>
      <c r="O323" s="130"/>
      <c r="P323" s="130"/>
      <c r="Q323" s="130"/>
      <c r="S323" s="130"/>
      <c r="T323" s="130"/>
      <c r="U323" s="130"/>
      <c r="V323" s="130"/>
      <c r="W323" s="130"/>
      <c r="X323" s="130"/>
      <c r="Y323" s="130"/>
      <c r="Z323" s="130"/>
      <c r="AA323" s="130"/>
    </row>
    <row r="324" spans="1:27" ht="20.25" x14ac:dyDescent="0.25">
      <c r="A324" s="458"/>
      <c r="B324" s="572"/>
      <c r="C324" s="572"/>
      <c r="D324" s="43"/>
      <c r="E324" s="67"/>
      <c r="F324" s="284"/>
      <c r="G324" s="68"/>
      <c r="H324" s="453">
        <f t="shared" si="18"/>
        <v>0</v>
      </c>
      <c r="I324" s="130"/>
      <c r="O324" s="130"/>
      <c r="P324" s="130"/>
      <c r="Q324" s="130"/>
      <c r="S324" s="130"/>
      <c r="T324" s="130"/>
      <c r="U324" s="130"/>
      <c r="V324" s="130"/>
      <c r="W324" s="130"/>
      <c r="X324" s="130"/>
      <c r="Y324" s="130"/>
      <c r="Z324" s="130"/>
      <c r="AA324" s="130"/>
    </row>
    <row r="325" spans="1:27" ht="20.25" x14ac:dyDescent="0.25">
      <c r="A325" s="458"/>
      <c r="B325" s="572"/>
      <c r="C325" s="572"/>
      <c r="D325" s="43"/>
      <c r="E325" s="67"/>
      <c r="F325" s="284"/>
      <c r="G325" s="68"/>
      <c r="H325" s="453">
        <f t="shared" si="18"/>
        <v>0</v>
      </c>
      <c r="I325" s="130"/>
      <c r="O325" s="130"/>
      <c r="P325" s="130"/>
      <c r="Q325" s="130"/>
      <c r="S325" s="130"/>
      <c r="T325" s="130"/>
      <c r="U325" s="130"/>
      <c r="V325" s="130"/>
      <c r="W325" s="130"/>
      <c r="X325" s="130"/>
      <c r="Y325" s="130"/>
      <c r="Z325" s="130"/>
      <c r="AA325" s="130"/>
    </row>
    <row r="326" spans="1:27" ht="20.25" x14ac:dyDescent="0.25">
      <c r="A326" s="458"/>
      <c r="B326" s="572"/>
      <c r="C326" s="572"/>
      <c r="D326" s="43"/>
      <c r="E326" s="67"/>
      <c r="F326" s="284"/>
      <c r="G326" s="68"/>
      <c r="H326" s="453">
        <f t="shared" si="18"/>
        <v>0</v>
      </c>
      <c r="I326" s="130"/>
      <c r="O326" s="130"/>
      <c r="P326" s="130"/>
      <c r="Q326" s="130"/>
      <c r="S326" s="130"/>
      <c r="T326" s="130"/>
      <c r="U326" s="130"/>
      <c r="V326" s="130"/>
      <c r="W326" s="130"/>
      <c r="X326" s="130"/>
      <c r="Y326" s="130"/>
      <c r="Z326" s="130"/>
      <c r="AA326" s="130"/>
    </row>
    <row r="327" spans="1:27" ht="20.25" x14ac:dyDescent="0.25">
      <c r="A327" s="458"/>
      <c r="B327" s="572"/>
      <c r="C327" s="572"/>
      <c r="D327" s="43"/>
      <c r="E327" s="67"/>
      <c r="F327" s="284"/>
      <c r="G327" s="68"/>
      <c r="H327" s="453">
        <f t="shared" si="18"/>
        <v>0</v>
      </c>
      <c r="I327" s="130"/>
      <c r="O327" s="130"/>
      <c r="P327" s="130"/>
      <c r="Q327" s="130"/>
      <c r="S327" s="130"/>
      <c r="T327" s="130"/>
      <c r="U327" s="130"/>
      <c r="V327" s="130"/>
      <c r="W327" s="130"/>
      <c r="X327" s="130"/>
      <c r="Y327" s="130"/>
      <c r="Z327" s="130"/>
      <c r="AA327" s="130"/>
    </row>
    <row r="328" spans="1:27" ht="20.25" x14ac:dyDescent="0.25">
      <c r="A328" s="458"/>
      <c r="B328" s="572"/>
      <c r="C328" s="572"/>
      <c r="D328" s="43"/>
      <c r="E328" s="67"/>
      <c r="F328" s="284"/>
      <c r="G328" s="68"/>
      <c r="H328" s="453">
        <f t="shared" si="18"/>
        <v>0</v>
      </c>
      <c r="I328" s="130"/>
      <c r="O328" s="130"/>
      <c r="P328" s="130"/>
      <c r="Q328" s="130"/>
      <c r="S328" s="130"/>
      <c r="T328" s="130"/>
      <c r="U328" s="130"/>
      <c r="V328" s="130"/>
      <c r="W328" s="130"/>
      <c r="X328" s="130"/>
      <c r="Y328" s="130"/>
      <c r="Z328" s="130"/>
      <c r="AA328" s="130"/>
    </row>
    <row r="329" spans="1:27" ht="20.25" x14ac:dyDescent="0.25">
      <c r="A329" s="458"/>
      <c r="B329" s="572"/>
      <c r="C329" s="572"/>
      <c r="D329" s="43"/>
      <c r="E329" s="67"/>
      <c r="F329" s="284"/>
      <c r="G329" s="68"/>
      <c r="H329" s="453">
        <f t="shared" si="18"/>
        <v>0</v>
      </c>
      <c r="I329" s="130"/>
      <c r="O329" s="130"/>
      <c r="P329" s="130"/>
      <c r="Q329" s="130"/>
      <c r="S329" s="130"/>
      <c r="T329" s="130"/>
      <c r="U329" s="130"/>
      <c r="V329" s="130"/>
      <c r="W329" s="130"/>
      <c r="X329" s="130"/>
      <c r="Y329" s="130"/>
      <c r="Z329" s="130"/>
      <c r="AA329" s="130"/>
    </row>
    <row r="330" spans="1:27" ht="20.25" x14ac:dyDescent="0.25">
      <c r="A330" s="458"/>
      <c r="B330" s="572"/>
      <c r="C330" s="572"/>
      <c r="D330" s="43"/>
      <c r="E330" s="67"/>
      <c r="F330" s="284"/>
      <c r="G330" s="68"/>
      <c r="H330" s="453">
        <f t="shared" si="18"/>
        <v>0</v>
      </c>
      <c r="I330" s="130"/>
      <c r="O330" s="130"/>
      <c r="P330" s="130"/>
      <c r="Q330" s="130"/>
      <c r="S330" s="130"/>
      <c r="T330" s="130"/>
      <c r="U330" s="130"/>
      <c r="V330" s="130"/>
      <c r="W330" s="130"/>
      <c r="X330" s="130"/>
      <c r="Y330" s="130"/>
      <c r="Z330" s="130"/>
      <c r="AA330" s="130"/>
    </row>
    <row r="331" spans="1:27" ht="20.25" x14ac:dyDescent="0.25">
      <c r="A331" s="458"/>
      <c r="B331" s="572"/>
      <c r="C331" s="572"/>
      <c r="D331" s="43"/>
      <c r="E331" s="67"/>
      <c r="F331" s="284"/>
      <c r="G331" s="68"/>
      <c r="H331" s="453">
        <f t="shared" si="18"/>
        <v>0</v>
      </c>
      <c r="I331" s="130"/>
      <c r="O331" s="130"/>
      <c r="P331" s="130"/>
      <c r="Q331" s="130"/>
      <c r="S331" s="130"/>
      <c r="T331" s="130"/>
      <c r="U331" s="130"/>
      <c r="V331" s="130"/>
      <c r="W331" s="130"/>
      <c r="X331" s="130"/>
      <c r="Y331" s="130"/>
      <c r="Z331" s="130"/>
      <c r="AA331" s="130"/>
    </row>
    <row r="332" spans="1:27" ht="20.25" x14ac:dyDescent="0.25">
      <c r="A332" s="458"/>
      <c r="B332" s="572"/>
      <c r="C332" s="572"/>
      <c r="D332" s="43"/>
      <c r="E332" s="67"/>
      <c r="F332" s="284"/>
      <c r="G332" s="68"/>
      <c r="H332" s="453">
        <f t="shared" si="18"/>
        <v>0</v>
      </c>
      <c r="I332" s="130"/>
      <c r="O332" s="130"/>
      <c r="P332" s="130"/>
      <c r="Q332" s="130"/>
      <c r="S332" s="130"/>
      <c r="T332" s="130"/>
      <c r="U332" s="130"/>
      <c r="V332" s="130"/>
      <c r="W332" s="130"/>
      <c r="X332" s="130"/>
      <c r="Y332" s="130"/>
      <c r="Z332" s="130"/>
      <c r="AA332" s="130"/>
    </row>
    <row r="333" spans="1:27" ht="20.25" x14ac:dyDescent="0.25">
      <c r="A333" s="459"/>
      <c r="B333" s="572"/>
      <c r="C333" s="572"/>
      <c r="D333" s="43"/>
      <c r="E333" s="67"/>
      <c r="F333" s="284"/>
      <c r="G333" s="68"/>
      <c r="H333" s="453">
        <f t="shared" si="18"/>
        <v>0</v>
      </c>
      <c r="I333" s="130"/>
      <c r="O333" s="130"/>
      <c r="P333" s="130"/>
      <c r="Q333" s="130"/>
      <c r="S333" s="130"/>
      <c r="T333" s="130"/>
      <c r="U333" s="130"/>
      <c r="V333" s="130"/>
      <c r="W333" s="130"/>
      <c r="X333" s="130"/>
      <c r="Y333" s="130"/>
      <c r="Z333" s="130"/>
      <c r="AA333" s="130"/>
    </row>
    <row r="334" spans="1:27" ht="20.25" x14ac:dyDescent="0.25">
      <c r="A334" s="459"/>
      <c r="B334" s="572"/>
      <c r="C334" s="572"/>
      <c r="D334" s="43"/>
      <c r="E334" s="67"/>
      <c r="F334" s="284"/>
      <c r="G334" s="68"/>
      <c r="H334" s="453">
        <f t="shared" si="18"/>
        <v>0</v>
      </c>
      <c r="I334" s="130"/>
      <c r="O334" s="130"/>
      <c r="P334" s="130"/>
      <c r="Q334" s="130"/>
      <c r="S334" s="130"/>
      <c r="T334" s="130"/>
      <c r="U334" s="130"/>
      <c r="V334" s="130"/>
      <c r="W334" s="130"/>
      <c r="X334" s="130"/>
      <c r="Y334" s="130"/>
      <c r="Z334" s="130"/>
      <c r="AA334" s="130"/>
    </row>
    <row r="335" spans="1:27" ht="20.25" x14ac:dyDescent="0.25">
      <c r="A335" s="459"/>
      <c r="B335" s="572"/>
      <c r="C335" s="572"/>
      <c r="D335" s="43"/>
      <c r="E335" s="67"/>
      <c r="F335" s="284"/>
      <c r="G335" s="68"/>
      <c r="H335" s="453">
        <f t="shared" si="18"/>
        <v>0</v>
      </c>
      <c r="I335" s="130"/>
      <c r="O335" s="130"/>
      <c r="P335" s="130"/>
      <c r="Q335" s="130"/>
      <c r="S335" s="130"/>
      <c r="T335" s="130"/>
      <c r="U335" s="130"/>
      <c r="V335" s="130"/>
      <c r="W335" s="130"/>
      <c r="X335" s="130"/>
      <c r="Y335" s="130"/>
      <c r="Z335" s="130"/>
      <c r="AA335" s="130"/>
    </row>
    <row r="336" spans="1:27" ht="20.25" x14ac:dyDescent="0.25">
      <c r="A336" s="459"/>
      <c r="B336" s="572"/>
      <c r="C336" s="572"/>
      <c r="D336" s="43"/>
      <c r="E336" s="67"/>
      <c r="F336" s="284"/>
      <c r="G336" s="68"/>
      <c r="H336" s="453">
        <f t="shared" si="18"/>
        <v>0</v>
      </c>
      <c r="I336" s="130"/>
      <c r="O336" s="130"/>
      <c r="P336" s="130"/>
      <c r="Q336" s="130"/>
      <c r="S336" s="130"/>
      <c r="T336" s="130"/>
      <c r="U336" s="130"/>
      <c r="V336" s="130"/>
      <c r="W336" s="130"/>
      <c r="X336" s="130"/>
      <c r="Y336" s="130"/>
      <c r="Z336" s="130"/>
      <c r="AA336" s="130"/>
    </row>
    <row r="337" spans="1:27" ht="20.25" x14ac:dyDescent="0.25">
      <c r="A337" s="459"/>
      <c r="B337" s="572"/>
      <c r="C337" s="572"/>
      <c r="D337" s="43"/>
      <c r="E337" s="67"/>
      <c r="F337" s="284"/>
      <c r="G337" s="68"/>
      <c r="H337" s="453">
        <f t="shared" si="18"/>
        <v>0</v>
      </c>
      <c r="I337" s="130"/>
      <c r="O337" s="130"/>
      <c r="P337" s="130"/>
      <c r="Q337" s="130"/>
      <c r="S337" s="130"/>
      <c r="T337" s="130"/>
      <c r="U337" s="130"/>
      <c r="V337" s="130"/>
      <c r="W337" s="130"/>
      <c r="X337" s="130"/>
      <c r="Y337" s="130"/>
      <c r="Z337" s="130"/>
      <c r="AA337" s="130"/>
    </row>
    <row r="338" spans="1:27" ht="20.25" x14ac:dyDescent="0.25">
      <c r="A338" s="459"/>
      <c r="B338" s="572"/>
      <c r="C338" s="572"/>
      <c r="D338" s="43"/>
      <c r="E338" s="67"/>
      <c r="F338" s="284"/>
      <c r="G338" s="68"/>
      <c r="H338" s="453">
        <f t="shared" si="18"/>
        <v>0</v>
      </c>
      <c r="I338" s="130"/>
      <c r="O338" s="130"/>
      <c r="P338" s="130"/>
      <c r="Q338" s="130"/>
      <c r="S338" s="130"/>
      <c r="T338" s="130"/>
      <c r="U338" s="130"/>
      <c r="V338" s="130"/>
      <c r="W338" s="130"/>
      <c r="X338" s="130"/>
      <c r="Y338" s="130"/>
      <c r="Z338" s="130"/>
      <c r="AA338" s="130"/>
    </row>
    <row r="339" spans="1:27" ht="21" thickBot="1" x14ac:dyDescent="0.3">
      <c r="A339" s="460"/>
      <c r="B339" s="573"/>
      <c r="C339" s="573"/>
      <c r="D339" s="439"/>
      <c r="E339" s="70"/>
      <c r="F339" s="285"/>
      <c r="G339" s="74"/>
      <c r="H339" s="454">
        <f t="shared" si="18"/>
        <v>0</v>
      </c>
      <c r="I339" s="130"/>
      <c r="O339" s="130"/>
      <c r="P339" s="130"/>
      <c r="Q339" s="130"/>
      <c r="S339" s="130"/>
      <c r="T339" s="130"/>
      <c r="U339" s="130"/>
      <c r="V339" s="130"/>
      <c r="W339" s="130"/>
      <c r="X339" s="130"/>
      <c r="Y339" s="130"/>
      <c r="Z339" s="130"/>
      <c r="AA339" s="130"/>
    </row>
    <row r="340" spans="1:27" ht="21" thickBot="1" x14ac:dyDescent="0.3">
      <c r="A340" s="174" t="s">
        <v>43</v>
      </c>
      <c r="B340" s="554"/>
      <c r="C340" s="555"/>
      <c r="D340" s="555"/>
      <c r="E340" s="555"/>
      <c r="F340" s="555"/>
      <c r="G340" s="555"/>
      <c r="H340" s="556"/>
      <c r="I340" s="130"/>
      <c r="O340" s="130"/>
      <c r="P340" s="130"/>
      <c r="Q340" s="130"/>
      <c r="S340" s="130"/>
      <c r="T340" s="130"/>
      <c r="U340" s="130"/>
      <c r="V340" s="130"/>
      <c r="W340" s="130"/>
      <c r="X340" s="130"/>
      <c r="Y340" s="130"/>
      <c r="Z340" s="130"/>
      <c r="AA340" s="130"/>
    </row>
    <row r="341" spans="1:27" ht="18" x14ac:dyDescent="0.25">
      <c r="A341" s="371"/>
      <c r="B341" s="574"/>
      <c r="C341" s="574"/>
      <c r="D341" s="55"/>
      <c r="E341" s="72"/>
      <c r="F341" s="286"/>
      <c r="G341" s="73"/>
      <c r="H341" s="260">
        <f t="shared" ref="H341:H378" si="19">SUM(F341*G341)</f>
        <v>0</v>
      </c>
      <c r="I341" s="130"/>
      <c r="O341" s="130"/>
      <c r="P341" s="130"/>
      <c r="Q341" s="130"/>
      <c r="S341" s="130"/>
      <c r="T341" s="130"/>
      <c r="U341" s="130"/>
      <c r="V341" s="130"/>
      <c r="W341" s="130"/>
      <c r="X341" s="130"/>
      <c r="Y341" s="130"/>
      <c r="Z341" s="130"/>
      <c r="AA341" s="130"/>
    </row>
    <row r="342" spans="1:27" ht="18" x14ac:dyDescent="0.25">
      <c r="A342" s="358"/>
      <c r="B342" s="575"/>
      <c r="C342" s="575"/>
      <c r="D342" s="43"/>
      <c r="E342" s="67"/>
      <c r="F342" s="284"/>
      <c r="G342" s="68"/>
      <c r="H342" s="350">
        <f t="shared" si="19"/>
        <v>0</v>
      </c>
      <c r="I342" s="130"/>
      <c r="O342" s="130"/>
      <c r="P342" s="130"/>
      <c r="Q342" s="130"/>
      <c r="S342" s="130"/>
      <c r="T342" s="130"/>
      <c r="U342" s="130"/>
      <c r="V342" s="130"/>
      <c r="W342" s="130"/>
      <c r="X342" s="130"/>
      <c r="Y342" s="130"/>
      <c r="Z342" s="130"/>
      <c r="AA342" s="130"/>
    </row>
    <row r="343" spans="1:27" ht="18" x14ac:dyDescent="0.25">
      <c r="A343" s="358"/>
      <c r="B343" s="575"/>
      <c r="C343" s="575"/>
      <c r="D343" s="43"/>
      <c r="E343" s="67"/>
      <c r="F343" s="284"/>
      <c r="G343" s="68"/>
      <c r="H343" s="350">
        <f t="shared" si="19"/>
        <v>0</v>
      </c>
      <c r="I343" s="130"/>
      <c r="O343" s="130"/>
      <c r="P343" s="130"/>
      <c r="Q343" s="130"/>
      <c r="S343" s="130"/>
      <c r="T343" s="130"/>
      <c r="U343" s="130"/>
      <c r="V343" s="130"/>
      <c r="W343" s="130"/>
      <c r="X343" s="130"/>
      <c r="Y343" s="130"/>
      <c r="Z343" s="130"/>
      <c r="AA343" s="130"/>
    </row>
    <row r="344" spans="1:27" ht="18.75" thickBot="1" x14ac:dyDescent="0.3">
      <c r="A344" s="361"/>
      <c r="B344" s="576"/>
      <c r="C344" s="576"/>
      <c r="D344" s="439"/>
      <c r="E344" s="70"/>
      <c r="F344" s="285"/>
      <c r="G344" s="74"/>
      <c r="H344" s="455">
        <f t="shared" si="19"/>
        <v>0</v>
      </c>
      <c r="I344" s="130"/>
      <c r="O344" s="130"/>
      <c r="P344" s="130"/>
      <c r="Q344" s="130"/>
      <c r="S344" s="130"/>
      <c r="T344" s="130"/>
      <c r="U344" s="130"/>
      <c r="V344" s="130"/>
      <c r="W344" s="130"/>
      <c r="X344" s="130"/>
      <c r="Y344" s="130"/>
      <c r="Z344" s="130"/>
      <c r="AA344" s="130"/>
    </row>
    <row r="345" spans="1:27" ht="21" thickBot="1" x14ac:dyDescent="0.3">
      <c r="A345" s="359" t="s">
        <v>44</v>
      </c>
      <c r="B345" s="80"/>
      <c r="C345" s="75"/>
      <c r="D345" s="75"/>
      <c r="E345" s="249">
        <f>SUM(E320:E339)-SUM(E341:E344)</f>
        <v>0</v>
      </c>
      <c r="F345" s="505">
        <f>SUM(F320:F339)-SUM(F341:F344)</f>
        <v>0</v>
      </c>
      <c r="G345" s="508"/>
      <c r="H345" s="505">
        <f>SUM(H320:H339)-SUM(H341:H344)</f>
        <v>0</v>
      </c>
      <c r="I345" s="130"/>
      <c r="O345" s="130"/>
      <c r="P345" s="130"/>
      <c r="Q345" s="130"/>
      <c r="S345" s="130"/>
      <c r="T345" s="130"/>
      <c r="U345" s="130"/>
      <c r="V345" s="130"/>
      <c r="W345" s="130"/>
      <c r="X345" s="130"/>
      <c r="Y345" s="130"/>
      <c r="Z345" s="130"/>
      <c r="AA345" s="130"/>
    </row>
    <row r="346" spans="1:27" ht="15.75" thickBot="1" x14ac:dyDescent="0.3">
      <c r="A346" s="580"/>
      <c r="B346" s="580"/>
      <c r="C346" s="580"/>
      <c r="D346" s="580"/>
      <c r="E346" s="580"/>
      <c r="F346" s="580"/>
      <c r="G346" s="580"/>
      <c r="H346" s="581"/>
      <c r="I346" s="130"/>
      <c r="O346" s="130"/>
      <c r="P346" s="130"/>
      <c r="Q346" s="130"/>
      <c r="S346" s="130"/>
      <c r="T346" s="130"/>
      <c r="U346" s="130"/>
      <c r="V346" s="130"/>
      <c r="W346" s="130"/>
      <c r="X346" s="130"/>
      <c r="Y346" s="130"/>
      <c r="Z346" s="130"/>
      <c r="AA346" s="130"/>
    </row>
    <row r="347" spans="1:27" ht="21" thickBot="1" x14ac:dyDescent="0.3">
      <c r="A347" s="462" t="s">
        <v>79</v>
      </c>
      <c r="B347" s="577"/>
      <c r="C347" s="578"/>
      <c r="D347" s="578"/>
      <c r="E347" s="578"/>
      <c r="F347" s="578"/>
      <c r="G347" s="578"/>
      <c r="H347" s="579"/>
      <c r="I347" s="130"/>
      <c r="O347" s="130"/>
      <c r="P347" s="130"/>
      <c r="Q347" s="130"/>
      <c r="S347" s="130"/>
      <c r="T347" s="130"/>
      <c r="U347" s="130"/>
      <c r="V347" s="130"/>
      <c r="W347" s="130"/>
      <c r="X347" s="130"/>
      <c r="Y347" s="130"/>
      <c r="Z347" s="130"/>
      <c r="AA347" s="130"/>
    </row>
    <row r="348" spans="1:27" ht="18" x14ac:dyDescent="0.25">
      <c r="A348" s="81"/>
      <c r="B348" s="570"/>
      <c r="C348" s="571"/>
      <c r="D348" s="55"/>
      <c r="E348" s="72"/>
      <c r="F348" s="463"/>
      <c r="G348" s="73"/>
      <c r="H348" s="260">
        <f t="shared" ref="H348:H358" si="20">SUM(F348*G348)</f>
        <v>0</v>
      </c>
      <c r="I348" s="130"/>
      <c r="O348" s="130"/>
      <c r="P348" s="130"/>
      <c r="Q348" s="130"/>
      <c r="S348" s="130"/>
      <c r="T348" s="130"/>
      <c r="U348" s="130"/>
      <c r="V348" s="130"/>
      <c r="W348" s="130"/>
      <c r="X348" s="130"/>
      <c r="Y348" s="130"/>
      <c r="Z348" s="130"/>
      <c r="AA348" s="130"/>
    </row>
    <row r="349" spans="1:27" ht="18" x14ac:dyDescent="0.25">
      <c r="A349" s="82"/>
      <c r="B349" s="552"/>
      <c r="C349" s="553"/>
      <c r="D349" s="55"/>
      <c r="E349" s="67"/>
      <c r="F349" s="464"/>
      <c r="G349" s="68"/>
      <c r="H349" s="350">
        <f t="shared" si="20"/>
        <v>0</v>
      </c>
      <c r="I349" s="130"/>
      <c r="O349" s="130"/>
      <c r="P349" s="130"/>
      <c r="Q349" s="130"/>
      <c r="S349" s="130"/>
      <c r="T349" s="130"/>
      <c r="U349" s="130"/>
      <c r="V349" s="130"/>
      <c r="W349" s="130"/>
      <c r="X349" s="130"/>
      <c r="Y349" s="130"/>
      <c r="Z349" s="130"/>
      <c r="AA349" s="130"/>
    </row>
    <row r="350" spans="1:27" ht="18" x14ac:dyDescent="0.25">
      <c r="A350" s="82"/>
      <c r="B350" s="552"/>
      <c r="C350" s="553"/>
      <c r="D350" s="55"/>
      <c r="E350" s="67"/>
      <c r="F350" s="464"/>
      <c r="G350" s="68"/>
      <c r="H350" s="260">
        <f t="shared" si="20"/>
        <v>0</v>
      </c>
      <c r="I350" s="130"/>
      <c r="O350" s="130"/>
      <c r="P350" s="130"/>
      <c r="Q350" s="130"/>
      <c r="S350" s="130"/>
      <c r="T350" s="130"/>
      <c r="U350" s="130"/>
      <c r="V350" s="130"/>
      <c r="W350" s="130"/>
      <c r="X350" s="130"/>
      <c r="Y350" s="130"/>
      <c r="Z350" s="130"/>
      <c r="AA350" s="130"/>
    </row>
    <row r="351" spans="1:27" ht="18" x14ac:dyDescent="0.25">
      <c r="A351" s="82"/>
      <c r="B351" s="552"/>
      <c r="C351" s="553"/>
      <c r="D351" s="55"/>
      <c r="E351" s="67"/>
      <c r="F351" s="464"/>
      <c r="G351" s="68"/>
      <c r="H351" s="350">
        <f t="shared" si="20"/>
        <v>0</v>
      </c>
      <c r="I351" s="130"/>
      <c r="O351" s="130"/>
      <c r="P351" s="130"/>
      <c r="Q351" s="130"/>
      <c r="S351" s="130"/>
      <c r="T351" s="130"/>
      <c r="U351" s="130"/>
      <c r="V351" s="130"/>
      <c r="W351" s="130"/>
      <c r="X351" s="130"/>
      <c r="Y351" s="130"/>
      <c r="Z351" s="130"/>
      <c r="AA351" s="130"/>
    </row>
    <row r="352" spans="1:27" ht="18" x14ac:dyDescent="0.25">
      <c r="A352" s="82"/>
      <c r="B352" s="552"/>
      <c r="C352" s="553"/>
      <c r="D352" s="55"/>
      <c r="E352" s="67"/>
      <c r="F352" s="464"/>
      <c r="G352" s="68"/>
      <c r="H352" s="260">
        <f t="shared" si="20"/>
        <v>0</v>
      </c>
      <c r="I352" s="130"/>
      <c r="O352" s="130"/>
      <c r="P352" s="130"/>
      <c r="Q352" s="130"/>
      <c r="S352" s="130"/>
      <c r="T352" s="130"/>
      <c r="U352" s="130"/>
      <c r="V352" s="130"/>
      <c r="W352" s="130"/>
      <c r="X352" s="130"/>
      <c r="Y352" s="130"/>
      <c r="Z352" s="130"/>
      <c r="AA352" s="130"/>
    </row>
    <row r="353" spans="1:27" ht="18" x14ac:dyDescent="0.25">
      <c r="A353" s="167"/>
      <c r="B353" s="546"/>
      <c r="C353" s="547"/>
      <c r="D353" s="55"/>
      <c r="E353" s="67"/>
      <c r="F353" s="464"/>
      <c r="G353" s="68"/>
      <c r="H353" s="350">
        <f t="shared" si="20"/>
        <v>0</v>
      </c>
      <c r="I353" s="130"/>
      <c r="O353" s="130"/>
      <c r="P353" s="130"/>
      <c r="Q353" s="130"/>
      <c r="S353" s="130"/>
      <c r="T353" s="130"/>
      <c r="U353" s="130"/>
      <c r="V353" s="130"/>
      <c r="W353" s="130"/>
      <c r="X353" s="130"/>
      <c r="Y353" s="130"/>
      <c r="Z353" s="130"/>
      <c r="AA353" s="130"/>
    </row>
    <row r="354" spans="1:27" ht="18" x14ac:dyDescent="0.25">
      <c r="A354" s="167"/>
      <c r="B354" s="546"/>
      <c r="C354" s="547"/>
      <c r="D354" s="55"/>
      <c r="E354" s="67"/>
      <c r="F354" s="464"/>
      <c r="G354" s="68"/>
      <c r="H354" s="260">
        <f t="shared" si="20"/>
        <v>0</v>
      </c>
      <c r="I354" s="130"/>
      <c r="O354" s="130"/>
      <c r="P354" s="130"/>
      <c r="Q354" s="130"/>
      <c r="S354" s="130"/>
      <c r="T354" s="130"/>
      <c r="U354" s="130"/>
      <c r="V354" s="130"/>
      <c r="W354" s="130"/>
      <c r="X354" s="130"/>
      <c r="Y354" s="130"/>
      <c r="Z354" s="130"/>
      <c r="AA354" s="130"/>
    </row>
    <row r="355" spans="1:27" ht="18" x14ac:dyDescent="0.25">
      <c r="A355" s="167"/>
      <c r="B355" s="546"/>
      <c r="C355" s="547"/>
      <c r="D355" s="55"/>
      <c r="E355" s="67"/>
      <c r="F355" s="464"/>
      <c r="G355" s="68"/>
      <c r="H355" s="350">
        <f t="shared" si="20"/>
        <v>0</v>
      </c>
      <c r="I355" s="130"/>
      <c r="O355" s="130"/>
      <c r="P355" s="130"/>
      <c r="Q355" s="130"/>
      <c r="S355" s="130"/>
      <c r="T355" s="130"/>
      <c r="U355" s="130"/>
      <c r="V355" s="130"/>
      <c r="W355" s="130"/>
      <c r="X355" s="130"/>
      <c r="Y355" s="130"/>
      <c r="Z355" s="130"/>
      <c r="AA355" s="130"/>
    </row>
    <row r="356" spans="1:27" ht="18" x14ac:dyDescent="0.25">
      <c r="A356" s="167"/>
      <c r="B356" s="546"/>
      <c r="C356" s="547"/>
      <c r="D356" s="55"/>
      <c r="E356" s="67"/>
      <c r="F356" s="464"/>
      <c r="G356" s="68"/>
      <c r="H356" s="260">
        <f t="shared" si="20"/>
        <v>0</v>
      </c>
      <c r="I356" s="130"/>
      <c r="O356" s="130"/>
      <c r="P356" s="130"/>
      <c r="Q356" s="130"/>
      <c r="S356" s="130"/>
      <c r="T356" s="130"/>
      <c r="U356" s="130"/>
      <c r="V356" s="130"/>
      <c r="W356" s="130"/>
      <c r="X356" s="130"/>
      <c r="Y356" s="130"/>
      <c r="Z356" s="130"/>
      <c r="AA356" s="130"/>
    </row>
    <row r="357" spans="1:27" ht="18" x14ac:dyDescent="0.25">
      <c r="A357" s="167"/>
      <c r="B357" s="546"/>
      <c r="C357" s="547"/>
      <c r="D357" s="55"/>
      <c r="E357" s="67"/>
      <c r="F357" s="464"/>
      <c r="G357" s="68"/>
      <c r="H357" s="350">
        <f t="shared" si="20"/>
        <v>0</v>
      </c>
      <c r="I357" s="130"/>
      <c r="O357" s="130"/>
      <c r="P357" s="130"/>
      <c r="Q357" s="130"/>
      <c r="S357" s="130"/>
      <c r="T357" s="130"/>
      <c r="U357" s="130"/>
      <c r="V357" s="130"/>
      <c r="W357" s="130"/>
      <c r="X357" s="130"/>
      <c r="Y357" s="130"/>
      <c r="Z357" s="130"/>
      <c r="AA357" s="130"/>
    </row>
    <row r="358" spans="1:27" ht="18.75" thickBot="1" x14ac:dyDescent="0.3">
      <c r="A358" s="168"/>
      <c r="B358" s="559"/>
      <c r="C358" s="560"/>
      <c r="D358" s="62"/>
      <c r="E358" s="70"/>
      <c r="F358" s="465"/>
      <c r="G358" s="74"/>
      <c r="H358" s="419">
        <f t="shared" si="20"/>
        <v>0</v>
      </c>
      <c r="I358" s="130"/>
      <c r="O358" s="130"/>
      <c r="P358" s="130"/>
      <c r="Q358" s="130"/>
      <c r="S358" s="130"/>
      <c r="T358" s="130"/>
      <c r="U358" s="130"/>
      <c r="V358" s="130"/>
      <c r="W358" s="130"/>
      <c r="X358" s="130"/>
      <c r="Y358" s="130"/>
      <c r="Z358" s="130"/>
      <c r="AA358" s="130"/>
    </row>
    <row r="359" spans="1:27" ht="21" thickBot="1" x14ac:dyDescent="0.3">
      <c r="A359" s="367" t="s">
        <v>80</v>
      </c>
      <c r="B359" s="561"/>
      <c r="C359" s="527"/>
      <c r="D359" s="527"/>
      <c r="E359" s="527"/>
      <c r="F359" s="527"/>
      <c r="G359" s="527"/>
      <c r="H359" s="562"/>
      <c r="I359" s="130"/>
      <c r="O359" s="130"/>
      <c r="P359" s="130"/>
      <c r="Q359" s="130"/>
      <c r="S359" s="130"/>
      <c r="T359" s="130"/>
      <c r="U359" s="130"/>
      <c r="V359" s="130"/>
      <c r="W359" s="130"/>
      <c r="X359" s="130"/>
      <c r="Y359" s="130"/>
      <c r="Z359" s="130"/>
      <c r="AA359" s="130"/>
    </row>
    <row r="360" spans="1:27" ht="18" x14ac:dyDescent="0.25">
      <c r="A360" s="466"/>
      <c r="B360" s="557"/>
      <c r="C360" s="558"/>
      <c r="D360" s="421"/>
      <c r="E360" s="425"/>
      <c r="F360" s="422"/>
      <c r="G360" s="467"/>
      <c r="H360" s="468">
        <f t="shared" si="19"/>
        <v>0</v>
      </c>
      <c r="I360" s="130"/>
      <c r="O360" s="130"/>
      <c r="P360" s="130"/>
      <c r="Q360" s="130"/>
      <c r="S360" s="130"/>
      <c r="T360" s="130"/>
      <c r="U360" s="130"/>
      <c r="V360" s="130"/>
      <c r="W360" s="130"/>
      <c r="X360" s="130"/>
      <c r="Y360" s="130"/>
      <c r="Z360" s="130"/>
      <c r="AA360" s="130"/>
    </row>
    <row r="361" spans="1:27" ht="18" x14ac:dyDescent="0.25">
      <c r="A361" s="469"/>
      <c r="B361" s="546"/>
      <c r="C361" s="547"/>
      <c r="D361" s="55"/>
      <c r="E361" s="67"/>
      <c r="F361" s="284"/>
      <c r="G361" s="126"/>
      <c r="H361" s="470">
        <f t="shared" si="19"/>
        <v>0</v>
      </c>
      <c r="I361" s="130"/>
      <c r="O361" s="130"/>
      <c r="P361" s="130"/>
      <c r="Q361" s="130"/>
      <c r="S361" s="130"/>
      <c r="T361" s="130"/>
      <c r="U361" s="130"/>
      <c r="V361" s="130"/>
      <c r="W361" s="130"/>
      <c r="X361" s="130"/>
      <c r="Y361" s="130"/>
      <c r="Z361" s="130"/>
      <c r="AA361" s="130"/>
    </row>
    <row r="362" spans="1:27" ht="18" x14ac:dyDescent="0.25">
      <c r="A362" s="469"/>
      <c r="B362" s="546"/>
      <c r="C362" s="547"/>
      <c r="D362" s="55"/>
      <c r="E362" s="67"/>
      <c r="F362" s="284"/>
      <c r="G362" s="126"/>
      <c r="H362" s="470">
        <f t="shared" si="19"/>
        <v>0</v>
      </c>
      <c r="I362" s="130"/>
      <c r="O362" s="130"/>
      <c r="P362" s="130"/>
      <c r="Q362" s="130"/>
      <c r="S362" s="130"/>
      <c r="T362" s="130"/>
      <c r="U362" s="130"/>
      <c r="V362" s="130"/>
      <c r="W362" s="130"/>
      <c r="X362" s="130"/>
      <c r="Y362" s="130"/>
      <c r="Z362" s="130"/>
      <c r="AA362" s="130"/>
    </row>
    <row r="363" spans="1:27" ht="18.75" thickBot="1" x14ac:dyDescent="0.3">
      <c r="A363" s="471"/>
      <c r="B363" s="548"/>
      <c r="C363" s="549"/>
      <c r="D363" s="472"/>
      <c r="E363" s="427"/>
      <c r="F363" s="424"/>
      <c r="G363" s="473"/>
      <c r="H363" s="474">
        <f t="shared" si="19"/>
        <v>0</v>
      </c>
      <c r="I363" s="130"/>
      <c r="O363" s="130"/>
      <c r="P363" s="130"/>
      <c r="Q363" s="130"/>
      <c r="S363" s="130"/>
      <c r="T363" s="130"/>
      <c r="U363" s="130"/>
      <c r="V363" s="130"/>
      <c r="W363" s="130"/>
      <c r="X363" s="130"/>
      <c r="Y363" s="130"/>
      <c r="Z363" s="130"/>
      <c r="AA363" s="130"/>
    </row>
    <row r="364" spans="1:27" ht="21" thickBot="1" x14ac:dyDescent="0.3">
      <c r="A364" s="461" t="s">
        <v>81</v>
      </c>
      <c r="B364" s="565"/>
      <c r="C364" s="566"/>
      <c r="D364" s="476"/>
      <c r="E364" s="477">
        <f>SUM(E348:E358)-SUM(E360:E363)</f>
        <v>0</v>
      </c>
      <c r="F364" s="509">
        <f>SUM(F348:F358)-SUM(F360:F363)</f>
        <v>0</v>
      </c>
      <c r="G364" s="510"/>
      <c r="H364" s="509">
        <f>SUM(H348:H358)-SUM(H360:H363)</f>
        <v>0</v>
      </c>
      <c r="I364" s="130"/>
      <c r="O364" s="130"/>
      <c r="P364" s="130"/>
      <c r="Q364" s="130"/>
      <c r="S364" s="130"/>
      <c r="T364" s="130"/>
      <c r="U364" s="130"/>
      <c r="V364" s="130"/>
      <c r="W364" s="130"/>
      <c r="X364" s="130"/>
      <c r="Y364" s="130"/>
      <c r="Z364" s="130"/>
      <c r="AA364" s="130"/>
    </row>
    <row r="365" spans="1:27" ht="18.75" thickBot="1" x14ac:dyDescent="0.3">
      <c r="A365" s="567"/>
      <c r="B365" s="568"/>
      <c r="C365" s="568"/>
      <c r="D365" s="568"/>
      <c r="E365" s="568"/>
      <c r="F365" s="568"/>
      <c r="G365" s="568"/>
      <c r="H365" s="569"/>
      <c r="I365" s="130"/>
      <c r="O365" s="130"/>
      <c r="P365" s="130"/>
      <c r="Q365" s="130"/>
      <c r="S365" s="130"/>
      <c r="T365" s="130"/>
      <c r="U365" s="130"/>
      <c r="V365" s="130"/>
      <c r="W365" s="130"/>
      <c r="X365" s="130"/>
      <c r="Y365" s="130"/>
      <c r="Z365" s="130"/>
      <c r="AA365" s="130"/>
    </row>
    <row r="366" spans="1:27" ht="21" thickBot="1" x14ac:dyDescent="0.3">
      <c r="A366" s="174" t="s">
        <v>45</v>
      </c>
      <c r="B366" s="554"/>
      <c r="C366" s="555"/>
      <c r="D366" s="555"/>
      <c r="E366" s="555"/>
      <c r="F366" s="555"/>
      <c r="G366" s="555"/>
      <c r="H366" s="556"/>
      <c r="I366" s="130"/>
      <c r="O366" s="130"/>
      <c r="P366" s="130"/>
      <c r="Q366" s="130"/>
      <c r="S366" s="130"/>
      <c r="T366" s="130"/>
      <c r="U366" s="130"/>
      <c r="V366" s="130"/>
      <c r="W366" s="130"/>
      <c r="X366" s="130"/>
      <c r="Y366" s="130"/>
      <c r="Z366" s="130"/>
      <c r="AA366" s="130"/>
    </row>
    <row r="367" spans="1:27" ht="18" x14ac:dyDescent="0.25">
      <c r="A367" s="81"/>
      <c r="B367" s="563"/>
      <c r="C367" s="564"/>
      <c r="D367" s="55"/>
      <c r="E367" s="72"/>
      <c r="F367" s="286"/>
      <c r="G367" s="73"/>
      <c r="H367" s="251">
        <f t="shared" si="19"/>
        <v>0</v>
      </c>
      <c r="I367" s="130"/>
      <c r="O367" s="130"/>
      <c r="P367" s="130"/>
      <c r="Q367" s="130"/>
      <c r="S367" s="130"/>
      <c r="T367" s="130"/>
      <c r="U367" s="130"/>
      <c r="V367" s="130"/>
      <c r="W367" s="130"/>
      <c r="X367" s="130"/>
      <c r="Y367" s="130"/>
      <c r="Z367" s="130"/>
      <c r="AA367" s="130"/>
    </row>
    <row r="368" spans="1:27" ht="18" x14ac:dyDescent="0.25">
      <c r="A368" s="82"/>
      <c r="B368" s="552"/>
      <c r="C368" s="553"/>
      <c r="D368" s="55"/>
      <c r="E368" s="67"/>
      <c r="F368" s="284"/>
      <c r="G368" s="68"/>
      <c r="H368" s="252">
        <f t="shared" si="19"/>
        <v>0</v>
      </c>
      <c r="I368" s="130"/>
      <c r="O368" s="130"/>
      <c r="P368" s="130"/>
      <c r="Q368" s="130"/>
      <c r="S368" s="130"/>
      <c r="T368" s="130"/>
      <c r="U368" s="130"/>
      <c r="V368" s="130"/>
      <c r="W368" s="130"/>
      <c r="X368" s="130"/>
      <c r="Y368" s="130"/>
      <c r="Z368" s="130"/>
      <c r="AA368" s="130"/>
    </row>
    <row r="369" spans="1:27" ht="18" x14ac:dyDescent="0.25">
      <c r="A369" s="82"/>
      <c r="B369" s="552"/>
      <c r="C369" s="553"/>
      <c r="D369" s="55"/>
      <c r="E369" s="67"/>
      <c r="F369" s="284"/>
      <c r="G369" s="68"/>
      <c r="H369" s="252">
        <f t="shared" si="19"/>
        <v>0</v>
      </c>
      <c r="I369" s="130"/>
      <c r="O369" s="130"/>
      <c r="P369" s="130"/>
      <c r="Q369" s="130"/>
      <c r="S369" s="130"/>
      <c r="T369" s="130"/>
      <c r="U369" s="130"/>
      <c r="V369" s="130"/>
      <c r="W369" s="130"/>
      <c r="X369" s="130"/>
      <c r="Y369" s="130"/>
      <c r="Z369" s="130"/>
      <c r="AA369" s="130"/>
    </row>
    <row r="370" spans="1:27" ht="18" x14ac:dyDescent="0.25">
      <c r="A370" s="167"/>
      <c r="B370" s="546"/>
      <c r="C370" s="547"/>
      <c r="D370" s="55"/>
      <c r="E370" s="67"/>
      <c r="F370" s="284"/>
      <c r="G370" s="68"/>
      <c r="H370" s="252">
        <f t="shared" si="19"/>
        <v>0</v>
      </c>
      <c r="I370" s="130"/>
      <c r="O370" s="130"/>
      <c r="P370" s="130"/>
      <c r="Q370" s="130"/>
      <c r="S370" s="130"/>
      <c r="T370" s="130"/>
      <c r="U370" s="130"/>
      <c r="V370" s="130"/>
      <c r="W370" s="130"/>
      <c r="X370" s="130"/>
      <c r="Y370" s="130"/>
      <c r="Z370" s="130"/>
      <c r="AA370" s="130"/>
    </row>
    <row r="371" spans="1:27" ht="18" x14ac:dyDescent="0.25">
      <c r="A371" s="167"/>
      <c r="B371" s="546"/>
      <c r="C371" s="547"/>
      <c r="D371" s="55"/>
      <c r="E371" s="67"/>
      <c r="F371" s="284"/>
      <c r="G371" s="68"/>
      <c r="H371" s="252">
        <f t="shared" si="19"/>
        <v>0</v>
      </c>
      <c r="I371" s="130"/>
      <c r="O371" s="130"/>
      <c r="P371" s="130"/>
      <c r="Q371" s="130"/>
      <c r="S371" s="130"/>
      <c r="T371" s="130"/>
      <c r="U371" s="130"/>
      <c r="V371" s="130"/>
      <c r="W371" s="130"/>
      <c r="X371" s="130"/>
      <c r="Y371" s="130"/>
      <c r="Z371" s="130"/>
      <c r="AA371" s="130"/>
    </row>
    <row r="372" spans="1:27" ht="18" x14ac:dyDescent="0.25">
      <c r="A372" s="167"/>
      <c r="B372" s="546"/>
      <c r="C372" s="547"/>
      <c r="D372" s="55"/>
      <c r="E372" s="67"/>
      <c r="F372" s="284"/>
      <c r="G372" s="68"/>
      <c r="H372" s="252">
        <f t="shared" si="19"/>
        <v>0</v>
      </c>
      <c r="I372" s="130"/>
      <c r="O372" s="130"/>
      <c r="P372" s="130"/>
      <c r="Q372" s="130"/>
      <c r="S372" s="130"/>
      <c r="T372" s="130"/>
      <c r="U372" s="130"/>
      <c r="V372" s="130"/>
      <c r="W372" s="130"/>
      <c r="X372" s="130"/>
      <c r="Y372" s="130"/>
      <c r="Z372" s="130"/>
      <c r="AA372" s="130"/>
    </row>
    <row r="373" spans="1:27" ht="18.75" thickBot="1" x14ac:dyDescent="0.3">
      <c r="A373" s="168"/>
      <c r="B373" s="548"/>
      <c r="C373" s="549"/>
      <c r="D373" s="55"/>
      <c r="E373" s="70"/>
      <c r="F373" s="285"/>
      <c r="G373" s="74"/>
      <c r="H373" s="253">
        <f t="shared" si="19"/>
        <v>0</v>
      </c>
      <c r="I373" s="130"/>
      <c r="O373" s="130"/>
      <c r="P373" s="130"/>
      <c r="Q373" s="130"/>
      <c r="S373" s="130"/>
      <c r="T373" s="130"/>
      <c r="U373" s="130"/>
      <c r="V373" s="130"/>
      <c r="W373" s="130"/>
      <c r="X373" s="130"/>
      <c r="Y373" s="130"/>
      <c r="Z373" s="130"/>
      <c r="AA373" s="130"/>
    </row>
    <row r="374" spans="1:27" ht="21" thickBot="1" x14ac:dyDescent="0.3">
      <c r="A374" s="83" t="s">
        <v>46</v>
      </c>
      <c r="B374" s="554"/>
      <c r="C374" s="555"/>
      <c r="D374" s="555"/>
      <c r="E374" s="555"/>
      <c r="F374" s="555"/>
      <c r="G374" s="555"/>
      <c r="H374" s="556"/>
      <c r="I374" s="130"/>
      <c r="O374" s="130"/>
      <c r="P374" s="130"/>
      <c r="Q374" s="130"/>
      <c r="S374" s="130"/>
      <c r="T374" s="130"/>
      <c r="U374" s="130"/>
      <c r="V374" s="130"/>
      <c r="W374" s="130"/>
      <c r="X374" s="130"/>
      <c r="Y374" s="130"/>
      <c r="Z374" s="130"/>
      <c r="AA374" s="130"/>
    </row>
    <row r="375" spans="1:27" ht="18" x14ac:dyDescent="0.25">
      <c r="A375" s="178"/>
      <c r="B375" s="557"/>
      <c r="C375" s="558"/>
      <c r="D375" s="55"/>
      <c r="E375" s="72"/>
      <c r="F375" s="286"/>
      <c r="G375" s="73"/>
      <c r="H375" s="251">
        <f t="shared" si="19"/>
        <v>0</v>
      </c>
      <c r="I375" s="130"/>
      <c r="O375" s="130"/>
      <c r="P375" s="130"/>
      <c r="Q375" s="130"/>
      <c r="S375" s="130"/>
      <c r="T375" s="130"/>
      <c r="U375" s="130"/>
      <c r="V375" s="130"/>
      <c r="W375" s="130"/>
      <c r="X375" s="130"/>
      <c r="Y375" s="130"/>
      <c r="Z375" s="130"/>
      <c r="AA375" s="130"/>
    </row>
    <row r="376" spans="1:27" ht="18" x14ac:dyDescent="0.25">
      <c r="A376" s="167"/>
      <c r="B376" s="546"/>
      <c r="C376" s="547"/>
      <c r="D376" s="55"/>
      <c r="E376" s="67"/>
      <c r="F376" s="284"/>
      <c r="G376" s="68"/>
      <c r="H376" s="252">
        <f t="shared" si="19"/>
        <v>0</v>
      </c>
      <c r="I376" s="130"/>
      <c r="O376" s="130"/>
      <c r="P376" s="130"/>
      <c r="Q376" s="130"/>
      <c r="S376" s="130"/>
      <c r="T376" s="130"/>
      <c r="U376" s="130"/>
      <c r="V376" s="130"/>
      <c r="W376" s="130"/>
      <c r="X376" s="130"/>
      <c r="Y376" s="130"/>
      <c r="Z376" s="130"/>
      <c r="AA376" s="130"/>
    </row>
    <row r="377" spans="1:27" ht="18" x14ac:dyDescent="0.25">
      <c r="A377" s="167"/>
      <c r="B377" s="546"/>
      <c r="C377" s="547"/>
      <c r="D377" s="55"/>
      <c r="E377" s="67"/>
      <c r="F377" s="284"/>
      <c r="G377" s="68"/>
      <c r="H377" s="252">
        <f t="shared" si="19"/>
        <v>0</v>
      </c>
      <c r="I377" s="130"/>
      <c r="O377" s="130"/>
      <c r="P377" s="130"/>
      <c r="Q377" s="130"/>
      <c r="S377" s="130"/>
      <c r="T377" s="130"/>
      <c r="U377" s="130"/>
      <c r="V377" s="130"/>
      <c r="W377" s="130"/>
      <c r="X377" s="130"/>
      <c r="Y377" s="130"/>
      <c r="Z377" s="130"/>
      <c r="AA377" s="130"/>
    </row>
    <row r="378" spans="1:27" ht="18.75" thickBot="1" x14ac:dyDescent="0.3">
      <c r="A378" s="168"/>
      <c r="B378" s="548"/>
      <c r="C378" s="549"/>
      <c r="D378" s="55"/>
      <c r="E378" s="70"/>
      <c r="F378" s="285"/>
      <c r="G378" s="74"/>
      <c r="H378" s="253">
        <f t="shared" si="19"/>
        <v>0</v>
      </c>
      <c r="I378" s="130"/>
      <c r="O378" s="130"/>
      <c r="P378" s="130"/>
      <c r="Q378" s="130"/>
      <c r="S378" s="130"/>
      <c r="T378" s="130"/>
      <c r="U378" s="130"/>
      <c r="V378" s="130"/>
      <c r="W378" s="130"/>
      <c r="X378" s="130"/>
      <c r="Y378" s="130"/>
      <c r="Z378" s="130"/>
      <c r="AA378" s="130"/>
    </row>
    <row r="379" spans="1:27" ht="21" thickBot="1" x14ac:dyDescent="0.3">
      <c r="A379" s="80" t="s">
        <v>47</v>
      </c>
      <c r="B379" s="550"/>
      <c r="C379" s="551"/>
      <c r="D379" s="75"/>
      <c r="E379" s="249">
        <f>SUM(E367:E373)-SUM(E375:E378)</f>
        <v>0</v>
      </c>
      <c r="F379" s="505">
        <f>SUM(F367:F373)-SUM(F375:F378)</f>
        <v>0</v>
      </c>
      <c r="G379" s="507"/>
      <c r="H379" s="505">
        <f>SUM(H367:H373)-SUM(H375:H378)</f>
        <v>0</v>
      </c>
      <c r="I379" s="130"/>
      <c r="O379" s="130"/>
      <c r="P379" s="130"/>
      <c r="Q379" s="130"/>
      <c r="S379" s="130"/>
      <c r="T379" s="130"/>
      <c r="U379" s="130"/>
      <c r="V379" s="130"/>
      <c r="W379" s="130"/>
      <c r="X379" s="130"/>
      <c r="Y379" s="130"/>
      <c r="Z379" s="130"/>
      <c r="AA379" s="130"/>
    </row>
    <row r="380" spans="1:27" ht="18.75" thickBot="1" x14ac:dyDescent="0.3">
      <c r="A380" s="522"/>
      <c r="B380" s="523"/>
      <c r="C380" s="523"/>
      <c r="D380" s="523"/>
      <c r="E380" s="523"/>
      <c r="F380" s="523"/>
      <c r="G380" s="523"/>
      <c r="H380" s="524"/>
      <c r="I380" s="130"/>
      <c r="O380" s="130"/>
      <c r="P380" s="130"/>
      <c r="Q380" s="130"/>
      <c r="S380" s="130"/>
      <c r="T380" s="130"/>
      <c r="U380" s="130"/>
      <c r="V380" s="130"/>
      <c r="W380" s="130"/>
      <c r="X380" s="130"/>
      <c r="Y380" s="130"/>
      <c r="Z380" s="130"/>
      <c r="AA380" s="130"/>
    </row>
    <row r="381" spans="1:27" ht="24" thickBot="1" x14ac:dyDescent="0.4">
      <c r="A381" s="478" t="s">
        <v>39</v>
      </c>
      <c r="B381" s="478"/>
      <c r="C381" s="480"/>
      <c r="D381" s="480"/>
      <c r="E381" s="481">
        <f>E379+E364+E345+E304+E318</f>
        <v>0</v>
      </c>
      <c r="F381" s="511">
        <f>F379+F364+F345+F304+F318</f>
        <v>0</v>
      </c>
      <c r="G381" s="512"/>
      <c r="H381" s="511">
        <f>H379+H364+H345+H304+H318</f>
        <v>0</v>
      </c>
      <c r="I381" s="130"/>
      <c r="O381" s="130"/>
      <c r="P381" s="130"/>
      <c r="Q381" s="130"/>
      <c r="S381" s="130"/>
      <c r="T381" s="130"/>
      <c r="U381" s="130"/>
      <c r="V381" s="130"/>
      <c r="W381" s="130"/>
      <c r="X381" s="130"/>
      <c r="Y381" s="130"/>
      <c r="Z381" s="130"/>
      <c r="AA381" s="130"/>
    </row>
    <row r="382" spans="1:27" ht="24" thickBot="1" x14ac:dyDescent="0.4">
      <c r="A382" s="604" t="s">
        <v>48</v>
      </c>
      <c r="B382" s="606"/>
      <c r="C382" s="606"/>
      <c r="D382" s="606"/>
      <c r="E382" s="606"/>
      <c r="F382" s="606"/>
      <c r="G382" s="606"/>
      <c r="H382" s="629"/>
      <c r="I382" s="130"/>
      <c r="O382" s="130"/>
      <c r="P382" s="130"/>
      <c r="Q382" s="130"/>
      <c r="S382" s="130"/>
      <c r="T382" s="130"/>
      <c r="U382" s="130"/>
      <c r="V382" s="130"/>
      <c r="W382" s="130"/>
      <c r="X382" s="130"/>
      <c r="Y382" s="130"/>
      <c r="Z382" s="130"/>
      <c r="AA382" s="130"/>
    </row>
    <row r="383" spans="1:27" ht="18" x14ac:dyDescent="0.25">
      <c r="A383" s="167"/>
      <c r="B383" s="167"/>
      <c r="C383" s="167"/>
      <c r="D383" s="55"/>
      <c r="E383" s="67"/>
      <c r="F383" s="284"/>
      <c r="G383" s="68"/>
      <c r="H383" s="252">
        <f>SUM(F383*G383)</f>
        <v>0</v>
      </c>
      <c r="I383" s="130"/>
      <c r="O383" s="130"/>
      <c r="P383" s="130"/>
      <c r="Q383" s="130"/>
      <c r="S383" s="130"/>
      <c r="T383" s="130"/>
      <c r="U383" s="130"/>
      <c r="V383" s="130"/>
      <c r="W383" s="130"/>
      <c r="X383" s="130"/>
      <c r="Y383" s="130"/>
      <c r="Z383" s="130"/>
      <c r="AA383" s="130"/>
    </row>
    <row r="384" spans="1:27" ht="18" x14ac:dyDescent="0.25">
      <c r="A384" s="167"/>
      <c r="B384" s="167"/>
      <c r="C384" s="167"/>
      <c r="D384" s="55"/>
      <c r="E384" s="67"/>
      <c r="F384" s="284"/>
      <c r="G384" s="68"/>
      <c r="H384" s="252">
        <f>SUM(F384*G384)</f>
        <v>0</v>
      </c>
      <c r="I384" s="130"/>
      <c r="O384" s="130"/>
      <c r="P384" s="130"/>
      <c r="Q384" s="130"/>
      <c r="S384" s="130"/>
      <c r="T384" s="130"/>
      <c r="U384" s="130"/>
      <c r="V384" s="130"/>
      <c r="W384" s="130"/>
      <c r="X384" s="130"/>
      <c r="Y384" s="130"/>
      <c r="Z384" s="130"/>
      <c r="AA384" s="130"/>
    </row>
    <row r="385" spans="1:27" ht="18" x14ac:dyDescent="0.25">
      <c r="A385" s="167"/>
      <c r="B385" s="167"/>
      <c r="C385" s="167"/>
      <c r="D385" s="55"/>
      <c r="E385" s="67"/>
      <c r="F385" s="284"/>
      <c r="G385" s="68"/>
      <c r="H385" s="252">
        <f>SUM(F385*G385)</f>
        <v>0</v>
      </c>
      <c r="I385" s="130"/>
      <c r="O385" s="130"/>
      <c r="P385" s="130"/>
      <c r="Q385" s="130"/>
      <c r="S385" s="130"/>
      <c r="T385" s="130"/>
      <c r="U385" s="130"/>
      <c r="V385" s="130"/>
      <c r="W385" s="130"/>
      <c r="X385" s="130"/>
      <c r="Y385" s="130"/>
      <c r="Z385" s="130"/>
      <c r="AA385" s="130"/>
    </row>
    <row r="386" spans="1:27" ht="18" x14ac:dyDescent="0.25">
      <c r="A386" s="168"/>
      <c r="B386" s="168"/>
      <c r="C386" s="168"/>
      <c r="D386" s="55"/>
      <c r="E386" s="70"/>
      <c r="F386" s="285"/>
      <c r="G386" s="74"/>
      <c r="H386" s="252">
        <f>SUM(F386*G386)</f>
        <v>0</v>
      </c>
      <c r="I386" s="130"/>
      <c r="O386" s="130"/>
      <c r="P386" s="130"/>
      <c r="Q386" s="130"/>
      <c r="S386" s="130"/>
      <c r="T386" s="130"/>
      <c r="U386" s="130"/>
      <c r="V386" s="130"/>
      <c r="W386" s="130"/>
      <c r="X386" s="130"/>
      <c r="Y386" s="130"/>
      <c r="Z386" s="130"/>
      <c r="AA386" s="130"/>
    </row>
    <row r="387" spans="1:27" ht="18.75" thickBot="1" x14ac:dyDescent="0.3">
      <c r="A387" s="168"/>
      <c r="B387" s="168"/>
      <c r="C387" s="168"/>
      <c r="D387" s="55"/>
      <c r="E387" s="70"/>
      <c r="F387" s="285"/>
      <c r="G387" s="74"/>
      <c r="H387" s="252">
        <f>SUM(F387*G387)</f>
        <v>0</v>
      </c>
      <c r="I387" s="130"/>
      <c r="O387" s="130"/>
      <c r="P387" s="130"/>
      <c r="Q387" s="130"/>
      <c r="S387" s="130"/>
      <c r="T387" s="130"/>
      <c r="U387" s="130"/>
      <c r="V387" s="130"/>
      <c r="W387" s="130"/>
      <c r="X387" s="130"/>
      <c r="Y387" s="130"/>
      <c r="Z387" s="130"/>
      <c r="AA387" s="130"/>
    </row>
    <row r="388" spans="1:27" ht="21" thickBot="1" x14ac:dyDescent="0.3">
      <c r="A388" s="80" t="s">
        <v>4</v>
      </c>
      <c r="B388" s="80"/>
      <c r="C388" s="75"/>
      <c r="D388" s="75"/>
      <c r="E388" s="249">
        <f>SUM(E383:E387)</f>
        <v>0</v>
      </c>
      <c r="F388" s="505">
        <f>SUM(F383:F387)</f>
        <v>0</v>
      </c>
      <c r="G388" s="508"/>
      <c r="H388" s="505">
        <f>SUM(H383:H387)</f>
        <v>0</v>
      </c>
      <c r="I388" s="130"/>
      <c r="O388" s="130"/>
      <c r="P388" s="130"/>
      <c r="Q388" s="130"/>
      <c r="S388" s="130"/>
      <c r="T388" s="130"/>
      <c r="U388" s="130"/>
      <c r="V388" s="130"/>
      <c r="W388" s="130"/>
      <c r="X388" s="130"/>
      <c r="Y388" s="130"/>
      <c r="Z388" s="130"/>
      <c r="AA388" s="130"/>
    </row>
    <row r="389" spans="1:27" ht="21" thickBot="1" x14ac:dyDescent="0.3">
      <c r="A389" s="86" t="s">
        <v>50</v>
      </c>
      <c r="B389" s="86"/>
      <c r="C389" s="76"/>
      <c r="D389" s="77"/>
      <c r="E389" s="78"/>
      <c r="F389" s="78"/>
      <c r="G389" s="79"/>
      <c r="H389" s="225"/>
      <c r="I389" s="130"/>
      <c r="O389" s="130"/>
      <c r="P389" s="130"/>
      <c r="Q389" s="130"/>
      <c r="S389" s="130"/>
      <c r="T389" s="130"/>
      <c r="U389" s="130"/>
      <c r="V389" s="130"/>
      <c r="W389" s="130"/>
      <c r="X389" s="130"/>
      <c r="Y389" s="130"/>
      <c r="Z389" s="130"/>
      <c r="AA389" s="130"/>
    </row>
    <row r="390" spans="1:27" ht="18" x14ac:dyDescent="0.25">
      <c r="A390" s="81"/>
      <c r="B390" s="81"/>
      <c r="C390" s="178"/>
      <c r="D390" s="178"/>
      <c r="E390" s="72"/>
      <c r="F390" s="286"/>
      <c r="G390" s="73"/>
      <c r="H390" s="251">
        <f t="shared" ref="H390:H401" si="21">SUM(F390*G390)</f>
        <v>0</v>
      </c>
      <c r="I390" s="130"/>
      <c r="O390" s="130"/>
      <c r="P390" s="130"/>
      <c r="Q390" s="130"/>
      <c r="S390" s="130"/>
      <c r="T390" s="130"/>
      <c r="U390" s="130"/>
      <c r="V390" s="130"/>
      <c r="W390" s="130"/>
      <c r="X390" s="130"/>
      <c r="Y390" s="130"/>
      <c r="Z390" s="130"/>
      <c r="AA390" s="130"/>
    </row>
    <row r="391" spans="1:27" ht="18" x14ac:dyDescent="0.25">
      <c r="A391" s="81"/>
      <c r="B391" s="81"/>
      <c r="C391" s="178"/>
      <c r="D391" s="178"/>
      <c r="E391" s="72"/>
      <c r="F391" s="286"/>
      <c r="G391" s="73"/>
      <c r="H391" s="252">
        <f t="shared" si="21"/>
        <v>0</v>
      </c>
      <c r="I391" s="130"/>
      <c r="O391" s="130"/>
      <c r="P391" s="130"/>
      <c r="Q391" s="130"/>
      <c r="S391" s="130"/>
      <c r="T391" s="130"/>
      <c r="U391" s="130"/>
      <c r="V391" s="130"/>
      <c r="W391" s="130"/>
      <c r="X391" s="130"/>
      <c r="Y391" s="130"/>
      <c r="Z391" s="130"/>
      <c r="AA391" s="130"/>
    </row>
    <row r="392" spans="1:27" ht="18" x14ac:dyDescent="0.25">
      <c r="A392" s="81"/>
      <c r="B392" s="81"/>
      <c r="C392" s="178"/>
      <c r="D392" s="178"/>
      <c r="E392" s="72"/>
      <c r="F392" s="286"/>
      <c r="G392" s="73"/>
      <c r="H392" s="252">
        <f t="shared" si="21"/>
        <v>0</v>
      </c>
      <c r="I392" s="130"/>
      <c r="O392" s="130"/>
      <c r="P392" s="130"/>
      <c r="Q392" s="130"/>
      <c r="S392" s="130"/>
      <c r="T392" s="130"/>
      <c r="U392" s="130"/>
      <c r="V392" s="130"/>
      <c r="W392" s="130"/>
      <c r="X392" s="130"/>
      <c r="Y392" s="130"/>
      <c r="Z392" s="130"/>
      <c r="AA392" s="130"/>
    </row>
    <row r="393" spans="1:27" ht="18" x14ac:dyDescent="0.25">
      <c r="A393" s="81"/>
      <c r="B393" s="81"/>
      <c r="C393" s="178"/>
      <c r="D393" s="178"/>
      <c r="E393" s="72"/>
      <c r="F393" s="286"/>
      <c r="G393" s="73"/>
      <c r="H393" s="252">
        <f t="shared" si="21"/>
        <v>0</v>
      </c>
      <c r="I393" s="130"/>
      <c r="O393" s="130"/>
      <c r="P393" s="130"/>
      <c r="Q393" s="130"/>
      <c r="S393" s="130"/>
      <c r="T393" s="130"/>
      <c r="U393" s="130"/>
      <c r="V393" s="130"/>
      <c r="W393" s="130"/>
      <c r="X393" s="130"/>
      <c r="Y393" s="130"/>
      <c r="Z393" s="130"/>
      <c r="AA393" s="130"/>
    </row>
    <row r="394" spans="1:27" ht="18" x14ac:dyDescent="0.25">
      <c r="A394" s="81"/>
      <c r="B394" s="81"/>
      <c r="C394" s="178"/>
      <c r="D394" s="178"/>
      <c r="E394" s="72"/>
      <c r="F394" s="286"/>
      <c r="G394" s="73"/>
      <c r="H394" s="252">
        <f t="shared" si="21"/>
        <v>0</v>
      </c>
      <c r="I394" s="130"/>
      <c r="O394" s="130"/>
      <c r="P394" s="130"/>
      <c r="Q394" s="130"/>
      <c r="S394" s="130"/>
      <c r="T394" s="130"/>
      <c r="U394" s="130"/>
      <c r="V394" s="130"/>
      <c r="W394" s="130"/>
      <c r="X394" s="130"/>
      <c r="Y394" s="130"/>
      <c r="Z394" s="130"/>
      <c r="AA394" s="130"/>
    </row>
    <row r="395" spans="1:27" ht="18" x14ac:dyDescent="0.25">
      <c r="A395" s="81"/>
      <c r="B395" s="81"/>
      <c r="C395" s="178"/>
      <c r="D395" s="178"/>
      <c r="E395" s="72"/>
      <c r="F395" s="286"/>
      <c r="G395" s="73"/>
      <c r="H395" s="252">
        <f t="shared" si="21"/>
        <v>0</v>
      </c>
      <c r="I395" s="130"/>
      <c r="O395" s="130"/>
      <c r="P395" s="130"/>
      <c r="Q395" s="130"/>
      <c r="S395" s="130"/>
      <c r="T395" s="130"/>
      <c r="U395" s="130"/>
      <c r="V395" s="130"/>
      <c r="W395" s="130"/>
      <c r="X395" s="130"/>
      <c r="Y395" s="130"/>
      <c r="Z395" s="130"/>
      <c r="AA395" s="130"/>
    </row>
    <row r="396" spans="1:27" ht="18" x14ac:dyDescent="0.25">
      <c r="A396" s="82"/>
      <c r="B396" s="82"/>
      <c r="C396" s="167"/>
      <c r="D396" s="167"/>
      <c r="E396" s="67"/>
      <c r="F396" s="284"/>
      <c r="G396" s="68"/>
      <c r="H396" s="252">
        <f t="shared" si="21"/>
        <v>0</v>
      </c>
      <c r="I396" s="130"/>
      <c r="O396" s="130"/>
      <c r="P396" s="130"/>
      <c r="Q396" s="130"/>
      <c r="S396" s="130"/>
      <c r="T396" s="130"/>
      <c r="U396" s="130"/>
      <c r="V396" s="130"/>
      <c r="W396" s="130"/>
      <c r="X396" s="130"/>
      <c r="Y396" s="130"/>
      <c r="Z396" s="130"/>
      <c r="AA396" s="130"/>
    </row>
    <row r="397" spans="1:27" ht="18" x14ac:dyDescent="0.25">
      <c r="A397" s="82"/>
      <c r="B397" s="82"/>
      <c r="C397" s="167"/>
      <c r="D397" s="167"/>
      <c r="E397" s="67"/>
      <c r="F397" s="284"/>
      <c r="G397" s="68"/>
      <c r="H397" s="252">
        <f t="shared" si="21"/>
        <v>0</v>
      </c>
      <c r="I397" s="130"/>
      <c r="O397" s="130"/>
      <c r="P397" s="130"/>
      <c r="Q397" s="130"/>
      <c r="S397" s="130"/>
      <c r="T397" s="130"/>
      <c r="U397" s="130"/>
      <c r="V397" s="130"/>
      <c r="W397" s="130"/>
      <c r="X397" s="130"/>
      <c r="Y397" s="130"/>
      <c r="Z397" s="130"/>
      <c r="AA397" s="130"/>
    </row>
    <row r="398" spans="1:27" ht="18" x14ac:dyDescent="0.25">
      <c r="A398" s="167"/>
      <c r="B398" s="167"/>
      <c r="C398" s="167"/>
      <c r="D398" s="167"/>
      <c r="E398" s="67"/>
      <c r="F398" s="284"/>
      <c r="G398" s="68"/>
      <c r="H398" s="252">
        <f t="shared" si="21"/>
        <v>0</v>
      </c>
      <c r="I398" s="130"/>
      <c r="O398" s="130"/>
      <c r="P398" s="130"/>
      <c r="Q398" s="130"/>
      <c r="S398" s="130"/>
      <c r="T398" s="130"/>
      <c r="U398" s="130"/>
      <c r="V398" s="130"/>
      <c r="W398" s="130"/>
      <c r="X398" s="130"/>
      <c r="Y398" s="130"/>
      <c r="Z398" s="130"/>
      <c r="AA398" s="130"/>
    </row>
    <row r="399" spans="1:27" ht="18" x14ac:dyDescent="0.25">
      <c r="A399" s="167"/>
      <c r="B399" s="167"/>
      <c r="C399" s="167"/>
      <c r="D399" s="167"/>
      <c r="E399" s="67"/>
      <c r="F399" s="284"/>
      <c r="G399" s="68"/>
      <c r="H399" s="252">
        <f t="shared" si="21"/>
        <v>0</v>
      </c>
      <c r="I399" s="130"/>
      <c r="O399" s="130"/>
      <c r="P399" s="130"/>
      <c r="Q399" s="130"/>
      <c r="S399" s="130"/>
      <c r="T399" s="130"/>
      <c r="U399" s="130"/>
      <c r="V399" s="130"/>
      <c r="W399" s="130"/>
      <c r="X399" s="130"/>
      <c r="Y399" s="130"/>
      <c r="Z399" s="130"/>
      <c r="AA399" s="130"/>
    </row>
    <row r="400" spans="1:27" ht="18" x14ac:dyDescent="0.25">
      <c r="A400" s="167"/>
      <c r="B400" s="167"/>
      <c r="C400" s="167"/>
      <c r="D400" s="167"/>
      <c r="E400" s="67"/>
      <c r="F400" s="284"/>
      <c r="G400" s="68"/>
      <c r="H400" s="252">
        <f t="shared" si="21"/>
        <v>0</v>
      </c>
      <c r="I400" s="130"/>
      <c r="O400" s="130"/>
      <c r="P400" s="130"/>
      <c r="Q400" s="130"/>
      <c r="S400" s="130"/>
      <c r="T400" s="130"/>
      <c r="U400" s="130"/>
      <c r="V400" s="130"/>
      <c r="W400" s="130"/>
      <c r="X400" s="130"/>
      <c r="Y400" s="130"/>
      <c r="Z400" s="130"/>
      <c r="AA400" s="130"/>
    </row>
    <row r="401" spans="1:27" ht="18.75" thickBot="1" x14ac:dyDescent="0.3">
      <c r="A401" s="167"/>
      <c r="B401" s="167"/>
      <c r="C401" s="167"/>
      <c r="D401" s="167"/>
      <c r="E401" s="67"/>
      <c r="F401" s="284"/>
      <c r="G401" s="68"/>
      <c r="H401" s="252">
        <f t="shared" si="21"/>
        <v>0</v>
      </c>
      <c r="I401" s="130"/>
      <c r="O401" s="130"/>
      <c r="P401" s="130"/>
      <c r="Q401" s="130"/>
      <c r="S401" s="130"/>
      <c r="T401" s="130"/>
      <c r="U401" s="130"/>
      <c r="V401" s="130"/>
      <c r="W401" s="130"/>
      <c r="X401" s="130"/>
      <c r="Y401" s="130"/>
      <c r="Z401" s="130"/>
      <c r="AA401" s="130"/>
    </row>
    <row r="402" spans="1:27" ht="21" thickBot="1" x14ac:dyDescent="0.3">
      <c r="A402" s="80" t="s">
        <v>49</v>
      </c>
      <c r="B402" s="80"/>
      <c r="C402" s="75"/>
      <c r="D402" s="75"/>
      <c r="E402" s="224"/>
      <c r="F402" s="224"/>
      <c r="G402" s="224"/>
      <c r="H402" s="505">
        <f>SUM(H390:H401)</f>
        <v>0</v>
      </c>
      <c r="I402" s="130"/>
      <c r="O402" s="130"/>
      <c r="P402" s="130"/>
      <c r="Q402" s="130"/>
      <c r="S402" s="130"/>
      <c r="T402" s="130"/>
      <c r="U402" s="130"/>
      <c r="V402" s="130"/>
      <c r="W402" s="130"/>
      <c r="X402" s="130"/>
      <c r="Y402" s="130"/>
      <c r="Z402" s="130"/>
      <c r="AA402" s="130"/>
    </row>
    <row r="403" spans="1:27" x14ac:dyDescent="0.25">
      <c r="I403" s="130"/>
      <c r="O403" s="130"/>
      <c r="P403" s="130"/>
      <c r="Q403" s="130"/>
      <c r="S403" s="130"/>
      <c r="T403" s="130"/>
      <c r="U403" s="130"/>
      <c r="V403" s="130"/>
      <c r="W403" s="130"/>
      <c r="X403" s="130"/>
      <c r="Y403" s="130"/>
      <c r="Z403" s="130"/>
      <c r="AA403" s="130"/>
    </row>
    <row r="404" spans="1:27" x14ac:dyDescent="0.25">
      <c r="I404" s="130"/>
      <c r="O404" s="130"/>
      <c r="P404" s="130"/>
      <c r="Q404" s="130"/>
      <c r="S404" s="130"/>
      <c r="T404" s="130"/>
      <c r="U404" s="130"/>
      <c r="V404" s="130"/>
      <c r="W404" s="130"/>
      <c r="X404" s="130"/>
      <c r="Y404" s="130"/>
      <c r="Z404" s="130"/>
      <c r="AA404" s="130"/>
    </row>
    <row r="405" spans="1:27" x14ac:dyDescent="0.25">
      <c r="I405" s="130"/>
      <c r="O405" s="130"/>
      <c r="P405" s="130"/>
      <c r="Q405" s="130"/>
      <c r="S405" s="130"/>
      <c r="T405" s="130"/>
      <c r="U405" s="130"/>
      <c r="V405" s="130"/>
      <c r="W405" s="130"/>
      <c r="X405" s="130"/>
      <c r="Y405" s="130"/>
      <c r="Z405" s="130"/>
      <c r="AA405" s="130"/>
    </row>
    <row r="406" spans="1:27" x14ac:dyDescent="0.25">
      <c r="I406" s="130"/>
      <c r="O406" s="130"/>
      <c r="P406" s="130"/>
      <c r="Q406" s="130"/>
      <c r="S406" s="130"/>
      <c r="T406" s="130"/>
      <c r="U406" s="130"/>
      <c r="V406" s="130"/>
      <c r="W406" s="130"/>
      <c r="X406" s="130"/>
      <c r="Y406" s="130"/>
      <c r="Z406" s="130"/>
      <c r="AA406" s="130"/>
    </row>
    <row r="407" spans="1:27" x14ac:dyDescent="0.25">
      <c r="I407" s="130"/>
      <c r="O407" s="130"/>
      <c r="P407" s="130"/>
      <c r="Q407" s="130"/>
      <c r="S407" s="130"/>
      <c r="T407" s="130"/>
      <c r="U407" s="130"/>
      <c r="V407" s="130"/>
      <c r="W407" s="130"/>
      <c r="X407" s="130"/>
      <c r="Y407" s="130"/>
      <c r="Z407" s="130"/>
      <c r="AA407" s="130"/>
    </row>
    <row r="408" spans="1:27" x14ac:dyDescent="0.25">
      <c r="I408" s="130"/>
      <c r="O408" s="130"/>
      <c r="P408" s="130"/>
      <c r="Q408" s="130"/>
      <c r="S408" s="130"/>
      <c r="T408" s="130"/>
      <c r="U408" s="130"/>
      <c r="V408" s="130"/>
      <c r="W408" s="130"/>
      <c r="X408" s="130"/>
      <c r="Y408" s="130"/>
      <c r="Z408" s="130"/>
      <c r="AA408" s="130"/>
    </row>
    <row r="409" spans="1:27" ht="15.75" thickBot="1" x14ac:dyDescent="0.3">
      <c r="I409" s="130"/>
      <c r="O409" s="130"/>
      <c r="P409" s="130"/>
      <c r="Q409" s="130"/>
      <c r="S409" s="130"/>
      <c r="T409" s="130"/>
      <c r="U409" s="130"/>
      <c r="V409" s="130"/>
      <c r="W409" s="130"/>
      <c r="X409" s="130"/>
      <c r="Y409" s="130"/>
      <c r="Z409" s="130"/>
      <c r="AA409" s="130"/>
    </row>
    <row r="410" spans="1:27" ht="18" x14ac:dyDescent="0.25">
      <c r="A410" s="307" t="s">
        <v>128</v>
      </c>
      <c r="B410" s="308">
        <f>SUMIF(B40:B52,M37,F40:F52)</f>
        <v>0</v>
      </c>
      <c r="I410" s="130"/>
      <c r="O410" s="130"/>
      <c r="P410" s="130"/>
      <c r="Q410" s="130"/>
      <c r="S410" s="130"/>
      <c r="T410" s="130"/>
      <c r="U410" s="130"/>
      <c r="V410" s="130"/>
      <c r="W410" s="130"/>
      <c r="X410" s="130"/>
      <c r="Y410" s="130"/>
      <c r="Z410" s="130"/>
      <c r="AA410" s="130"/>
    </row>
    <row r="411" spans="1:27" ht="18" x14ac:dyDescent="0.25">
      <c r="A411" s="309" t="s">
        <v>129</v>
      </c>
      <c r="B411" s="310">
        <f>SUMIF(B40:B52,M38,F40:F52)</f>
        <v>0</v>
      </c>
      <c r="I411" s="130"/>
      <c r="O411" s="130"/>
      <c r="P411" s="130"/>
      <c r="Q411" s="130"/>
      <c r="S411" s="130"/>
      <c r="T411" s="130"/>
      <c r="U411" s="130"/>
      <c r="V411" s="130"/>
      <c r="W411" s="130"/>
      <c r="X411" s="130"/>
      <c r="Y411" s="130"/>
      <c r="Z411" s="130"/>
      <c r="AA411" s="130"/>
    </row>
    <row r="412" spans="1:27" ht="18" x14ac:dyDescent="0.25">
      <c r="A412" s="309" t="s">
        <v>125</v>
      </c>
      <c r="B412" s="310">
        <f>F54</f>
        <v>0</v>
      </c>
      <c r="I412" s="130"/>
      <c r="O412" s="130"/>
      <c r="P412" s="130"/>
      <c r="Q412" s="130"/>
      <c r="S412" s="130"/>
      <c r="T412" s="130"/>
      <c r="U412" s="130"/>
      <c r="V412" s="130"/>
      <c r="W412" s="130"/>
      <c r="X412" s="130"/>
      <c r="Y412" s="130"/>
      <c r="Z412" s="130"/>
      <c r="AA412" s="130"/>
    </row>
    <row r="413" spans="1:27" ht="18.75" thickBot="1" x14ac:dyDescent="0.3">
      <c r="A413" s="311" t="s">
        <v>130</v>
      </c>
      <c r="B413" s="312">
        <f>F53-(B410+B411+B412)</f>
        <v>0</v>
      </c>
      <c r="I413" s="130"/>
      <c r="O413" s="130"/>
      <c r="P413" s="130"/>
      <c r="Q413" s="130"/>
      <c r="S413" s="130"/>
      <c r="T413" s="130"/>
      <c r="U413" s="130"/>
      <c r="V413" s="130"/>
      <c r="W413" s="130"/>
      <c r="X413" s="130"/>
      <c r="Y413" s="130"/>
      <c r="Z413" s="130"/>
      <c r="AA413" s="130"/>
    </row>
    <row r="414" spans="1:27" ht="18.75" thickBot="1" x14ac:dyDescent="0.3">
      <c r="A414" s="306"/>
      <c r="B414" s="306"/>
      <c r="I414" s="130"/>
      <c r="O414" s="130"/>
      <c r="P414" s="130"/>
      <c r="Q414" s="130"/>
      <c r="S414" s="130"/>
      <c r="T414" s="130"/>
      <c r="U414" s="130"/>
      <c r="V414" s="130"/>
      <c r="W414" s="130"/>
      <c r="X414" s="130"/>
      <c r="Y414" s="130"/>
      <c r="Z414" s="130"/>
      <c r="AA414" s="130"/>
    </row>
    <row r="415" spans="1:27" ht="18" x14ac:dyDescent="0.25">
      <c r="A415" s="307" t="s">
        <v>131</v>
      </c>
      <c r="B415" s="308">
        <f>SUMIF(B57:B70,M37,F57:F70)</f>
        <v>0</v>
      </c>
      <c r="I415" s="130"/>
      <c r="O415" s="130"/>
      <c r="P415" s="130"/>
      <c r="Q415" s="130"/>
      <c r="S415" s="130"/>
      <c r="T415" s="130"/>
      <c r="U415" s="130"/>
      <c r="V415" s="130"/>
      <c r="W415" s="130"/>
      <c r="X415" s="130"/>
      <c r="Y415" s="130"/>
      <c r="Z415" s="130"/>
      <c r="AA415" s="130"/>
    </row>
    <row r="416" spans="1:27" ht="18" x14ac:dyDescent="0.25">
      <c r="A416" s="309" t="s">
        <v>132</v>
      </c>
      <c r="B416" s="310">
        <f>SUMIF(B57:B70,M38,F57:F70)</f>
        <v>0</v>
      </c>
      <c r="I416" s="130"/>
      <c r="O416" s="130"/>
      <c r="P416" s="130"/>
      <c r="Q416" s="130"/>
      <c r="S416" s="130"/>
      <c r="T416" s="130"/>
      <c r="U416" s="130"/>
      <c r="V416" s="130"/>
      <c r="W416" s="130"/>
      <c r="X416" s="130"/>
      <c r="Y416" s="130"/>
      <c r="Z416" s="130"/>
      <c r="AA416" s="130"/>
    </row>
    <row r="417" spans="1:27" ht="18" x14ac:dyDescent="0.25">
      <c r="A417" s="309" t="s">
        <v>126</v>
      </c>
      <c r="B417" s="310">
        <f>F72</f>
        <v>0</v>
      </c>
      <c r="I417" s="130"/>
      <c r="O417" s="130"/>
      <c r="P417" s="130"/>
      <c r="Q417" s="130"/>
      <c r="S417" s="130"/>
      <c r="T417" s="130"/>
      <c r="U417" s="130"/>
      <c r="V417" s="130"/>
      <c r="W417" s="130"/>
      <c r="X417" s="130"/>
      <c r="Y417" s="130"/>
      <c r="Z417" s="130"/>
      <c r="AA417" s="130"/>
    </row>
    <row r="418" spans="1:27" ht="18.75" thickBot="1" x14ac:dyDescent="0.3">
      <c r="A418" s="311" t="s">
        <v>133</v>
      </c>
      <c r="B418" s="312">
        <f>F71-(B415+B416+B417)</f>
        <v>0</v>
      </c>
      <c r="I418" s="130"/>
      <c r="O418" s="130"/>
      <c r="P418" s="130"/>
      <c r="Q418" s="130"/>
      <c r="S418" s="130"/>
      <c r="T418" s="130"/>
      <c r="U418" s="130"/>
      <c r="V418" s="130"/>
      <c r="W418" s="130"/>
      <c r="X418" s="130"/>
      <c r="Y418" s="130"/>
      <c r="Z418" s="130"/>
      <c r="AA418" s="130"/>
    </row>
    <row r="419" spans="1:27" ht="18.75" thickBot="1" x14ac:dyDescent="0.3">
      <c r="A419" s="306"/>
      <c r="B419" s="306"/>
      <c r="I419" s="130"/>
      <c r="O419" s="130"/>
      <c r="P419" s="130"/>
      <c r="Q419" s="130"/>
      <c r="S419" s="130"/>
      <c r="T419" s="130"/>
      <c r="U419" s="130"/>
      <c r="V419" s="130"/>
      <c r="W419" s="130"/>
      <c r="X419" s="130"/>
      <c r="Y419" s="130"/>
      <c r="Z419" s="130"/>
      <c r="AA419" s="130"/>
    </row>
    <row r="420" spans="1:27" ht="18" x14ac:dyDescent="0.25">
      <c r="A420" s="307" t="s">
        <v>134</v>
      </c>
      <c r="B420" s="308">
        <f>SUMIF(B74:B81,M37,F74:F81)</f>
        <v>0</v>
      </c>
      <c r="I420" s="130"/>
      <c r="O420" s="130"/>
      <c r="P420" s="130"/>
      <c r="Q420" s="130"/>
      <c r="S420" s="130"/>
      <c r="T420" s="130"/>
      <c r="U420" s="130"/>
      <c r="V420" s="130"/>
      <c r="W420" s="130"/>
      <c r="X420" s="130"/>
      <c r="Y420" s="130"/>
      <c r="Z420" s="130"/>
      <c r="AA420" s="130"/>
    </row>
    <row r="421" spans="1:27" ht="18" x14ac:dyDescent="0.25">
      <c r="A421" s="309" t="s">
        <v>135</v>
      </c>
      <c r="B421" s="310">
        <f>SUMIF(B74:B81,M38,F74:F81)</f>
        <v>0</v>
      </c>
      <c r="I421" s="130"/>
      <c r="O421" s="130"/>
      <c r="P421" s="130"/>
      <c r="Q421" s="130"/>
      <c r="S421" s="130"/>
      <c r="T421" s="130"/>
      <c r="U421" s="130"/>
      <c r="V421" s="130"/>
      <c r="W421" s="130"/>
      <c r="X421" s="130"/>
      <c r="Y421" s="130"/>
      <c r="Z421" s="130"/>
      <c r="AA421" s="130"/>
    </row>
    <row r="422" spans="1:27" ht="18.75" thickBot="1" x14ac:dyDescent="0.3">
      <c r="A422" s="311" t="s">
        <v>136</v>
      </c>
      <c r="B422" s="312">
        <f>F82-(B420+B421)</f>
        <v>0</v>
      </c>
      <c r="I422" s="130"/>
      <c r="O422" s="130"/>
      <c r="P422" s="130"/>
      <c r="Q422" s="130"/>
      <c r="S422" s="130"/>
      <c r="T422" s="130"/>
      <c r="U422" s="130"/>
      <c r="V422" s="130"/>
      <c r="W422" s="130"/>
      <c r="X422" s="130"/>
      <c r="Y422" s="130"/>
      <c r="Z422" s="130"/>
      <c r="AA422" s="130"/>
    </row>
    <row r="423" spans="1:27" ht="18.75" thickBot="1" x14ac:dyDescent="0.3">
      <c r="A423" s="306"/>
      <c r="B423" s="306"/>
      <c r="I423" s="130"/>
      <c r="O423" s="130"/>
      <c r="P423" s="130"/>
      <c r="Q423" s="130"/>
      <c r="S423" s="130"/>
      <c r="T423" s="130"/>
      <c r="U423" s="130"/>
      <c r="V423" s="130"/>
      <c r="W423" s="130"/>
      <c r="X423" s="130"/>
      <c r="Y423" s="130"/>
      <c r="Z423" s="130"/>
      <c r="AA423" s="130"/>
    </row>
    <row r="424" spans="1:27" ht="18" x14ac:dyDescent="0.25">
      <c r="A424" s="307" t="s">
        <v>137</v>
      </c>
      <c r="B424" s="308">
        <f>SUMIF(B85:B90,M37,F85:F90)</f>
        <v>0</v>
      </c>
      <c r="I424" s="130"/>
      <c r="O424" s="130"/>
      <c r="P424" s="130"/>
      <c r="Q424" s="130"/>
      <c r="S424" s="130"/>
      <c r="T424" s="130"/>
      <c r="U424" s="130"/>
      <c r="V424" s="130"/>
      <c r="W424" s="130"/>
      <c r="X424" s="130"/>
      <c r="Y424" s="130"/>
      <c r="Z424" s="130"/>
      <c r="AA424" s="130"/>
    </row>
    <row r="425" spans="1:27" ht="18" x14ac:dyDescent="0.25">
      <c r="A425" s="309" t="s">
        <v>138</v>
      </c>
      <c r="B425" s="310">
        <f>SUMIF(B85:B90,M38,F85:F90)</f>
        <v>0</v>
      </c>
      <c r="I425" s="130"/>
      <c r="O425" s="130"/>
      <c r="P425" s="130"/>
      <c r="Q425" s="130"/>
      <c r="S425" s="130"/>
      <c r="T425" s="130"/>
      <c r="U425" s="130"/>
      <c r="V425" s="130"/>
      <c r="W425" s="130"/>
      <c r="X425" s="130"/>
      <c r="Y425" s="130"/>
      <c r="Z425" s="130"/>
      <c r="AA425" s="130"/>
    </row>
    <row r="426" spans="1:27" ht="18" x14ac:dyDescent="0.25">
      <c r="A426" s="309" t="s">
        <v>127</v>
      </c>
      <c r="B426" s="310">
        <f>F92</f>
        <v>0</v>
      </c>
      <c r="I426" s="130"/>
      <c r="O426" s="130"/>
      <c r="P426" s="130"/>
      <c r="Q426" s="130"/>
      <c r="S426" s="130"/>
      <c r="T426" s="130"/>
      <c r="U426" s="130"/>
      <c r="V426" s="130"/>
      <c r="W426" s="130"/>
      <c r="X426" s="130"/>
      <c r="Y426" s="130"/>
      <c r="Z426" s="130"/>
      <c r="AA426" s="130"/>
    </row>
    <row r="427" spans="1:27" ht="18.75" thickBot="1" x14ac:dyDescent="0.3">
      <c r="A427" s="311" t="s">
        <v>139</v>
      </c>
      <c r="B427" s="312">
        <f>F91-(B424+B425+B426)</f>
        <v>0</v>
      </c>
      <c r="I427" s="130"/>
      <c r="O427" s="130"/>
      <c r="P427" s="130"/>
      <c r="Q427" s="130"/>
      <c r="S427" s="130"/>
      <c r="T427" s="130"/>
      <c r="U427" s="130"/>
      <c r="V427" s="130"/>
      <c r="W427" s="130"/>
      <c r="X427" s="130"/>
      <c r="Y427" s="130"/>
      <c r="Z427" s="130"/>
      <c r="AA427" s="130"/>
    </row>
  </sheetData>
  <sheetProtection algorithmName="SHA-512" hashValue="gAtyUMtjNFCBSnipV9vpjstEC4fHLfTGgr5RZLkD2ZgQHDjqLgovhfzZmtnhos7R36v7YCS19f+1jbeMDoPUfQ==" saltValue="Z0zPIz/KhNn0+zfDvamiBw==" spinCount="100000" sheet="1" objects="1" scenarios="1" selectLockedCells="1"/>
  <mergeCells count="333">
    <mergeCell ref="B340:H340"/>
    <mergeCell ref="B93:C93"/>
    <mergeCell ref="B273:C273"/>
    <mergeCell ref="B129:C129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240:C240"/>
    <mergeCell ref="B223:C223"/>
    <mergeCell ref="B224:C224"/>
    <mergeCell ref="B225:C225"/>
    <mergeCell ref="B226:C226"/>
    <mergeCell ref="B227:C227"/>
    <mergeCell ref="B228:C228"/>
    <mergeCell ref="B233:H233"/>
    <mergeCell ref="B136:C136"/>
    <mergeCell ref="B137:C137"/>
    <mergeCell ref="B138:C138"/>
    <mergeCell ref="B139:C139"/>
    <mergeCell ref="B146:C146"/>
    <mergeCell ref="B147:C147"/>
    <mergeCell ref="B148:C148"/>
    <mergeCell ref="B149:C149"/>
    <mergeCell ref="B150:C150"/>
    <mergeCell ref="G143:G144"/>
    <mergeCell ref="H143:H144"/>
    <mergeCell ref="B157:H157"/>
    <mergeCell ref="B145:C145"/>
    <mergeCell ref="B141:C141"/>
    <mergeCell ref="A142:H142"/>
    <mergeCell ref="B143:C144"/>
    <mergeCell ref="D143:D144"/>
    <mergeCell ref="E143:E144"/>
    <mergeCell ref="F143:F144"/>
    <mergeCell ref="B151:C151"/>
    <mergeCell ref="A95:H95"/>
    <mergeCell ref="A96:A97"/>
    <mergeCell ref="B96:C97"/>
    <mergeCell ref="D96:D97"/>
    <mergeCell ref="E96:E97"/>
    <mergeCell ref="B128:C128"/>
    <mergeCell ref="B235:C235"/>
    <mergeCell ref="B236:C236"/>
    <mergeCell ref="B110:C110"/>
    <mergeCell ref="B152:C152"/>
    <mergeCell ref="B153:C153"/>
    <mergeCell ref="B154:C154"/>
    <mergeCell ref="B155:C155"/>
    <mergeCell ref="B156:C156"/>
    <mergeCell ref="B170:C170"/>
    <mergeCell ref="B171:C171"/>
    <mergeCell ref="B172:C172"/>
    <mergeCell ref="B158:C158"/>
    <mergeCell ref="B159:C159"/>
    <mergeCell ref="B160:C160"/>
    <mergeCell ref="B161:C161"/>
    <mergeCell ref="B162:C162"/>
    <mergeCell ref="B176:C176"/>
    <mergeCell ref="B177:C177"/>
    <mergeCell ref="B239:C239"/>
    <mergeCell ref="F96:F97"/>
    <mergeCell ref="G96:G97"/>
    <mergeCell ref="H96:H97"/>
    <mergeCell ref="B107:C107"/>
    <mergeCell ref="B98:C98"/>
    <mergeCell ref="B99:C99"/>
    <mergeCell ref="B100:C100"/>
    <mergeCell ref="B111:C111"/>
    <mergeCell ref="B140:C140"/>
    <mergeCell ref="B101:C101"/>
    <mergeCell ref="B102:C102"/>
    <mergeCell ref="B103:C103"/>
    <mergeCell ref="B104:C104"/>
    <mergeCell ref="B105:C105"/>
    <mergeCell ref="B106:C106"/>
    <mergeCell ref="B134:C134"/>
    <mergeCell ref="B135:C135"/>
    <mergeCell ref="B130:C130"/>
    <mergeCell ref="B131:C131"/>
    <mergeCell ref="B132:C132"/>
    <mergeCell ref="B133:C133"/>
    <mergeCell ref="B108:C108"/>
    <mergeCell ref="B109:C109"/>
    <mergeCell ref="H31:H32"/>
    <mergeCell ref="A37:H37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38:B39"/>
    <mergeCell ref="C38:C39"/>
    <mergeCell ref="B178:C178"/>
    <mergeCell ref="B179:C179"/>
    <mergeCell ref="B180:C180"/>
    <mergeCell ref="B173:C173"/>
    <mergeCell ref="B174:C174"/>
    <mergeCell ref="B175:H175"/>
    <mergeCell ref="B164:H164"/>
    <mergeCell ref="B165:C165"/>
    <mergeCell ref="B166:C166"/>
    <mergeCell ref="B167:C167"/>
    <mergeCell ref="B168:C168"/>
    <mergeCell ref="B169:C169"/>
    <mergeCell ref="G184:G185"/>
    <mergeCell ref="H184:H185"/>
    <mergeCell ref="B186:H186"/>
    <mergeCell ref="B187:C187"/>
    <mergeCell ref="B188:C188"/>
    <mergeCell ref="B189:C189"/>
    <mergeCell ref="B182:C182"/>
    <mergeCell ref="A183:H183"/>
    <mergeCell ref="A184:A185"/>
    <mergeCell ref="B184:C185"/>
    <mergeCell ref="D184:D185"/>
    <mergeCell ref="E184:E185"/>
    <mergeCell ref="F184:F185"/>
    <mergeCell ref="B197:C197"/>
    <mergeCell ref="B198:C198"/>
    <mergeCell ref="B199:C199"/>
    <mergeCell ref="B200:C200"/>
    <mergeCell ref="B201:C201"/>
    <mergeCell ref="B202:C202"/>
    <mergeCell ref="B190:C190"/>
    <mergeCell ref="B191:C191"/>
    <mergeCell ref="B193:C193"/>
    <mergeCell ref="B194:C194"/>
    <mergeCell ref="B195:C195"/>
    <mergeCell ref="B196:C196"/>
    <mergeCell ref="B209:C209"/>
    <mergeCell ref="B210:H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45:C245"/>
    <mergeCell ref="B246:C246"/>
    <mergeCell ref="B247:C247"/>
    <mergeCell ref="B248:C248"/>
    <mergeCell ref="B249:C249"/>
    <mergeCell ref="B250:C250"/>
    <mergeCell ref="B215:C215"/>
    <mergeCell ref="B217:C217"/>
    <mergeCell ref="B242:H242"/>
    <mergeCell ref="B243:C243"/>
    <mergeCell ref="B244:C244"/>
    <mergeCell ref="B218:H218"/>
    <mergeCell ref="B241:C241"/>
    <mergeCell ref="B238:C238"/>
    <mergeCell ref="B219:C219"/>
    <mergeCell ref="B237:C237"/>
    <mergeCell ref="B220:C220"/>
    <mergeCell ref="B221:C221"/>
    <mergeCell ref="B222:C222"/>
    <mergeCell ref="B229:C229"/>
    <mergeCell ref="B230:C230"/>
    <mergeCell ref="B231:C231"/>
    <mergeCell ref="B232:C232"/>
    <mergeCell ref="B234:C23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63:C263"/>
    <mergeCell ref="B264:C264"/>
    <mergeCell ref="B265:C265"/>
    <mergeCell ref="B266:H266"/>
    <mergeCell ref="B267:C267"/>
    <mergeCell ref="B268:C268"/>
    <mergeCell ref="B277:C277"/>
    <mergeCell ref="B278:C278"/>
    <mergeCell ref="B279:C279"/>
    <mergeCell ref="B280:C280"/>
    <mergeCell ref="B281:C281"/>
    <mergeCell ref="B274:H274"/>
    <mergeCell ref="B275:C275"/>
    <mergeCell ref="B276:C276"/>
    <mergeCell ref="B283:C284"/>
    <mergeCell ref="D283:D284"/>
    <mergeCell ref="E283:E284"/>
    <mergeCell ref="F283:F284"/>
    <mergeCell ref="G283:G284"/>
    <mergeCell ref="H283:H284"/>
    <mergeCell ref="B287:C287"/>
    <mergeCell ref="B288:C288"/>
    <mergeCell ref="B285:H285"/>
    <mergeCell ref="B286:C286"/>
    <mergeCell ref="B291:C291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4:C294"/>
    <mergeCell ref="B299:H299"/>
    <mergeCell ref="B300:C300"/>
    <mergeCell ref="B341:C341"/>
    <mergeCell ref="B342:C342"/>
    <mergeCell ref="B343:C343"/>
    <mergeCell ref="B344:C344"/>
    <mergeCell ref="B351:C351"/>
    <mergeCell ref="B352:C352"/>
    <mergeCell ref="B348:C348"/>
    <mergeCell ref="B349:C349"/>
    <mergeCell ref="B350:C350"/>
    <mergeCell ref="B353:C353"/>
    <mergeCell ref="B354:C354"/>
    <mergeCell ref="B355:C355"/>
    <mergeCell ref="B356:C356"/>
    <mergeCell ref="B357:C357"/>
    <mergeCell ref="B347:H347"/>
    <mergeCell ref="B364:C364"/>
    <mergeCell ref="B366:H366"/>
    <mergeCell ref="B367:C367"/>
    <mergeCell ref="B368:C368"/>
    <mergeCell ref="B369:C369"/>
    <mergeCell ref="B370:C370"/>
    <mergeCell ref="B358:C358"/>
    <mergeCell ref="B359:H359"/>
    <mergeCell ref="B360:C360"/>
    <mergeCell ref="B361:C361"/>
    <mergeCell ref="B362:C362"/>
    <mergeCell ref="B363:C363"/>
    <mergeCell ref="B377:C377"/>
    <mergeCell ref="B378:C378"/>
    <mergeCell ref="B379:C379"/>
    <mergeCell ref="A382:H382"/>
    <mergeCell ref="B371:C371"/>
    <mergeCell ref="B372:C372"/>
    <mergeCell ref="B373:C373"/>
    <mergeCell ref="B374:H374"/>
    <mergeCell ref="B375:C375"/>
    <mergeCell ref="B376:C376"/>
    <mergeCell ref="A55:A56"/>
    <mergeCell ref="B55:B56"/>
    <mergeCell ref="C55:C56"/>
    <mergeCell ref="D55:D56"/>
    <mergeCell ref="E55:E56"/>
    <mergeCell ref="F55:F56"/>
    <mergeCell ref="G55:G56"/>
    <mergeCell ref="H55:H56"/>
    <mergeCell ref="A83:A84"/>
    <mergeCell ref="B83:B84"/>
    <mergeCell ref="C83:C84"/>
    <mergeCell ref="D83:D84"/>
    <mergeCell ref="E83:E84"/>
    <mergeCell ref="F83:F84"/>
    <mergeCell ref="G83:G84"/>
    <mergeCell ref="H83:H84"/>
    <mergeCell ref="B306:C306"/>
    <mergeCell ref="B307:C307"/>
    <mergeCell ref="B308:C308"/>
    <mergeCell ref="B309:C309"/>
    <mergeCell ref="B310:C310"/>
    <mergeCell ref="B311:C311"/>
    <mergeCell ref="B312:C312"/>
    <mergeCell ref="B314:C314"/>
    <mergeCell ref="B315:C315"/>
    <mergeCell ref="B313:H313"/>
    <mergeCell ref="B316:C316"/>
    <mergeCell ref="B317:C317"/>
    <mergeCell ref="B320:C320"/>
    <mergeCell ref="B321:C321"/>
    <mergeCell ref="B322:C322"/>
    <mergeCell ref="B323:C323"/>
    <mergeCell ref="B324:C324"/>
    <mergeCell ref="B325:C325"/>
    <mergeCell ref="B326:C326"/>
    <mergeCell ref="B319:H319"/>
    <mergeCell ref="B305:H305"/>
    <mergeCell ref="A346:H346"/>
    <mergeCell ref="A365:H365"/>
    <mergeCell ref="A380:H380"/>
    <mergeCell ref="B318:C318"/>
    <mergeCell ref="A283:A284"/>
    <mergeCell ref="A282:H282"/>
    <mergeCell ref="B336:C336"/>
    <mergeCell ref="B337:C337"/>
    <mergeCell ref="B338:C338"/>
    <mergeCell ref="B339:C339"/>
    <mergeCell ref="B289:C289"/>
    <mergeCell ref="B290:C290"/>
    <mergeCell ref="B292:C292"/>
    <mergeCell ref="B293:C293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</mergeCells>
  <conditionalFormatting sqref="H34">
    <cfRule type="cellIs" dxfId="1" priority="2" operator="greaterThan">
      <formula>0</formula>
    </cfRule>
  </conditionalFormatting>
  <conditionalFormatting sqref="H35">
    <cfRule type="cellIs" dxfId="0" priority="1" operator="lessThan">
      <formula>0</formula>
    </cfRule>
  </conditionalFormatting>
  <dataValidations count="5">
    <dataValidation type="list" allowBlank="1" showInputMessage="1" showErrorMessage="1" sqref="B158:B161 B145:B156" xr:uid="{00000000-0002-0000-0B00-000000000000}">
      <formula1>$M$146:$M$148</formula1>
    </dataValidation>
    <dataValidation type="list" allowBlank="1" showInputMessage="1" showErrorMessage="1" sqref="B165:C174 B176:C179" xr:uid="{00000000-0002-0000-0B00-000001000000}">
      <formula1>$M$146:$M$147</formula1>
    </dataValidation>
    <dataValidation type="list" allowBlank="1" showInputMessage="1" showErrorMessage="1" sqref="B286:B298 B300:B303" xr:uid="{00000000-0002-0000-0B00-000002000000}">
      <formula1>$J$286:$J$288</formula1>
    </dataValidation>
    <dataValidation type="list" allowBlank="1" showInputMessage="1" showErrorMessage="1" sqref="B306:C312 B314:C317" xr:uid="{00000000-0002-0000-0B00-000003000000}">
      <formula1>$J$290:$J$292</formula1>
    </dataValidation>
    <dataValidation type="list" allowBlank="1" showInputMessage="1" showErrorMessage="1" sqref="D40:D52 D383:D387 D375:D378 D367:D373 D360:D363 D348:D358 D341:D344 D320:D339 D314:D317 D306:D312 D300:D303 D286:D298 D275:D279 D267:D272 D243:D265 D234:D240 D219:D232 D211:D216 D187:D209 D176:D179 D165:D174 D158:D161 D145:D156 D98:D140 D85:D90 D57:D70 D74:D81" xr:uid="{00000000-0002-0000-0B00-000004000000}">
      <formula1>$R$17:$R$32</formula1>
    </dataValidation>
  </dataValidations>
  <pageMargins left="0.7" right="0.7" top="0.75" bottom="0.75" header="0.3" footer="0.3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0</xdr:col>
                <xdr:colOff>57150</xdr:colOff>
                <xdr:row>34</xdr:row>
                <xdr:rowOff>9525</xdr:rowOff>
              </from>
              <to>
                <xdr:col>0</xdr:col>
                <xdr:colOff>3467100</xdr:colOff>
                <xdr:row>35</xdr:row>
                <xdr:rowOff>95250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Bouton 2">
          <controlPr defaultSize="0" print="0" autoFill="0" autoPict="0" macro="[0]!Protection">
            <anchor moveWithCells="1" sizeWithCells="1">
              <from>
                <xdr:col>6</xdr:col>
                <xdr:colOff>866775</xdr:colOff>
                <xdr:row>1</xdr:row>
                <xdr:rowOff>0</xdr:rowOff>
              </from>
              <to>
                <xdr:col>7</xdr:col>
                <xdr:colOff>1552575</xdr:colOff>
                <xdr:row>2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3" r:id="rId7" name="Bouton 3">
          <controlPr defaultSize="0" print="0" autoFill="0" autoPict="0" macro="[0]!Bouton7_Cliquer">
            <anchor moveWithCells="1" sizeWithCells="1">
              <from>
                <xdr:col>7</xdr:col>
                <xdr:colOff>9525</xdr:colOff>
                <xdr:row>3</xdr:row>
                <xdr:rowOff>9525</xdr:rowOff>
              </from>
              <to>
                <xdr:col>7</xdr:col>
                <xdr:colOff>1552575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4" r:id="rId8" name="Bouton 4">
          <controlPr defaultSize="0" print="0" autoFill="0" autoPict="0" macro="[0]!Protection_kiki">
            <anchor moveWithCells="1" sizeWithCells="1">
              <from>
                <xdr:col>5</xdr:col>
                <xdr:colOff>628650</xdr:colOff>
                <xdr:row>3</xdr:row>
                <xdr:rowOff>38100</xdr:rowOff>
              </from>
              <to>
                <xdr:col>6</xdr:col>
                <xdr:colOff>828675</xdr:colOff>
                <xdr:row>5</xdr:row>
                <xdr:rowOff>28575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X72"/>
  <sheetViews>
    <sheetView zoomScale="60" zoomScaleNormal="60" workbookViewId="0">
      <selection activeCell="B39" sqref="B39"/>
    </sheetView>
  </sheetViews>
  <sheetFormatPr baseColWidth="10" defaultRowHeight="15" x14ac:dyDescent="0.25"/>
  <cols>
    <col min="1" max="1" width="22" customWidth="1"/>
    <col min="2" max="2" width="17.42578125" customWidth="1"/>
    <col min="3" max="4" width="18.7109375" customWidth="1"/>
    <col min="5" max="5" width="25" customWidth="1"/>
    <col min="6" max="6" width="23" customWidth="1"/>
    <col min="7" max="7" width="32" bestFit="1" customWidth="1"/>
    <col min="8" max="8" width="32.7109375" bestFit="1" customWidth="1"/>
    <col min="9" max="9" width="33.7109375" bestFit="1" customWidth="1"/>
    <col min="10" max="10" width="10.140625" bestFit="1" customWidth="1"/>
    <col min="11" max="12" width="18.7109375" customWidth="1"/>
    <col min="13" max="13" width="21.7109375" customWidth="1"/>
    <col min="14" max="14" width="27.7109375" bestFit="1" customWidth="1"/>
    <col min="15" max="15" width="44.5703125" bestFit="1" customWidth="1"/>
    <col min="16" max="18" width="18.7109375" customWidth="1"/>
    <col min="19" max="19" width="21.28515625" bestFit="1" customWidth="1"/>
    <col min="20" max="21" width="24.5703125" bestFit="1" customWidth="1"/>
    <col min="22" max="22" width="19.85546875" bestFit="1" customWidth="1"/>
    <col min="23" max="23" width="18.5703125" customWidth="1"/>
    <col min="24" max="24" width="19.42578125" customWidth="1"/>
  </cols>
  <sheetData>
    <row r="1" spans="1:24" s="190" customFormat="1" ht="19.5" thickBot="1" x14ac:dyDescent="0.35">
      <c r="A1" s="296" t="s">
        <v>54</v>
      </c>
      <c r="B1" s="297" t="s">
        <v>16</v>
      </c>
      <c r="C1" s="298" t="s">
        <v>22</v>
      </c>
      <c r="D1" s="298" t="s">
        <v>20</v>
      </c>
      <c r="E1" s="298" t="s">
        <v>18</v>
      </c>
      <c r="F1" s="298" t="s">
        <v>51</v>
      </c>
      <c r="G1" s="298" t="s">
        <v>102</v>
      </c>
      <c r="H1" s="299" t="s">
        <v>121</v>
      </c>
      <c r="I1" s="298" t="s">
        <v>122</v>
      </c>
      <c r="J1" s="298" t="s">
        <v>55</v>
      </c>
      <c r="K1" s="298" t="s">
        <v>31</v>
      </c>
      <c r="L1" s="300" t="s">
        <v>182</v>
      </c>
      <c r="M1" s="300" t="s">
        <v>34</v>
      </c>
      <c r="N1" s="298" t="s">
        <v>107</v>
      </c>
      <c r="O1" s="298" t="s">
        <v>108</v>
      </c>
      <c r="P1" s="298" t="s">
        <v>56</v>
      </c>
      <c r="Q1" s="298" t="s">
        <v>77</v>
      </c>
      <c r="R1" s="298" t="s">
        <v>57</v>
      </c>
      <c r="S1" s="297" t="s">
        <v>58</v>
      </c>
      <c r="T1" s="297" t="s">
        <v>59</v>
      </c>
      <c r="U1" s="297" t="s">
        <v>60</v>
      </c>
      <c r="V1" s="300" t="s">
        <v>73</v>
      </c>
      <c r="W1" s="298" t="s">
        <v>74</v>
      </c>
      <c r="X1" s="300" t="s">
        <v>75</v>
      </c>
    </row>
    <row r="2" spans="1:24" ht="21" thickBot="1" x14ac:dyDescent="0.35">
      <c r="A2" s="301" t="s">
        <v>61</v>
      </c>
      <c r="B2" s="326">
        <f>FEVRIER!F53</f>
        <v>0</v>
      </c>
      <c r="C2" s="327">
        <f>FEVRIER!F91</f>
        <v>0</v>
      </c>
      <c r="D2" s="327">
        <f>FEVRIER!F82</f>
        <v>0</v>
      </c>
      <c r="E2" s="327">
        <f>FEVRIER!F71</f>
        <v>0</v>
      </c>
      <c r="F2" s="327">
        <f>FEVRIER!F141</f>
        <v>0</v>
      </c>
      <c r="G2" s="327">
        <f ca="1">FEVRIER!F9</f>
        <v>0</v>
      </c>
      <c r="H2" s="328">
        <f ca="1">FEVRIER!F8</f>
        <v>0</v>
      </c>
      <c r="I2" s="327">
        <f>FEVRIER!F180</f>
        <v>0</v>
      </c>
      <c r="J2" s="329"/>
      <c r="K2" s="330">
        <f>FEVRIER!F217</f>
        <v>0</v>
      </c>
      <c r="L2" s="330">
        <f>FEVRIER!F241</f>
        <v>0</v>
      </c>
      <c r="M2" s="327">
        <f>FEVRIER!F273</f>
        <v>0</v>
      </c>
      <c r="N2" s="331">
        <f>FEVRIER!F304</f>
        <v>0</v>
      </c>
      <c r="O2" s="331">
        <f>FEVRIER!F318</f>
        <v>0</v>
      </c>
      <c r="P2" s="327">
        <f>FEVRIER!F345</f>
        <v>0</v>
      </c>
      <c r="Q2" s="327">
        <f>FEVRIER!F364</f>
        <v>0</v>
      </c>
      <c r="R2" s="327">
        <f>FEVRIER!F379</f>
        <v>0</v>
      </c>
      <c r="S2" s="327">
        <f>FEVRIER!H17</f>
        <v>0</v>
      </c>
      <c r="T2" s="327">
        <f>FEVRIER!H16</f>
        <v>0</v>
      </c>
      <c r="U2" s="330">
        <f>FEVRIER!F15</f>
        <v>0</v>
      </c>
      <c r="V2" s="327">
        <f>FEVRIER!H34</f>
        <v>0</v>
      </c>
      <c r="W2" s="332">
        <v>0</v>
      </c>
      <c r="X2" s="327">
        <f>V2+W2</f>
        <v>0</v>
      </c>
    </row>
    <row r="3" spans="1:24" ht="21" thickBot="1" x14ac:dyDescent="0.35">
      <c r="A3" s="302" t="s">
        <v>62</v>
      </c>
      <c r="B3" s="326">
        <f>MARS!F53</f>
        <v>0</v>
      </c>
      <c r="C3" s="333">
        <f>MARS!F91</f>
        <v>0</v>
      </c>
      <c r="D3" s="333">
        <f>MARS!F82</f>
        <v>0</v>
      </c>
      <c r="E3" s="333">
        <f>MARS!F71</f>
        <v>0</v>
      </c>
      <c r="F3" s="333">
        <f>MARS!F141</f>
        <v>0</v>
      </c>
      <c r="G3" s="333">
        <f ca="1">MARS!F9</f>
        <v>0</v>
      </c>
      <c r="H3" s="334">
        <f ca="1">MARS!F8</f>
        <v>0</v>
      </c>
      <c r="I3" s="333">
        <f>MARS!F180</f>
        <v>0</v>
      </c>
      <c r="J3" s="335"/>
      <c r="K3" s="336">
        <f>MARS!F217</f>
        <v>0</v>
      </c>
      <c r="L3" s="336">
        <f>MARS!F241</f>
        <v>0</v>
      </c>
      <c r="M3" s="333">
        <f>MARS!F273</f>
        <v>0</v>
      </c>
      <c r="N3" s="337">
        <f>MARS!F304</f>
        <v>0</v>
      </c>
      <c r="O3" s="337">
        <f>MARS!F318</f>
        <v>0</v>
      </c>
      <c r="P3" s="333">
        <f>MARS!F345</f>
        <v>0</v>
      </c>
      <c r="Q3" s="333">
        <f>MARS!F364</f>
        <v>0</v>
      </c>
      <c r="R3" s="333">
        <f>MARS!F379</f>
        <v>0</v>
      </c>
      <c r="S3" s="333">
        <f>MARS!H17</f>
        <v>0</v>
      </c>
      <c r="T3" s="333">
        <f>MARS!H16</f>
        <v>0</v>
      </c>
      <c r="U3" s="336">
        <f>MARS!F15</f>
        <v>0</v>
      </c>
      <c r="V3" s="333">
        <f>MARS!H34</f>
        <v>0</v>
      </c>
      <c r="W3" s="338">
        <v>0</v>
      </c>
      <c r="X3" s="333">
        <f>V3+W3</f>
        <v>0</v>
      </c>
    </row>
    <row r="4" spans="1:24" ht="21" thickBot="1" x14ac:dyDescent="0.35">
      <c r="A4" s="302" t="s">
        <v>63</v>
      </c>
      <c r="B4" s="326">
        <f>AVRIL!F53</f>
        <v>0</v>
      </c>
      <c r="C4" s="333">
        <f>AVRIL!F91</f>
        <v>0</v>
      </c>
      <c r="D4" s="333">
        <f>AVRIL!F82</f>
        <v>0</v>
      </c>
      <c r="E4" s="333">
        <f>AVRIL!F71</f>
        <v>0</v>
      </c>
      <c r="F4" s="333">
        <f>AVRIL!F141</f>
        <v>0</v>
      </c>
      <c r="G4" s="333">
        <f ca="1">AVRIL!F9</f>
        <v>0</v>
      </c>
      <c r="H4" s="334">
        <f ca="1">AVRIL!F8</f>
        <v>0</v>
      </c>
      <c r="I4" s="333">
        <f>AVRIL!F180</f>
        <v>0</v>
      </c>
      <c r="J4" s="335"/>
      <c r="K4" s="336">
        <f>AVRIL!F217</f>
        <v>0</v>
      </c>
      <c r="L4" s="336">
        <f>AVRIL!F241</f>
        <v>0</v>
      </c>
      <c r="M4" s="333">
        <f>AVRIL!F273</f>
        <v>0</v>
      </c>
      <c r="N4" s="337">
        <f>AVRIL!F304</f>
        <v>0</v>
      </c>
      <c r="O4" s="337">
        <f>AVRIL!F318</f>
        <v>0</v>
      </c>
      <c r="P4" s="333">
        <f>AVRIL!F345</f>
        <v>0</v>
      </c>
      <c r="Q4" s="333">
        <f>AVRIL!F364</f>
        <v>0</v>
      </c>
      <c r="R4" s="333">
        <f>AVRIL!F379</f>
        <v>0</v>
      </c>
      <c r="S4" s="333">
        <f>AVRIL!H17</f>
        <v>0</v>
      </c>
      <c r="T4" s="333">
        <f>AVRIL!H16</f>
        <v>0</v>
      </c>
      <c r="U4" s="336">
        <f>AVRIL!F15</f>
        <v>0</v>
      </c>
      <c r="V4" s="333">
        <f>AVRIL!H34</f>
        <v>0</v>
      </c>
      <c r="W4" s="338">
        <v>0</v>
      </c>
      <c r="X4" s="333">
        <f t="shared" ref="X4:X13" si="0">V4+W4</f>
        <v>0</v>
      </c>
    </row>
    <row r="5" spans="1:24" ht="21" thickBot="1" x14ac:dyDescent="0.35">
      <c r="A5" s="302" t="s">
        <v>64</v>
      </c>
      <c r="B5" s="326">
        <f>MAI!F53</f>
        <v>0</v>
      </c>
      <c r="C5" s="333">
        <f>MAI!F91</f>
        <v>0</v>
      </c>
      <c r="D5" s="333">
        <f>MAI!F82</f>
        <v>0</v>
      </c>
      <c r="E5" s="333">
        <f>MAI!F71</f>
        <v>0</v>
      </c>
      <c r="F5" s="333">
        <f>MAI!F141</f>
        <v>0</v>
      </c>
      <c r="G5" s="333">
        <f ca="1">MAI!F9</f>
        <v>0</v>
      </c>
      <c r="H5" s="334">
        <f ca="1">MAI!F8</f>
        <v>0</v>
      </c>
      <c r="I5" s="333">
        <f>MAI!F180</f>
        <v>0</v>
      </c>
      <c r="J5" s="335"/>
      <c r="K5" s="336">
        <f>MAI!F217</f>
        <v>0</v>
      </c>
      <c r="L5" s="336">
        <f>MAI!F241</f>
        <v>0</v>
      </c>
      <c r="M5" s="333">
        <f>MAI!F273</f>
        <v>0</v>
      </c>
      <c r="N5" s="337">
        <f>MAI!F304</f>
        <v>0</v>
      </c>
      <c r="O5" s="337">
        <f>MAI!F319</f>
        <v>0</v>
      </c>
      <c r="P5" s="333">
        <f>MAI!F345</f>
        <v>0</v>
      </c>
      <c r="Q5" s="333">
        <f>MAI!F364</f>
        <v>0</v>
      </c>
      <c r="R5" s="333">
        <f>MAI!F379</f>
        <v>0</v>
      </c>
      <c r="S5" s="333">
        <f>MAI!H17</f>
        <v>0</v>
      </c>
      <c r="T5" s="333">
        <f>MAI!H16</f>
        <v>0</v>
      </c>
      <c r="U5" s="336">
        <f>MAI!F15</f>
        <v>0</v>
      </c>
      <c r="V5" s="333">
        <f>MAI!H34</f>
        <v>0</v>
      </c>
      <c r="W5" s="338">
        <v>0</v>
      </c>
      <c r="X5" s="333">
        <f t="shared" si="0"/>
        <v>0</v>
      </c>
    </row>
    <row r="6" spans="1:24" ht="21" thickBot="1" x14ac:dyDescent="0.35">
      <c r="A6" s="302" t="s">
        <v>65</v>
      </c>
      <c r="B6" s="326">
        <f>JUIN!F53</f>
        <v>0</v>
      </c>
      <c r="C6" s="333">
        <f>JUIN!F91</f>
        <v>0</v>
      </c>
      <c r="D6" s="333">
        <f>JUIN!F82</f>
        <v>0</v>
      </c>
      <c r="E6" s="333">
        <f>JUIN!F71</f>
        <v>0</v>
      </c>
      <c r="F6" s="333">
        <f>JUIN!F141</f>
        <v>0</v>
      </c>
      <c r="G6" s="333">
        <f ca="1">JUIN!F9</f>
        <v>0</v>
      </c>
      <c r="H6" s="334">
        <f ca="1">JUIN!F8</f>
        <v>0</v>
      </c>
      <c r="I6" s="333">
        <f>JUIN!F180</f>
        <v>0</v>
      </c>
      <c r="J6" s="335"/>
      <c r="K6" s="336">
        <f>JUIN!F217</f>
        <v>0</v>
      </c>
      <c r="L6" s="336">
        <f>JUIN!F241</f>
        <v>0</v>
      </c>
      <c r="M6" s="333">
        <f>JUIN!F273</f>
        <v>0</v>
      </c>
      <c r="N6" s="337">
        <f>JUIN!F304</f>
        <v>0</v>
      </c>
      <c r="O6" s="337">
        <f>JUIN!F319</f>
        <v>0</v>
      </c>
      <c r="P6" s="333">
        <f>JUIN!F345</f>
        <v>0</v>
      </c>
      <c r="Q6" s="333">
        <f>JUIN!F364</f>
        <v>0</v>
      </c>
      <c r="R6" s="333">
        <f>JUIN!F379</f>
        <v>0</v>
      </c>
      <c r="S6" s="333">
        <f>JUIN!H17</f>
        <v>0</v>
      </c>
      <c r="T6" s="333">
        <f>JUIN!H16</f>
        <v>0</v>
      </c>
      <c r="U6" s="336">
        <f>JUIN!F15</f>
        <v>0</v>
      </c>
      <c r="V6" s="333">
        <f>JUIN!H34</f>
        <v>0</v>
      </c>
      <c r="W6" s="338">
        <v>0</v>
      </c>
      <c r="X6" s="333">
        <f t="shared" si="0"/>
        <v>0</v>
      </c>
    </row>
    <row r="7" spans="1:24" ht="21" thickBot="1" x14ac:dyDescent="0.35">
      <c r="A7" s="302" t="s">
        <v>66</v>
      </c>
      <c r="B7" s="326">
        <f>JUILLET!F53</f>
        <v>0</v>
      </c>
      <c r="C7" s="333">
        <f>JUILLET!F91</f>
        <v>0</v>
      </c>
      <c r="D7" s="333">
        <f>JUILLET!F82</f>
        <v>0</v>
      </c>
      <c r="E7" s="333">
        <f>JUILLET!F71</f>
        <v>0</v>
      </c>
      <c r="F7" s="333">
        <f>JUILLET!F141</f>
        <v>0</v>
      </c>
      <c r="G7" s="333">
        <f ca="1">JUILLET!F9</f>
        <v>0</v>
      </c>
      <c r="H7" s="334">
        <f ca="1">JUILLET!F8</f>
        <v>0</v>
      </c>
      <c r="I7" s="333">
        <f>JUILLET!F180</f>
        <v>0</v>
      </c>
      <c r="J7" s="335"/>
      <c r="K7" s="336">
        <f>JUILLET!F217</f>
        <v>0</v>
      </c>
      <c r="L7" s="336">
        <f>JUILLET!F241</f>
        <v>0</v>
      </c>
      <c r="M7" s="333">
        <f>JUILLET!F273</f>
        <v>0</v>
      </c>
      <c r="N7" s="337">
        <f>JUILLET!F304</f>
        <v>0</v>
      </c>
      <c r="O7" s="337">
        <f>JUILLET!F319</f>
        <v>0</v>
      </c>
      <c r="P7" s="333">
        <f>JUILLET!F345</f>
        <v>0</v>
      </c>
      <c r="Q7" s="333">
        <f>JUILLET!F364</f>
        <v>0</v>
      </c>
      <c r="R7" s="333">
        <f>JUILLET!F379</f>
        <v>0</v>
      </c>
      <c r="S7" s="333">
        <f>JUILLET!H17</f>
        <v>0</v>
      </c>
      <c r="T7" s="333">
        <f>JUILLET!H16</f>
        <v>0</v>
      </c>
      <c r="U7" s="336">
        <f>JUILLET!F15</f>
        <v>0</v>
      </c>
      <c r="V7" s="333">
        <f>JUILLET!H34</f>
        <v>0</v>
      </c>
      <c r="W7" s="338">
        <v>0</v>
      </c>
      <c r="X7" s="333">
        <f t="shared" si="0"/>
        <v>0</v>
      </c>
    </row>
    <row r="8" spans="1:24" ht="21" thickBot="1" x14ac:dyDescent="0.35">
      <c r="A8" s="302" t="s">
        <v>67</v>
      </c>
      <c r="B8" s="326">
        <f>AOUT!F53</f>
        <v>0</v>
      </c>
      <c r="C8" s="333">
        <f>AOUT!F91</f>
        <v>0</v>
      </c>
      <c r="D8" s="333">
        <f>AOUT!F82</f>
        <v>0</v>
      </c>
      <c r="E8" s="333">
        <f>AOUT!F71</f>
        <v>0</v>
      </c>
      <c r="F8" s="333">
        <f>AOUT!F141</f>
        <v>0</v>
      </c>
      <c r="G8" s="333">
        <f ca="1">AOUT!F9</f>
        <v>0</v>
      </c>
      <c r="H8" s="334">
        <f ca="1">AOUT!F8</f>
        <v>0</v>
      </c>
      <c r="I8" s="333">
        <f>AOUT!F180</f>
        <v>0</v>
      </c>
      <c r="J8" s="335"/>
      <c r="K8" s="336">
        <f>AOUT!F217</f>
        <v>0</v>
      </c>
      <c r="L8" s="336">
        <f>AOUT!F241</f>
        <v>0</v>
      </c>
      <c r="M8" s="333">
        <f>AOUT!F273</f>
        <v>0</v>
      </c>
      <c r="N8" s="337">
        <f>AOUT!F304</f>
        <v>0</v>
      </c>
      <c r="O8" s="337">
        <f>AOUT!F319</f>
        <v>0</v>
      </c>
      <c r="P8" s="333">
        <f>AOUT!F345</f>
        <v>0</v>
      </c>
      <c r="Q8" s="333">
        <f>AOUT!F364</f>
        <v>0</v>
      </c>
      <c r="R8" s="333">
        <f>AOUT!F379</f>
        <v>0</v>
      </c>
      <c r="S8" s="333">
        <f>AOUT!H17</f>
        <v>0</v>
      </c>
      <c r="T8" s="333">
        <f>AOUT!H16</f>
        <v>0</v>
      </c>
      <c r="U8" s="336">
        <f>AOUT!F15</f>
        <v>0</v>
      </c>
      <c r="V8" s="333">
        <f>AOUT!H34</f>
        <v>0</v>
      </c>
      <c r="W8" s="338">
        <v>0</v>
      </c>
      <c r="X8" s="333">
        <f t="shared" si="0"/>
        <v>0</v>
      </c>
    </row>
    <row r="9" spans="1:24" ht="21" thickBot="1" x14ac:dyDescent="0.35">
      <c r="A9" s="302" t="s">
        <v>68</v>
      </c>
      <c r="B9" s="326">
        <f>SEPTEMBRE!F53</f>
        <v>0</v>
      </c>
      <c r="C9" s="333">
        <f>SEPTEMBRE!F91</f>
        <v>0</v>
      </c>
      <c r="D9" s="333">
        <f>SEPTEMBRE!F82</f>
        <v>0</v>
      </c>
      <c r="E9" s="333">
        <f>SEPTEMBRE!F71</f>
        <v>0</v>
      </c>
      <c r="F9" s="333">
        <f>SEPTEMBRE!F141</f>
        <v>0</v>
      </c>
      <c r="G9" s="333">
        <f ca="1">SEPTEMBRE!F9</f>
        <v>0</v>
      </c>
      <c r="H9" s="334">
        <f ca="1">SEPTEMBRE!F8</f>
        <v>0</v>
      </c>
      <c r="I9" s="333">
        <f>SEPTEMBRE!F180</f>
        <v>0</v>
      </c>
      <c r="J9" s="335"/>
      <c r="K9" s="336">
        <f>SEPTEMBRE!F217</f>
        <v>0</v>
      </c>
      <c r="L9" s="336">
        <f>SEPTEMBRE!F241</f>
        <v>0</v>
      </c>
      <c r="M9" s="333">
        <f>SEPTEMBRE!F273</f>
        <v>0</v>
      </c>
      <c r="N9" s="337">
        <f>SEPTEMBRE!F304</f>
        <v>0</v>
      </c>
      <c r="O9" s="337">
        <f>SEPTEMBRE!F319</f>
        <v>0</v>
      </c>
      <c r="P9" s="333">
        <f>SEPTEMBRE!F345</f>
        <v>0</v>
      </c>
      <c r="Q9" s="333">
        <f>SEPTEMBRE!F364</f>
        <v>0</v>
      </c>
      <c r="R9" s="333">
        <f>SEPTEMBRE!F379</f>
        <v>0</v>
      </c>
      <c r="S9" s="333">
        <f>SEPTEMBRE!H17</f>
        <v>0</v>
      </c>
      <c r="T9" s="333">
        <f>SEPTEMBRE!H16</f>
        <v>0</v>
      </c>
      <c r="U9" s="336">
        <f>SEPTEMBRE!F15</f>
        <v>0</v>
      </c>
      <c r="V9" s="333">
        <f>SEPTEMBRE!H34</f>
        <v>0</v>
      </c>
      <c r="W9" s="338">
        <v>0</v>
      </c>
      <c r="X9" s="333">
        <f t="shared" si="0"/>
        <v>0</v>
      </c>
    </row>
    <row r="10" spans="1:24" ht="21" thickBot="1" x14ac:dyDescent="0.35">
      <c r="A10" s="302" t="s">
        <v>69</v>
      </c>
      <c r="B10" s="326">
        <f>OCTOBRE!F53</f>
        <v>0</v>
      </c>
      <c r="C10" s="333">
        <f>OCTOBRE!F91</f>
        <v>0</v>
      </c>
      <c r="D10" s="333">
        <f>OCTOBRE!F82</f>
        <v>0</v>
      </c>
      <c r="E10" s="333">
        <f>OCTOBRE!F71</f>
        <v>0</v>
      </c>
      <c r="F10" s="333">
        <f>OCTOBRE!F141</f>
        <v>0</v>
      </c>
      <c r="G10" s="333">
        <f ca="1">OCTOBRE!F9</f>
        <v>0</v>
      </c>
      <c r="H10" s="334">
        <f ca="1">OCTOBRE!F8</f>
        <v>0</v>
      </c>
      <c r="I10" s="333">
        <f>OCTOBRE!F180</f>
        <v>0</v>
      </c>
      <c r="J10" s="335"/>
      <c r="K10" s="336">
        <f>OCTOBRE!F217</f>
        <v>0</v>
      </c>
      <c r="L10" s="336">
        <f>OCTOBRE!F241</f>
        <v>0</v>
      </c>
      <c r="M10" s="333">
        <f>OCTOBRE!F273</f>
        <v>0</v>
      </c>
      <c r="N10" s="337">
        <f>OCTOBRE!F304</f>
        <v>0</v>
      </c>
      <c r="O10" s="337">
        <f>OCTOBRE!F319</f>
        <v>0</v>
      </c>
      <c r="P10" s="333">
        <f>OCTOBRE!F345</f>
        <v>0</v>
      </c>
      <c r="Q10" s="333">
        <f>OCTOBRE!F364</f>
        <v>0</v>
      </c>
      <c r="R10" s="333">
        <f>OCTOBRE!F379</f>
        <v>0</v>
      </c>
      <c r="S10" s="333">
        <f>OCTOBRE!H17</f>
        <v>0</v>
      </c>
      <c r="T10" s="333">
        <f>OCTOBRE!H16</f>
        <v>0</v>
      </c>
      <c r="U10" s="336">
        <f>OCTOBRE!F15</f>
        <v>0</v>
      </c>
      <c r="V10" s="333">
        <f>OCTOBRE!H34</f>
        <v>0</v>
      </c>
      <c r="W10" s="338">
        <v>0</v>
      </c>
      <c r="X10" s="333">
        <f t="shared" si="0"/>
        <v>0</v>
      </c>
    </row>
    <row r="11" spans="1:24" ht="21" thickBot="1" x14ac:dyDescent="0.35">
      <c r="A11" s="302" t="s">
        <v>70</v>
      </c>
      <c r="B11" s="326">
        <f>NOVEMBRE!F53</f>
        <v>0</v>
      </c>
      <c r="C11" s="333">
        <f>NOVEMBRE!F91</f>
        <v>0</v>
      </c>
      <c r="D11" s="333">
        <f>NOVEMBRE!F82</f>
        <v>0</v>
      </c>
      <c r="E11" s="333">
        <f>NOVEMBRE!F71</f>
        <v>0</v>
      </c>
      <c r="F11" s="333">
        <f>NOVEMBRE!F141</f>
        <v>0</v>
      </c>
      <c r="G11" s="333">
        <f ca="1">NOVEMBRE!F9</f>
        <v>0</v>
      </c>
      <c r="H11" s="334">
        <f ca="1">NOVEMBRE!F8</f>
        <v>0</v>
      </c>
      <c r="I11" s="333">
        <f>NOVEMBRE!F180</f>
        <v>0</v>
      </c>
      <c r="J11" s="335"/>
      <c r="K11" s="336">
        <f>NOVEMBRE!F217</f>
        <v>0</v>
      </c>
      <c r="L11" s="336">
        <f>NOVEMBRE!F241</f>
        <v>0</v>
      </c>
      <c r="M11" s="333">
        <f>NOVEMBRE!F273</f>
        <v>0</v>
      </c>
      <c r="N11" s="337">
        <f>NOVEMBRE!F304</f>
        <v>0</v>
      </c>
      <c r="O11" s="337">
        <f>NOVEMBRE!F319</f>
        <v>0</v>
      </c>
      <c r="P11" s="333">
        <f>NOVEMBRE!F345</f>
        <v>0</v>
      </c>
      <c r="Q11" s="333">
        <f>NOVEMBRE!F364</f>
        <v>0</v>
      </c>
      <c r="R11" s="333">
        <f>NOVEMBRE!F379</f>
        <v>0</v>
      </c>
      <c r="S11" s="333">
        <f>NOVEMBRE!H17</f>
        <v>0</v>
      </c>
      <c r="T11" s="333">
        <f>NOVEMBRE!H16</f>
        <v>0</v>
      </c>
      <c r="U11" s="336">
        <f>NOVEMBRE!F15</f>
        <v>0</v>
      </c>
      <c r="V11" s="333">
        <f>NOVEMBRE!H34</f>
        <v>0</v>
      </c>
      <c r="W11" s="338">
        <v>0</v>
      </c>
      <c r="X11" s="333">
        <f t="shared" si="0"/>
        <v>0</v>
      </c>
    </row>
    <row r="12" spans="1:24" ht="21" thickBot="1" x14ac:dyDescent="0.35">
      <c r="A12" s="302" t="s">
        <v>71</v>
      </c>
      <c r="B12" s="326">
        <f>DECEMBRE!F53</f>
        <v>0</v>
      </c>
      <c r="C12" s="333">
        <f>DECEMBRE!F91</f>
        <v>0</v>
      </c>
      <c r="D12" s="333">
        <f>DECEMBRE!F82</f>
        <v>0</v>
      </c>
      <c r="E12" s="333">
        <f>DECEMBRE!F71</f>
        <v>0</v>
      </c>
      <c r="F12" s="333">
        <f>DECEMBRE!F141</f>
        <v>0</v>
      </c>
      <c r="G12" s="333">
        <f ca="1">DECEMBRE!F9</f>
        <v>0</v>
      </c>
      <c r="H12" s="334">
        <f ca="1">DECEMBRE!F8</f>
        <v>0</v>
      </c>
      <c r="I12" s="333">
        <f>DECEMBRE!F180</f>
        <v>0</v>
      </c>
      <c r="J12" s="335"/>
      <c r="K12" s="336">
        <f>DECEMBRE!F217</f>
        <v>0</v>
      </c>
      <c r="L12" s="336">
        <f>DECEMBRE!F241</f>
        <v>0</v>
      </c>
      <c r="M12" s="333">
        <f>DECEMBRE!F273</f>
        <v>0</v>
      </c>
      <c r="N12" s="337">
        <f>DECEMBRE!F304</f>
        <v>0</v>
      </c>
      <c r="O12" s="337">
        <f>DECEMBRE!F319</f>
        <v>0</v>
      </c>
      <c r="P12" s="333">
        <f>DECEMBRE!F345</f>
        <v>0</v>
      </c>
      <c r="Q12" s="333">
        <f>DECEMBRE!F364</f>
        <v>0</v>
      </c>
      <c r="R12" s="333">
        <f>DECEMBRE!F379</f>
        <v>0</v>
      </c>
      <c r="S12" s="333">
        <f>DECEMBRE!H17</f>
        <v>0</v>
      </c>
      <c r="T12" s="333">
        <f>DECEMBRE!H16</f>
        <v>0</v>
      </c>
      <c r="U12" s="336">
        <f>DECEMBRE!F15</f>
        <v>0</v>
      </c>
      <c r="V12" s="333">
        <f>DECEMBRE!H34</f>
        <v>0</v>
      </c>
      <c r="W12" s="338">
        <v>0</v>
      </c>
      <c r="X12" s="333">
        <f t="shared" si="0"/>
        <v>0</v>
      </c>
    </row>
    <row r="13" spans="1:24" ht="21" thickBot="1" x14ac:dyDescent="0.35">
      <c r="A13" s="302" t="s">
        <v>72</v>
      </c>
      <c r="B13" s="326">
        <f>JANVIER!F53</f>
        <v>0</v>
      </c>
      <c r="C13" s="333">
        <f>JANVIER!F91</f>
        <v>0</v>
      </c>
      <c r="D13" s="333">
        <f>JANVIER!F82</f>
        <v>0</v>
      </c>
      <c r="E13" s="333">
        <f>JANVIER!F71</f>
        <v>0</v>
      </c>
      <c r="F13" s="333">
        <f>JANVIER!F141</f>
        <v>0</v>
      </c>
      <c r="G13" s="333">
        <f ca="1">JANVIER!F9</f>
        <v>0</v>
      </c>
      <c r="H13" s="334">
        <f ca="1">JANVIER!F8</f>
        <v>0</v>
      </c>
      <c r="I13" s="333">
        <f>JANVIER!F180</f>
        <v>0</v>
      </c>
      <c r="J13" s="335"/>
      <c r="K13" s="336">
        <f>JANVIER!F217</f>
        <v>0</v>
      </c>
      <c r="L13" s="521">
        <f>JANVIER!F241</f>
        <v>0</v>
      </c>
      <c r="M13" s="339">
        <f>JANVIER!F273</f>
        <v>0</v>
      </c>
      <c r="N13" s="337">
        <f>JANVIER!F304</f>
        <v>0</v>
      </c>
      <c r="O13" s="337">
        <f>JANVIER!F319</f>
        <v>0</v>
      </c>
      <c r="P13" s="333">
        <f>JANVIER!F345</f>
        <v>0</v>
      </c>
      <c r="Q13" s="333">
        <f>JANVIER!F364</f>
        <v>0</v>
      </c>
      <c r="R13" s="333">
        <f>JANVIER!F379</f>
        <v>0</v>
      </c>
      <c r="S13" s="333">
        <f>JANVIER!H17</f>
        <v>0</v>
      </c>
      <c r="T13" s="333">
        <f>JANVIER!H16</f>
        <v>0</v>
      </c>
      <c r="U13" s="336">
        <f>JANVIER!F15</f>
        <v>0</v>
      </c>
      <c r="V13" s="339">
        <f>JANVIER!H34</f>
        <v>0</v>
      </c>
      <c r="W13" s="338">
        <v>0</v>
      </c>
      <c r="X13" s="516">
        <f t="shared" si="0"/>
        <v>0</v>
      </c>
    </row>
    <row r="14" spans="1:24" s="104" customFormat="1" ht="21.75" thickBot="1" x14ac:dyDescent="0.4">
      <c r="A14" s="303" t="s">
        <v>7</v>
      </c>
      <c r="B14" s="340">
        <f>SUM(B2:B13)</f>
        <v>0</v>
      </c>
      <c r="C14" s="341">
        <f t="shared" ref="C14:X14" si="1">SUM(C2:C13)</f>
        <v>0</v>
      </c>
      <c r="D14" s="342">
        <f t="shared" si="1"/>
        <v>0</v>
      </c>
      <c r="E14" s="340">
        <f t="shared" si="1"/>
        <v>0</v>
      </c>
      <c r="F14" s="343">
        <f t="shared" si="1"/>
        <v>0</v>
      </c>
      <c r="G14" s="344">
        <f t="shared" ca="1" si="1"/>
        <v>0</v>
      </c>
      <c r="H14" s="344">
        <f t="shared" ca="1" si="1"/>
        <v>0</v>
      </c>
      <c r="I14" s="343">
        <f t="shared" si="1"/>
        <v>0</v>
      </c>
      <c r="J14" s="340">
        <f t="shared" si="1"/>
        <v>0</v>
      </c>
      <c r="K14" s="345">
        <f t="shared" si="1"/>
        <v>0</v>
      </c>
      <c r="L14" s="345">
        <f>SUM(L2:L13)</f>
        <v>0</v>
      </c>
      <c r="M14" s="341">
        <f t="shared" si="1"/>
        <v>0</v>
      </c>
      <c r="N14" s="341">
        <f>SUM(N2:N13)</f>
        <v>0</v>
      </c>
      <c r="O14" s="341">
        <f>SUM(O2:O13)</f>
        <v>0</v>
      </c>
      <c r="P14" s="342">
        <f t="shared" si="1"/>
        <v>0</v>
      </c>
      <c r="Q14" s="340">
        <f t="shared" si="1"/>
        <v>0</v>
      </c>
      <c r="R14" s="341">
        <f t="shared" si="1"/>
        <v>0</v>
      </c>
      <c r="S14" s="340">
        <f t="shared" si="1"/>
        <v>0</v>
      </c>
      <c r="T14" s="341">
        <f t="shared" si="1"/>
        <v>0</v>
      </c>
      <c r="U14" s="340">
        <f t="shared" si="1"/>
        <v>0</v>
      </c>
      <c r="V14" s="346">
        <f t="shared" si="1"/>
        <v>0</v>
      </c>
      <c r="W14" s="340">
        <f t="shared" si="1"/>
        <v>0</v>
      </c>
      <c r="X14" s="341">
        <f t="shared" si="1"/>
        <v>0</v>
      </c>
    </row>
    <row r="15" spans="1:24" ht="27" customHeight="1" thickBot="1" x14ac:dyDescent="0.3">
      <c r="A15" s="304"/>
      <c r="B15" s="347"/>
      <c r="C15" s="347"/>
      <c r="D15" s="347"/>
      <c r="E15" s="347"/>
      <c r="F15" s="348" t="s">
        <v>3</v>
      </c>
      <c r="G15" s="707">
        <f ca="1">SUM(G14:I14)</f>
        <v>0</v>
      </c>
      <c r="H15" s="708"/>
      <c r="I15" s="709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</row>
    <row r="16" spans="1:24" ht="33.75" customHeight="1" thickBot="1" x14ac:dyDescent="0.3">
      <c r="A16" s="705" t="s">
        <v>95</v>
      </c>
      <c r="B16" s="706"/>
      <c r="C16" s="305" t="e">
        <f>AVERAGE(FEVRIER!B94,MARS!B93,AVRIL!B93,MAI!B93,JUIN!B93,JUILLET!B93,AOUT!B93,SEPTEMBRE!B93,OCTOBRE!B93,NOVEMBRE!B93,DECEMBRE!B93,JANVIER!B93,)</f>
        <v>#DIV/0!</v>
      </c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304"/>
      <c r="W16" s="304"/>
      <c r="X16" s="304"/>
    </row>
    <row r="17" spans="1:24" ht="15.75" thickBot="1" x14ac:dyDescent="0.3">
      <c r="A17" s="304"/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304"/>
      <c r="W17" s="304"/>
      <c r="X17" s="304"/>
    </row>
    <row r="18" spans="1:24" ht="18.75" thickBot="1" x14ac:dyDescent="0.3">
      <c r="A18" s="313" t="s">
        <v>89</v>
      </c>
      <c r="B18" s="314" t="s">
        <v>88</v>
      </c>
      <c r="C18" s="314" t="s">
        <v>83</v>
      </c>
      <c r="D18" s="315" t="s">
        <v>93</v>
      </c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304"/>
      <c r="V18" s="304"/>
      <c r="W18" s="304"/>
      <c r="X18" s="304"/>
    </row>
    <row r="19" spans="1:24" ht="18" x14ac:dyDescent="0.25">
      <c r="A19" s="316" t="s">
        <v>90</v>
      </c>
      <c r="B19" s="317">
        <f>SUM(FEVRIER!B410,FEVRIER!B415,FEVRIER!B420,FEVRIER!B424)</f>
        <v>0</v>
      </c>
      <c r="C19" s="318">
        <f>SUM(FEVRIER!B411,FEVRIER!B416,FEVRIER!B421,FEVRIER!B425)</f>
        <v>0</v>
      </c>
      <c r="D19" s="319">
        <f>SUM(FEVRIER!B413,FEVRIER!B418,FEVRIER!B422,FEVRIER!B427)</f>
        <v>0</v>
      </c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</row>
    <row r="20" spans="1:24" ht="18" x14ac:dyDescent="0.25">
      <c r="A20" s="320" t="s">
        <v>62</v>
      </c>
      <c r="B20" s="317">
        <f>SUM(MARS!B411,MARS!B416,MARS!B421,MARS!B425)</f>
        <v>0</v>
      </c>
      <c r="C20" s="318">
        <f>SUM(MARS!B412,MARS!B417,MARS!B422,MARS!B426)</f>
        <v>0</v>
      </c>
      <c r="D20" s="319">
        <f>SUM(MARS!B414,MARS!B419,MARS!B423,MARS!B428)</f>
        <v>0</v>
      </c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</row>
    <row r="21" spans="1:24" ht="18" x14ac:dyDescent="0.25">
      <c r="A21" s="320" t="s">
        <v>63</v>
      </c>
      <c r="B21" s="317">
        <f>SUM(AVRIL!B412,AVRIL!B417,AVRIL!B422,AVRIL!B426)</f>
        <v>0</v>
      </c>
      <c r="C21" s="318">
        <f>SUM(AVRIL!B413,AVRIL!B418,AVRIL!B423,AVRIL!B427)</f>
        <v>0</v>
      </c>
      <c r="D21" s="319">
        <f>SUM(AVRIL!B415,AVRIL!B420,AVRIL!B424,AVRIL!B429)</f>
        <v>0</v>
      </c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</row>
    <row r="22" spans="1:24" ht="18" x14ac:dyDescent="0.25">
      <c r="A22" s="320" t="s">
        <v>64</v>
      </c>
      <c r="B22" s="317">
        <f>SUM(MAI!B413,MAI!B418,MAI!B423,MAI!B427)</f>
        <v>0</v>
      </c>
      <c r="C22" s="318">
        <f>SUM(MAI!B414,MAI!B419,MAI!B424,MAI!B428)</f>
        <v>0</v>
      </c>
      <c r="D22" s="319">
        <f>SUM(MAI!B416,MAI!B421,MAI!B425,MAI!B430)</f>
        <v>0</v>
      </c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</row>
    <row r="23" spans="1:24" ht="18" x14ac:dyDescent="0.25">
      <c r="A23" s="320" t="s">
        <v>65</v>
      </c>
      <c r="B23" s="317">
        <f>SUM(JUIN!B414,JUIN!B419,JUIN!B424,JUIN!B428)</f>
        <v>0</v>
      </c>
      <c r="C23" s="318">
        <f>SUM(JUIN!B415,JUIN!B420,JUIN!B425,JUIN!B429)</f>
        <v>0</v>
      </c>
      <c r="D23" s="319">
        <f>SUM(JUIN!B417,JUIN!B422,JUIN!B426,JUIN!B431)</f>
        <v>0</v>
      </c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</row>
    <row r="24" spans="1:24" ht="18" x14ac:dyDescent="0.25">
      <c r="A24" s="320" t="s">
        <v>66</v>
      </c>
      <c r="B24" s="317">
        <f>SUM(JUILLET!B415,JUILLET!B420,JUILLET!B425,JUILLET!B429)</f>
        <v>0</v>
      </c>
      <c r="C24" s="318">
        <f>SUM(JUILLET!B416,JUILLET!B421,JUILLET!B426,JUILLET!B430)</f>
        <v>0</v>
      </c>
      <c r="D24" s="319">
        <f>SUM(JUILLET!B418,JUILLET!B423,JUILLET!B427,JUILLET!B432)</f>
        <v>0</v>
      </c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</row>
    <row r="25" spans="1:24" ht="18" x14ac:dyDescent="0.25">
      <c r="A25" s="320" t="s">
        <v>91</v>
      </c>
      <c r="B25" s="317">
        <f>SUM(AOUT!B416,AOUT!B421,AOUT!B426,AOUT!B430)</f>
        <v>0</v>
      </c>
      <c r="C25" s="318">
        <f>SUM(AOUT!B417,AOUT!B422,AOUT!B427,AOUT!B431)</f>
        <v>0</v>
      </c>
      <c r="D25" s="319">
        <f>SUM(AOUT!B419,AOUT!B424,AOUT!B428,AOUT!B433)</f>
        <v>0</v>
      </c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</row>
    <row r="26" spans="1:24" ht="18" x14ac:dyDescent="0.25">
      <c r="A26" s="320" t="s">
        <v>68</v>
      </c>
      <c r="B26" s="317">
        <f>SUM(SEPTEMBRE!B417,SEPTEMBRE!B422,SEPTEMBRE!B427,SEPTEMBRE!B431)</f>
        <v>0</v>
      </c>
      <c r="C26" s="318">
        <f>SUM(SEPTEMBRE!B418,SEPTEMBRE!B423,SEPTEMBRE!B428,SEPTEMBRE!B432)</f>
        <v>0</v>
      </c>
      <c r="D26" s="319">
        <f>SUM(SEPTEMBRE!B420,SEPTEMBRE!B425,SEPTEMBRE!B429,SEPTEMBRE!B434)</f>
        <v>0</v>
      </c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</row>
    <row r="27" spans="1:24" ht="18" x14ac:dyDescent="0.25">
      <c r="A27" s="320" t="s">
        <v>69</v>
      </c>
      <c r="B27" s="317">
        <f>SUM(OCTOBRE!B418,OCTOBRE!B423,OCTOBRE!B428,OCTOBRE!B432)</f>
        <v>0</v>
      </c>
      <c r="C27" s="318">
        <f>SUM(OCTOBRE!B419,OCTOBRE!B424,OCTOBRE!B429,OCTOBRE!B433)</f>
        <v>0</v>
      </c>
      <c r="D27" s="319">
        <f>SUM(OCTOBRE!B421,OCTOBRE!B426,OCTOBRE!B430,OCTOBRE!B435)</f>
        <v>0</v>
      </c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</row>
    <row r="28" spans="1:24" ht="18" x14ac:dyDescent="0.25">
      <c r="A28" s="320" t="s">
        <v>70</v>
      </c>
      <c r="B28" s="317">
        <f>SUM(NOVEMBRE!B419,NOVEMBRE!B424,NOVEMBRE!B429,NOVEMBRE!B433)</f>
        <v>0</v>
      </c>
      <c r="C28" s="318">
        <f>SUM(NOVEMBRE!B420,NOVEMBRE!B425,NOVEMBRE!B430,NOVEMBRE!B434)</f>
        <v>0</v>
      </c>
      <c r="D28" s="319">
        <f>SUM(NOVEMBRE!B422,NOVEMBRE!B427,NOVEMBRE!B431,NOVEMBRE!B436)</f>
        <v>0</v>
      </c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</row>
    <row r="29" spans="1:24" ht="18" x14ac:dyDescent="0.25">
      <c r="A29" s="320" t="s">
        <v>71</v>
      </c>
      <c r="B29" s="317">
        <f>SUM(DECEMBRE!B420,DECEMBRE!B425,DECEMBRE!B430,DECEMBRE!B434)</f>
        <v>0</v>
      </c>
      <c r="C29" s="318">
        <f>SUM(DECEMBRE!B421,DECEMBRE!B426,DECEMBRE!B431,DECEMBRE!B435)</f>
        <v>0</v>
      </c>
      <c r="D29" s="319">
        <f>SUM(DECEMBRE!B423,DECEMBRE!B428,DECEMBRE!B432,DECEMBRE!B437)</f>
        <v>0</v>
      </c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</row>
    <row r="30" spans="1:24" ht="18.75" thickBot="1" x14ac:dyDescent="0.3">
      <c r="A30" s="321" t="s">
        <v>72</v>
      </c>
      <c r="B30" s="317">
        <f>SUM(JANVIER!B421,JANVIER!B426,JANVIER!B431,JANVIER!B435)</f>
        <v>0</v>
      </c>
      <c r="C30" s="318">
        <f>SUM(JANVIER!B422,JANVIER!B427,JANVIER!B432,JANVIER!B436)</f>
        <v>0</v>
      </c>
      <c r="D30" s="319">
        <f>SUM(JANVIER!B424,JANVIER!B429,JANVIER!B433,JANVIER!B438)</f>
        <v>0</v>
      </c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  <c r="X30" s="304"/>
    </row>
    <row r="31" spans="1:24" ht="18.75" customHeight="1" thickBot="1" x14ac:dyDescent="0.3">
      <c r="A31" s="322" t="s">
        <v>7</v>
      </c>
      <c r="B31" s="323">
        <f>SUM(B19:B30)</f>
        <v>0</v>
      </c>
      <c r="C31" s="324">
        <f t="shared" ref="C31:D31" si="2">SUM(C19:C30)</f>
        <v>0</v>
      </c>
      <c r="D31" s="325">
        <f t="shared" si="2"/>
        <v>0</v>
      </c>
      <c r="E31" s="304"/>
      <c r="F31" s="304"/>
      <c r="G31" s="304"/>
      <c r="H31" s="304"/>
      <c r="I31" s="304"/>
      <c r="J31" s="304"/>
      <c r="K31" s="304"/>
      <c r="L31" s="304"/>
      <c r="M31" s="304"/>
      <c r="N31" s="517" t="s">
        <v>158</v>
      </c>
      <c r="O31" s="518">
        <f ca="1">FEVRIER!H31</f>
        <v>0</v>
      </c>
      <c r="P31" s="304"/>
      <c r="Q31" s="304"/>
      <c r="R31" s="304"/>
      <c r="S31" s="304"/>
      <c r="T31" s="304"/>
      <c r="U31" s="304"/>
      <c r="V31" s="304"/>
      <c r="W31" s="304"/>
      <c r="X31" s="304"/>
    </row>
    <row r="32" spans="1:24" ht="15.75" customHeight="1" x14ac:dyDescent="0.25">
      <c r="A32" s="304"/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517" t="s">
        <v>159</v>
      </c>
      <c r="O32" s="518">
        <f ca="1">MARS!H31</f>
        <v>0</v>
      </c>
      <c r="P32" s="304"/>
      <c r="Q32" s="304"/>
      <c r="R32" s="304"/>
      <c r="S32" s="304"/>
      <c r="T32" s="304"/>
      <c r="U32" s="304"/>
      <c r="V32" s="304"/>
      <c r="W32" s="304"/>
      <c r="X32" s="304"/>
    </row>
    <row r="33" spans="1:24" ht="15.75" customHeight="1" x14ac:dyDescent="0.25">
      <c r="A33" s="304"/>
      <c r="B33" s="304"/>
      <c r="C33" s="304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517" t="s">
        <v>160</v>
      </c>
      <c r="O33" s="518">
        <f ca="1">AVRIL!H31</f>
        <v>0</v>
      </c>
      <c r="P33" s="304"/>
      <c r="Q33" s="304"/>
      <c r="R33" s="304"/>
      <c r="S33" s="304"/>
      <c r="T33" s="304"/>
      <c r="U33" s="304"/>
      <c r="V33" s="304"/>
      <c r="W33" s="304"/>
      <c r="X33" s="304"/>
    </row>
    <row r="34" spans="1:24" ht="15.75" customHeight="1" x14ac:dyDescent="0.25">
      <c r="A34" s="304"/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304"/>
      <c r="M34" s="304"/>
      <c r="N34" s="517" t="s">
        <v>161</v>
      </c>
      <c r="O34" s="518">
        <f ca="1">MAI!H31</f>
        <v>0</v>
      </c>
      <c r="P34" s="304"/>
      <c r="Q34" s="304"/>
      <c r="R34" s="304"/>
      <c r="S34" s="304"/>
      <c r="T34" s="304"/>
      <c r="U34" s="304"/>
      <c r="V34" s="304"/>
      <c r="W34" s="304"/>
      <c r="X34" s="304"/>
    </row>
    <row r="35" spans="1:24" ht="15.75" customHeight="1" x14ac:dyDescent="0.25">
      <c r="A35" s="304"/>
      <c r="B35" s="304"/>
      <c r="C35" s="304"/>
      <c r="D35" s="304"/>
      <c r="E35" s="304"/>
      <c r="F35" s="304"/>
      <c r="G35" s="304"/>
      <c r="H35" s="304"/>
      <c r="I35" s="304"/>
      <c r="J35" s="304"/>
      <c r="K35" s="304"/>
      <c r="L35" s="304"/>
      <c r="M35" s="304"/>
      <c r="N35" s="517" t="s">
        <v>162</v>
      </c>
      <c r="O35" s="518">
        <f ca="1">JUIN!H31</f>
        <v>0</v>
      </c>
      <c r="P35" s="304"/>
      <c r="Q35" s="304"/>
      <c r="R35" s="304"/>
      <c r="S35" s="304"/>
      <c r="T35" s="304"/>
      <c r="U35" s="304"/>
      <c r="V35" s="304"/>
      <c r="W35" s="304"/>
      <c r="X35" s="304"/>
    </row>
    <row r="36" spans="1:24" ht="15.75" customHeight="1" x14ac:dyDescent="0.25">
      <c r="A36" s="304"/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517" t="s">
        <v>163</v>
      </c>
      <c r="O36" s="518">
        <f ca="1">JUILLET!H31</f>
        <v>0</v>
      </c>
      <c r="P36" s="304"/>
      <c r="Q36" s="304"/>
      <c r="R36" s="304"/>
      <c r="S36" s="304"/>
      <c r="T36" s="304"/>
      <c r="U36" s="304"/>
      <c r="V36" s="304"/>
      <c r="W36" s="304"/>
      <c r="X36" s="304"/>
    </row>
    <row r="37" spans="1:24" ht="15.75" customHeight="1" x14ac:dyDescent="0.25">
      <c r="A37" s="304"/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517" t="s">
        <v>164</v>
      </c>
      <c r="O37" s="518">
        <f ca="1">AOUT!H31</f>
        <v>0</v>
      </c>
      <c r="P37" s="304"/>
      <c r="Q37" s="304"/>
      <c r="R37" s="304"/>
      <c r="S37" s="304"/>
      <c r="T37" s="304"/>
      <c r="U37" s="304"/>
      <c r="V37" s="304"/>
      <c r="W37" s="304"/>
      <c r="X37" s="304"/>
    </row>
    <row r="38" spans="1:24" ht="15.75" customHeight="1" x14ac:dyDescent="0.25">
      <c r="A38" s="304"/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517" t="s">
        <v>165</v>
      </c>
      <c r="O38" s="518">
        <f ca="1">SEPTEMBRE!H31</f>
        <v>0</v>
      </c>
      <c r="P38" s="304"/>
      <c r="Q38" s="304"/>
      <c r="R38" s="304"/>
      <c r="S38" s="304"/>
      <c r="T38" s="304"/>
      <c r="U38" s="304"/>
      <c r="V38" s="304"/>
      <c r="W38" s="304"/>
      <c r="X38" s="304"/>
    </row>
    <row r="39" spans="1:24" ht="15.75" customHeight="1" x14ac:dyDescent="0.25">
      <c r="A39" s="304"/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517" t="s">
        <v>166</v>
      </c>
      <c r="O39" s="518">
        <f ca="1">OCTOBRE!H31</f>
        <v>0</v>
      </c>
      <c r="P39" s="304"/>
      <c r="Q39" s="304"/>
      <c r="R39" s="304"/>
      <c r="S39" s="304"/>
      <c r="T39" s="304"/>
      <c r="U39" s="304"/>
      <c r="V39" s="304"/>
      <c r="W39" s="304"/>
      <c r="X39" s="304"/>
    </row>
    <row r="40" spans="1:24" ht="15.75" customHeight="1" x14ac:dyDescent="0.25">
      <c r="A40" s="304"/>
      <c r="B40" s="304"/>
      <c r="C40" s="304"/>
      <c r="D40" s="304"/>
      <c r="E40" s="304"/>
      <c r="F40" s="304"/>
      <c r="G40" s="304"/>
      <c r="H40" s="304"/>
      <c r="I40" s="304"/>
      <c r="J40" s="304"/>
      <c r="K40" s="304"/>
      <c r="L40" s="304"/>
      <c r="M40" s="304"/>
      <c r="N40" s="517" t="s">
        <v>167</v>
      </c>
      <c r="O40" s="518">
        <f ca="1">NOVEMBRE!H31</f>
        <v>0</v>
      </c>
      <c r="P40" s="304"/>
      <c r="Q40" s="304"/>
      <c r="R40" s="304"/>
      <c r="S40" s="304"/>
      <c r="T40" s="304"/>
      <c r="U40" s="304"/>
      <c r="V40" s="304"/>
      <c r="W40" s="304"/>
      <c r="X40" s="304"/>
    </row>
    <row r="41" spans="1:24" ht="15.75" customHeight="1" x14ac:dyDescent="0.25">
      <c r="A41" s="304"/>
      <c r="B41" s="304"/>
      <c r="C41" s="304"/>
      <c r="D41" s="304"/>
      <c r="E41" s="304"/>
      <c r="F41" s="304"/>
      <c r="G41" s="304"/>
      <c r="H41" s="304"/>
      <c r="I41" s="304"/>
      <c r="J41" s="304"/>
      <c r="K41" s="304"/>
      <c r="L41" s="304"/>
      <c r="M41" s="304"/>
      <c r="N41" s="517" t="s">
        <v>168</v>
      </c>
      <c r="O41" s="518">
        <f ca="1">DECEMBRE!H31</f>
        <v>0</v>
      </c>
      <c r="P41" s="304"/>
      <c r="Q41" s="304"/>
      <c r="R41" s="304"/>
      <c r="S41" s="304"/>
      <c r="T41" s="304"/>
      <c r="U41" s="304"/>
      <c r="V41" s="304"/>
      <c r="W41" s="304"/>
      <c r="X41" s="304"/>
    </row>
    <row r="42" spans="1:24" ht="15.75" customHeight="1" x14ac:dyDescent="0.25">
      <c r="A42" s="304"/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517" t="s">
        <v>169</v>
      </c>
      <c r="O42" s="518">
        <f ca="1">JANVIER!H31</f>
        <v>0</v>
      </c>
      <c r="P42" s="304"/>
      <c r="Q42" s="304"/>
      <c r="R42" s="304"/>
      <c r="S42" s="304"/>
      <c r="T42" s="304"/>
      <c r="U42" s="304"/>
      <c r="V42" s="304"/>
      <c r="W42" s="304"/>
      <c r="X42" s="304"/>
    </row>
    <row r="43" spans="1:24" ht="15.75" customHeight="1" thickBot="1" x14ac:dyDescent="0.3">
      <c r="A43" s="304"/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519"/>
      <c r="P43" s="304"/>
      <c r="Q43" s="304"/>
      <c r="R43" s="304"/>
      <c r="S43" s="304"/>
      <c r="T43" s="304"/>
      <c r="U43" s="304"/>
      <c r="V43" s="304"/>
      <c r="W43" s="304"/>
      <c r="X43" s="304"/>
    </row>
    <row r="44" spans="1:24" x14ac:dyDescent="0.25">
      <c r="A44" s="304"/>
      <c r="B44" s="304"/>
      <c r="C44" s="304"/>
      <c r="D44" s="304"/>
      <c r="E44" s="304"/>
      <c r="F44" s="304"/>
      <c r="G44" s="304"/>
      <c r="H44" s="304"/>
      <c r="I44" s="304"/>
      <c r="J44" s="304"/>
      <c r="K44" s="304"/>
      <c r="L44" s="304"/>
      <c r="M44" s="304"/>
      <c r="N44" s="304"/>
      <c r="O44" s="304"/>
      <c r="P44" s="304"/>
      <c r="Q44" s="304"/>
      <c r="R44" s="304"/>
      <c r="S44" s="304"/>
      <c r="T44" s="304"/>
      <c r="U44" s="304"/>
      <c r="V44" s="304"/>
      <c r="W44" s="304"/>
      <c r="X44" s="304"/>
    </row>
    <row r="45" spans="1:24" x14ac:dyDescent="0.25">
      <c r="A45" s="304"/>
      <c r="B45" s="304"/>
      <c r="C45" s="304"/>
      <c r="D45" s="304"/>
      <c r="E45" s="304"/>
      <c r="F45" s="304"/>
      <c r="G45" s="304"/>
      <c r="H45" s="304"/>
      <c r="I45" s="304"/>
      <c r="J45" s="304"/>
      <c r="K45" s="304"/>
      <c r="L45" s="304"/>
      <c r="M45" s="304"/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</row>
    <row r="46" spans="1:24" x14ac:dyDescent="0.25">
      <c r="A46" s="304"/>
      <c r="B46" s="304"/>
      <c r="C46" s="304"/>
      <c r="D46" s="304"/>
      <c r="E46" s="304"/>
      <c r="F46" s="304"/>
      <c r="G46" s="304"/>
      <c r="H46" s="304"/>
      <c r="I46" s="304"/>
      <c r="J46" s="304"/>
      <c r="K46" s="304"/>
      <c r="L46" s="304"/>
      <c r="M46" s="304"/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</row>
    <row r="47" spans="1:24" x14ac:dyDescent="0.25">
      <c r="A47" s="304"/>
      <c r="B47" s="304"/>
      <c r="C47" s="304"/>
      <c r="D47" s="304"/>
      <c r="E47" s="304"/>
      <c r="F47" s="304"/>
      <c r="G47" s="304"/>
      <c r="H47" s="304"/>
      <c r="I47" s="304"/>
      <c r="J47" s="304"/>
      <c r="K47" s="304"/>
      <c r="L47" s="304"/>
      <c r="M47" s="304"/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</row>
    <row r="48" spans="1:24" x14ac:dyDescent="0.25">
      <c r="A48" s="304"/>
      <c r="B48" s="304"/>
      <c r="C48" s="304"/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</row>
    <row r="49" spans="1:24" x14ac:dyDescent="0.25">
      <c r="A49" s="304"/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4"/>
      <c r="T49" s="304"/>
      <c r="U49" s="304"/>
      <c r="V49" s="304"/>
      <c r="W49" s="304"/>
      <c r="X49" s="304"/>
    </row>
    <row r="50" spans="1:24" x14ac:dyDescent="0.25">
      <c r="A50" s="304"/>
      <c r="B50" s="304"/>
      <c r="C50" s="304"/>
      <c r="D50" s="304"/>
      <c r="E50" s="304"/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</row>
    <row r="72" spans="15:15" hidden="1" x14ac:dyDescent="0.25">
      <c r="O72" s="520">
        <f>X14</f>
        <v>0</v>
      </c>
    </row>
  </sheetData>
  <sheetProtection algorithmName="SHA-512" hashValue="QULxxMkSqA6KW2aYCyu4hN21RgXPJNPea6COLQWyVVSmZx9Awplbg3udRsD+peeTZfet9mCD22JpQ6BGWn/R6w==" saltValue="6bjMdNJalDupccItOQwG0A==" spinCount="100000" sheet="1" objects="1" scenarios="1" selectLockedCells="1"/>
  <mergeCells count="2">
    <mergeCell ref="A16:B16"/>
    <mergeCell ref="G15:I15"/>
  </mergeCells>
  <pageMargins left="0.25" right="0.25" top="0.75" bottom="0.75" header="0.3" footer="0.3"/>
  <pageSetup paperSize="8" scale="38" orientation="landscape" r:id="rId1"/>
  <ignoredErrors>
    <ignoredError sqref="B5" formula="1"/>
  </ignoredError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14</xdr:col>
                <xdr:colOff>57150</xdr:colOff>
                <xdr:row>15</xdr:row>
                <xdr:rowOff>19050</xdr:rowOff>
              </from>
              <to>
                <xdr:col>15</xdr:col>
                <xdr:colOff>495300</xdr:colOff>
                <xdr:row>15</xdr:row>
                <xdr:rowOff>361950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outon 2">
          <controlPr defaultSize="0" print="0" autoFill="0" autoPict="0" macro="[0]!Protection">
            <anchor moveWithCells="1" sizeWithCells="1">
              <from>
                <xdr:col>13</xdr:col>
                <xdr:colOff>1447800</xdr:colOff>
                <xdr:row>17</xdr:row>
                <xdr:rowOff>0</xdr:rowOff>
              </from>
              <to>
                <xdr:col>14</xdr:col>
                <xdr:colOff>1866900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Bouton 3">
          <controlPr defaultSize="0" print="0" autoFill="0" autoPict="0" macro="[0]!Bouton7_Cliquer">
            <anchor moveWithCells="1" sizeWithCells="1">
              <from>
                <xdr:col>14</xdr:col>
                <xdr:colOff>1943100</xdr:colOff>
                <xdr:row>16</xdr:row>
                <xdr:rowOff>190500</xdr:rowOff>
              </from>
              <to>
                <xdr:col>16</xdr:col>
                <xdr:colOff>19050</xdr:colOff>
                <xdr:row>21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8" name="Bouton 4">
          <controlPr defaultSize="0" print="0" autoFill="0" autoPict="0" macro="[0]!UnProtect_Sheets">
            <anchor moveWithCells="1" sizeWithCells="1">
              <from>
                <xdr:col>13</xdr:col>
                <xdr:colOff>1428750</xdr:colOff>
                <xdr:row>22</xdr:row>
                <xdr:rowOff>47625</xdr:rowOff>
              </from>
              <to>
                <xdr:col>16</xdr:col>
                <xdr:colOff>28575</xdr:colOff>
                <xdr:row>24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  <vt:lpstr>TABLEAU!Zone_d_impression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cp:lastPrinted>2018-03-22T13:29:19Z</cp:lastPrinted>
  <dcterms:created xsi:type="dcterms:W3CDTF">2017-01-18T13:45:42Z</dcterms:created>
  <dcterms:modified xsi:type="dcterms:W3CDTF">2018-10-01T15:51:41Z</dcterms:modified>
</cp:coreProperties>
</file>