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showInkAnnotation="0" codeName="ThisWorkbook"/>
  <mc:AlternateContent xmlns:mc="http://schemas.openxmlformats.org/markup-compatibility/2006">
    <mc:Choice Requires="x15">
      <x15ac:absPath xmlns:x15ac="http://schemas.microsoft.com/office/spreadsheetml/2010/11/ac" url="C:\Users\MF\Desktop\"/>
    </mc:Choice>
  </mc:AlternateContent>
  <bookViews>
    <workbookView xWindow="0" yWindow="0" windowWidth="28800" windowHeight="14235"/>
  </bookViews>
  <sheets>
    <sheet name="Enfants" sheetId="12" r:id="rId1"/>
    <sheet name="EDT Enfants" sheetId="1" r:id="rId2"/>
    <sheet name="EDT Educs" sheetId="10" r:id="rId3"/>
    <sheet name="Saisie de données" sheetId="2" r:id="rId4"/>
    <sheet name="Recherche de nom" sheetId="6" state="hidden" r:id="rId5"/>
  </sheets>
  <definedNames>
    <definedName name="_xlnm._FilterDatabase" localSheetId="2" hidden="1">'EDT Educs'!$B$2:$G$5</definedName>
    <definedName name="_xlnm._FilterDatabase" localSheetId="0" hidden="1">Enfants!$K$2:$L$3</definedName>
    <definedName name="_xlnm._FilterDatabase" localSheetId="3" hidden="1">'Saisie de données'!#REF!</definedName>
    <definedName name="_xlcn.WorksheetConnection_PlanificationH2H31" hidden="1">'EDT Enfants'!$G$2:$G$3</definedName>
    <definedName name="AfficherJour">Enfants!$K$2</definedName>
    <definedName name="AfficherNom">'EDT Enfants'!$G$3</definedName>
    <definedName name="AffPro">'EDT Educs'!$G$3</definedName>
    <definedName name="ChampHeure">tblDonnées[HEURE]</definedName>
    <definedName name="ChampJour">tblDonnées[JOUR]</definedName>
    <definedName name="ChampPro1">tblDonnées[PRO1]</definedName>
    <definedName name="ChampPro2">tblDonnées[PRO2]</definedName>
    <definedName name="ChampQui">tblDonnées[QUI]</definedName>
    <definedName name="RechercheJour">'Recherche de nom'!$F$3:$F$7</definedName>
    <definedName name="RecherchePro">'Recherche de nom'!$B$3:$B$16</definedName>
    <definedName name="RechercheQui">'Recherche de nom'!$D$3:$D$16</definedName>
    <definedName name="SemaineDu" localSheetId="2">'EDT Educs'!$F$3</definedName>
    <definedName name="SemaineDu">'EDT Enfants'!$F$3</definedName>
    <definedName name="_xlnm.Print_Area" localSheetId="2">'EDT Educs'!$B$2:$G$21</definedName>
    <definedName name="_xlnm.Print_Area" localSheetId="1">'EDT Enfants'!$B$2:$G$21</definedName>
    <definedName name="_xlnm.Print_Area" localSheetId="0">Enfants!$B$2:$P$20</definedName>
  </definedNames>
  <calcPr calcId="162913"/>
  <extLst>
    <ext xmlns:x15="http://schemas.microsoft.com/office/spreadsheetml/2010/11/main" uri="{FCE2AD5D-F65C-4FA6-A056-5C36A1767C68}">
      <x15:dataModel>
        <x15:modelTables>
          <x15:modelTable id="Plage" name="Plage" connection="WorksheetConnection_Planification!$H$2:$H$3"/>
        </x15:modelTables>
      </x15:dataModel>
    </ext>
  </extLst>
</workbook>
</file>

<file path=xl/calcChain.xml><?xml version="1.0" encoding="utf-8"?>
<calcChain xmlns="http://schemas.openxmlformats.org/spreadsheetml/2006/main">
  <c r="D8" i="10" l="1" a="1"/>
  <c r="D8" i="10" s="1"/>
  <c r="E8" i="10" a="1"/>
  <c r="E8" i="10" s="1"/>
  <c r="F8" i="10" a="1"/>
  <c r="F8" i="10" s="1"/>
  <c r="G8" i="10" a="1"/>
  <c r="G8" i="10" s="1"/>
  <c r="D9" i="10" a="1"/>
  <c r="D9" i="10" s="1"/>
  <c r="E9" i="10" a="1"/>
  <c r="E9" i="10" s="1"/>
  <c r="F9" i="10" a="1"/>
  <c r="F9" i="10" s="1"/>
  <c r="G9" i="10" a="1"/>
  <c r="G9" i="10" s="1"/>
  <c r="D10" i="10" a="1"/>
  <c r="D10" i="10" s="1"/>
  <c r="E10" i="10" a="1"/>
  <c r="E10" i="10" s="1"/>
  <c r="F10" i="10" a="1"/>
  <c r="F10" i="10" s="1"/>
  <c r="G10" i="10" a="1"/>
  <c r="G10" i="10" s="1"/>
  <c r="D11" i="10" a="1"/>
  <c r="D11" i="10" s="1"/>
  <c r="E11" i="10" a="1"/>
  <c r="E11" i="10" s="1"/>
  <c r="F11" i="10" a="1"/>
  <c r="F11" i="10" s="1"/>
  <c r="G11" i="10" a="1"/>
  <c r="G11" i="10" s="1"/>
  <c r="D12" i="10" a="1"/>
  <c r="D12" i="10" s="1"/>
  <c r="E12" i="10" a="1"/>
  <c r="E12" i="10" s="1"/>
  <c r="F12" i="10" a="1"/>
  <c r="F12" i="10" s="1"/>
  <c r="G12" i="10" a="1"/>
  <c r="G12" i="10" s="1"/>
  <c r="D13" i="10" a="1"/>
  <c r="D13" i="10" s="1"/>
  <c r="E13" i="10" a="1"/>
  <c r="E13" i="10" s="1"/>
  <c r="F13" i="10" a="1"/>
  <c r="F13" i="10" s="1"/>
  <c r="G13" i="10" a="1"/>
  <c r="G13" i="10" s="1"/>
  <c r="D14" i="10" a="1"/>
  <c r="D14" i="10" s="1"/>
  <c r="E14" i="10" a="1"/>
  <c r="E14" i="10" s="1"/>
  <c r="F14" i="10" a="1"/>
  <c r="F14" i="10" s="1"/>
  <c r="G14" i="10" a="1"/>
  <c r="G14" i="10" s="1"/>
  <c r="D15" i="10" a="1"/>
  <c r="D15" i="10" s="1"/>
  <c r="E15" i="10" a="1"/>
  <c r="E15" i="10" s="1"/>
  <c r="F15" i="10" a="1"/>
  <c r="F15" i="10" s="1"/>
  <c r="G15" i="10" a="1"/>
  <c r="G15" i="10" s="1"/>
  <c r="D16" i="10" a="1"/>
  <c r="D16" i="10" s="1"/>
  <c r="E16" i="10" a="1"/>
  <c r="E16" i="10" s="1"/>
  <c r="F16" i="10" a="1"/>
  <c r="F16" i="10" s="1"/>
  <c r="G16" i="10" a="1"/>
  <c r="G16" i="10" s="1"/>
  <c r="D17" i="10" a="1"/>
  <c r="D17" i="10" s="1"/>
  <c r="E17" i="10" a="1"/>
  <c r="E17" i="10" s="1"/>
  <c r="F17" i="10" a="1"/>
  <c r="F17" i="10" s="1"/>
  <c r="G17" i="10" a="1"/>
  <c r="G17" i="10" s="1"/>
  <c r="D18" i="10" a="1"/>
  <c r="D18" i="10" s="1"/>
  <c r="E18" i="10" a="1"/>
  <c r="E18" i="10" s="1"/>
  <c r="F18" i="10" a="1"/>
  <c r="F18" i="10" s="1"/>
  <c r="G18" i="10" a="1"/>
  <c r="G18" i="10" s="1"/>
  <c r="D19" i="10" a="1"/>
  <c r="D19" i="10" s="1"/>
  <c r="E19" i="10" a="1"/>
  <c r="E19" i="10" s="1"/>
  <c r="F19" i="10" a="1"/>
  <c r="F19" i="10" s="1"/>
  <c r="G19" i="10" a="1"/>
  <c r="G19" i="10" s="1"/>
  <c r="D20" i="10" a="1"/>
  <c r="D20" i="10" s="1"/>
  <c r="E20" i="10" a="1"/>
  <c r="E20" i="10" s="1"/>
  <c r="F20" i="10" a="1"/>
  <c r="F20" i="10" s="1"/>
  <c r="G20" i="10" a="1"/>
  <c r="G20" i="10" s="1"/>
  <c r="D21" i="10" a="1"/>
  <c r="D21" i="10" s="1"/>
  <c r="E21" i="10" a="1"/>
  <c r="E21" i="10" s="1"/>
  <c r="F21" i="10" a="1"/>
  <c r="F21" i="10" s="1"/>
  <c r="G21" i="10" a="1"/>
  <c r="G21" i="10" s="1"/>
  <c r="C9" i="10" a="1"/>
  <c r="C9" i="10" s="1"/>
  <c r="C10" i="10" a="1"/>
  <c r="C10" i="10" s="1"/>
  <c r="C11" i="10" a="1"/>
  <c r="C11" i="10" s="1"/>
  <c r="C12" i="10" a="1"/>
  <c r="C12" i="10" s="1"/>
  <c r="C13" i="10" a="1"/>
  <c r="C13" i="10" s="1"/>
  <c r="C14" i="10" a="1"/>
  <c r="C14" i="10" s="1"/>
  <c r="C15" i="10" a="1"/>
  <c r="C15" i="10" s="1"/>
  <c r="C16" i="10" a="1"/>
  <c r="C16" i="10" s="1"/>
  <c r="C17" i="10" a="1"/>
  <c r="C17" i="10" s="1"/>
  <c r="C18" i="10" a="1"/>
  <c r="C18" i="10" s="1"/>
  <c r="C19" i="10" a="1"/>
  <c r="C19" i="10" s="1"/>
  <c r="C20" i="10" a="1"/>
  <c r="C20" i="10" s="1"/>
  <c r="C21" i="10" a="1"/>
  <c r="C21" i="10" s="1"/>
  <c r="C8" i="10" a="1"/>
  <c r="C8" i="10" s="1"/>
  <c r="C7" i="10" a="1"/>
  <c r="C7" i="10" s="1"/>
  <c r="C9" i="1" a="1"/>
  <c r="C9" i="1" s="1"/>
  <c r="C8" i="12" a="1"/>
  <c r="C8" i="12" s="1"/>
  <c r="C7" i="12" a="1"/>
  <c r="C7" i="12" s="1"/>
  <c r="E6" i="12" l="1" a="1"/>
  <c r="E6" i="12" s="1"/>
  <c r="C17" i="12" a="1"/>
  <c r="C17" i="12" s="1"/>
  <c r="C16" i="12" a="1"/>
  <c r="C16" i="12" s="1"/>
  <c r="D7" i="10" l="1" a="1"/>
  <c r="D7" i="10" s="1"/>
  <c r="D7" i="1" l="1" a="1"/>
  <c r="D7" i="1" s="1"/>
  <c r="K8" i="12" a="1"/>
  <c r="K8" i="12" s="1"/>
  <c r="C6" i="12" a="1"/>
  <c r="C6" i="12" s="1"/>
  <c r="C9" i="12" a="1"/>
  <c r="C9" i="12" s="1"/>
  <c r="C10" i="12" a="1"/>
  <c r="C10" i="12" s="1"/>
  <c r="C11" i="12" a="1"/>
  <c r="C11" i="12" s="1"/>
  <c r="C12" i="12" a="1"/>
  <c r="C12" i="12" s="1"/>
  <c r="C13" i="12" a="1"/>
  <c r="C13" i="12" s="1"/>
  <c r="C14" i="12" a="1"/>
  <c r="C14" i="12" s="1"/>
  <c r="C15" i="12" a="1"/>
  <c r="C15" i="12" s="1"/>
  <c r="C18" i="12" a="1"/>
  <c r="C18" i="12" s="1"/>
  <c r="C19" i="12" a="1"/>
  <c r="C19" i="12" s="1"/>
  <c r="C20" i="12" a="1"/>
  <c r="C20" i="12" s="1"/>
  <c r="D6" i="12" a="1"/>
  <c r="D6" i="12" s="1"/>
  <c r="F6" i="12" a="1"/>
  <c r="F6" i="12" s="1"/>
  <c r="G6" i="12" a="1"/>
  <c r="G6" i="12" s="1"/>
  <c r="H6" i="12" a="1"/>
  <c r="H6" i="12" s="1"/>
  <c r="I6" i="12" a="1"/>
  <c r="I6" i="12" s="1"/>
  <c r="J6" i="12" a="1"/>
  <c r="J6" i="12" s="1"/>
  <c r="K6" i="12" a="1"/>
  <c r="K6" i="12" s="1"/>
  <c r="L6" i="12" a="1"/>
  <c r="L6" i="12" s="1"/>
  <c r="M6" i="12" a="1"/>
  <c r="M6" i="12" s="1"/>
  <c r="N6" i="12" a="1"/>
  <c r="N6" i="12" s="1"/>
  <c r="O6" i="12" a="1"/>
  <c r="O6" i="12" s="1"/>
  <c r="P6" i="12" a="1"/>
  <c r="P6" i="12" s="1"/>
  <c r="D7" i="12" a="1"/>
  <c r="D7" i="12" s="1"/>
  <c r="E7" i="12" a="1"/>
  <c r="E7" i="12" s="1"/>
  <c r="F7" i="12" a="1"/>
  <c r="F7" i="12" s="1"/>
  <c r="G7" i="12" a="1"/>
  <c r="G7" i="12" s="1"/>
  <c r="H7" i="12" a="1"/>
  <c r="H7" i="12" s="1"/>
  <c r="I7" i="12" a="1"/>
  <c r="I7" i="12" s="1"/>
  <c r="J7" i="12" a="1"/>
  <c r="J7" i="12" s="1"/>
  <c r="K7" i="12" a="1"/>
  <c r="K7" i="12" s="1"/>
  <c r="L7" i="12" a="1"/>
  <c r="L7" i="12" s="1"/>
  <c r="M7" i="12" a="1"/>
  <c r="M7" i="12" s="1"/>
  <c r="N7" i="12" a="1"/>
  <c r="N7" i="12" s="1"/>
  <c r="O7" i="12" a="1"/>
  <c r="O7" i="12" s="1"/>
  <c r="P7" i="12" a="1"/>
  <c r="P7" i="12" s="1"/>
  <c r="D8" i="12" a="1"/>
  <c r="D8" i="12" s="1"/>
  <c r="E8" i="12" a="1"/>
  <c r="E8" i="12" s="1"/>
  <c r="F8" i="12" a="1"/>
  <c r="F8" i="12" s="1"/>
  <c r="G8" i="12" a="1"/>
  <c r="G8" i="12" s="1"/>
  <c r="H8" i="12" a="1"/>
  <c r="H8" i="12" s="1"/>
  <c r="I8" i="12" a="1"/>
  <c r="I8" i="12" s="1"/>
  <c r="J8" i="12" a="1"/>
  <c r="J8" i="12" s="1"/>
  <c r="L8" i="12" a="1"/>
  <c r="L8" i="12" s="1"/>
  <c r="M8" i="12" a="1"/>
  <c r="M8" i="12" s="1"/>
  <c r="N8" i="12" a="1"/>
  <c r="N8" i="12" s="1"/>
  <c r="O8" i="12" a="1"/>
  <c r="O8" i="12" s="1"/>
  <c r="P8" i="12" a="1"/>
  <c r="P8" i="12" s="1"/>
  <c r="D9" i="12" a="1"/>
  <c r="D9" i="12" s="1"/>
  <c r="E9" i="12" a="1"/>
  <c r="E9" i="12" s="1"/>
  <c r="F9" i="12" a="1"/>
  <c r="F9" i="12" s="1"/>
  <c r="G9" i="12" a="1"/>
  <c r="G9" i="12" s="1"/>
  <c r="H9" i="12" a="1"/>
  <c r="H9" i="12" s="1"/>
  <c r="I9" i="12" a="1"/>
  <c r="I9" i="12" s="1"/>
  <c r="J9" i="12" a="1"/>
  <c r="J9" i="12" s="1"/>
  <c r="K9" i="12" a="1"/>
  <c r="K9" i="12" s="1"/>
  <c r="L9" i="12" a="1"/>
  <c r="L9" i="12" s="1"/>
  <c r="M9" i="12" a="1"/>
  <c r="M9" i="12" s="1"/>
  <c r="N9" i="12" a="1"/>
  <c r="N9" i="12" s="1"/>
  <c r="O9" i="12" a="1"/>
  <c r="O9" i="12" s="1"/>
  <c r="P9" i="12" a="1"/>
  <c r="P9" i="12" s="1"/>
  <c r="D10" i="12" a="1"/>
  <c r="D10" i="12" s="1"/>
  <c r="E10" i="12" a="1"/>
  <c r="E10" i="12" s="1"/>
  <c r="F10" i="12" a="1"/>
  <c r="F10" i="12" s="1"/>
  <c r="G10" i="12" a="1"/>
  <c r="G10" i="12" s="1"/>
  <c r="H10" i="12" a="1"/>
  <c r="H10" i="12" s="1"/>
  <c r="I10" i="12" a="1"/>
  <c r="I10" i="12" s="1"/>
  <c r="J10" i="12" a="1"/>
  <c r="J10" i="12" s="1"/>
  <c r="K10" i="12" a="1"/>
  <c r="K10" i="12" s="1"/>
  <c r="L10" i="12" a="1"/>
  <c r="L10" i="12" s="1"/>
  <c r="M10" i="12" a="1"/>
  <c r="M10" i="12" s="1"/>
  <c r="N10" i="12" a="1"/>
  <c r="N10" i="12" s="1"/>
  <c r="O10" i="12" a="1"/>
  <c r="O10" i="12" s="1"/>
  <c r="P10" i="12" a="1"/>
  <c r="P10" i="12" s="1"/>
  <c r="D11" i="12" a="1"/>
  <c r="D11" i="12" s="1"/>
  <c r="E11" i="12" a="1"/>
  <c r="E11" i="12" s="1"/>
  <c r="F11" i="12" a="1"/>
  <c r="F11" i="12" s="1"/>
  <c r="G11" i="12" a="1"/>
  <c r="G11" i="12" s="1"/>
  <c r="H11" i="12" a="1"/>
  <c r="H11" i="12" s="1"/>
  <c r="I11" i="12" a="1"/>
  <c r="I11" i="12" s="1"/>
  <c r="J11" i="12" a="1"/>
  <c r="J11" i="12" s="1"/>
  <c r="K11" i="12" a="1"/>
  <c r="K11" i="12" s="1"/>
  <c r="L11" i="12" a="1"/>
  <c r="L11" i="12" s="1"/>
  <c r="M11" i="12" a="1"/>
  <c r="M11" i="12" s="1"/>
  <c r="N11" i="12" a="1"/>
  <c r="N11" i="12" s="1"/>
  <c r="O11" i="12" a="1"/>
  <c r="O11" i="12" s="1"/>
  <c r="P11" i="12" a="1"/>
  <c r="P11" i="12" s="1"/>
  <c r="D12" i="12" a="1"/>
  <c r="D12" i="12" s="1"/>
  <c r="E12" i="12" a="1"/>
  <c r="E12" i="12" s="1"/>
  <c r="F12" i="12" a="1"/>
  <c r="F12" i="12" s="1"/>
  <c r="G12" i="12" a="1"/>
  <c r="G12" i="12" s="1"/>
  <c r="H12" i="12" a="1"/>
  <c r="H12" i="12" s="1"/>
  <c r="I12" i="12" a="1"/>
  <c r="I12" i="12" s="1"/>
  <c r="J12" i="12" a="1"/>
  <c r="J12" i="12" s="1"/>
  <c r="K12" i="12" a="1"/>
  <c r="K12" i="12" s="1"/>
  <c r="L12" i="12" a="1"/>
  <c r="L12" i="12" s="1"/>
  <c r="M12" i="12" a="1"/>
  <c r="M12" i="12" s="1"/>
  <c r="N12" i="12" a="1"/>
  <c r="N12" i="12" s="1"/>
  <c r="O12" i="12" a="1"/>
  <c r="O12" i="12" s="1"/>
  <c r="P12" i="12" a="1"/>
  <c r="P12" i="12" s="1"/>
  <c r="D13" i="12" a="1"/>
  <c r="D13" i="12" s="1"/>
  <c r="E13" i="12" a="1"/>
  <c r="E13" i="12" s="1"/>
  <c r="F13" i="12" a="1"/>
  <c r="F13" i="12" s="1"/>
  <c r="G13" i="12" a="1"/>
  <c r="G13" i="12" s="1"/>
  <c r="H13" i="12" a="1"/>
  <c r="H13" i="12" s="1"/>
  <c r="I13" i="12" a="1"/>
  <c r="I13" i="12" s="1"/>
  <c r="J13" i="12" a="1"/>
  <c r="J13" i="12" s="1"/>
  <c r="K13" i="12" a="1"/>
  <c r="K13" i="12" s="1"/>
  <c r="L13" i="12" a="1"/>
  <c r="L13" i="12" s="1"/>
  <c r="M13" i="12" a="1"/>
  <c r="M13" i="12" s="1"/>
  <c r="N13" i="12" a="1"/>
  <c r="N13" i="12" s="1"/>
  <c r="O13" i="12" a="1"/>
  <c r="O13" i="12" s="1"/>
  <c r="P13" i="12" a="1"/>
  <c r="P13" i="12" s="1"/>
  <c r="D14" i="12" a="1"/>
  <c r="D14" i="12" s="1"/>
  <c r="E14" i="12" a="1"/>
  <c r="E14" i="12" s="1"/>
  <c r="F14" i="12" a="1"/>
  <c r="F14" i="12" s="1"/>
  <c r="G14" i="12" a="1"/>
  <c r="G14" i="12" s="1"/>
  <c r="H14" i="12" a="1"/>
  <c r="H14" i="12" s="1"/>
  <c r="I14" i="12" a="1"/>
  <c r="I14" i="12" s="1"/>
  <c r="J14" i="12" a="1"/>
  <c r="J14" i="12" s="1"/>
  <c r="K14" i="12" a="1"/>
  <c r="K14" i="12" s="1"/>
  <c r="L14" i="12" a="1"/>
  <c r="L14" i="12" s="1"/>
  <c r="M14" i="12" a="1"/>
  <c r="M14" i="12" s="1"/>
  <c r="N14" i="12" a="1"/>
  <c r="N14" i="12" s="1"/>
  <c r="O14" i="12" a="1"/>
  <c r="O14" i="12" s="1"/>
  <c r="P14" i="12" a="1"/>
  <c r="P14" i="12" s="1"/>
  <c r="D15" i="12" a="1"/>
  <c r="D15" i="12" s="1"/>
  <c r="E15" i="12" a="1"/>
  <c r="E15" i="12" s="1"/>
  <c r="F15" i="12" a="1"/>
  <c r="F15" i="12" s="1"/>
  <c r="G15" i="12" a="1"/>
  <c r="G15" i="12" s="1"/>
  <c r="H15" i="12" a="1"/>
  <c r="H15" i="12" s="1"/>
  <c r="I15" i="12" a="1"/>
  <c r="I15" i="12" s="1"/>
  <c r="J15" i="12" a="1"/>
  <c r="J15" i="12" s="1"/>
  <c r="K15" i="12" a="1"/>
  <c r="K15" i="12" s="1"/>
  <c r="L15" i="12" a="1"/>
  <c r="L15" i="12" s="1"/>
  <c r="M15" i="12" a="1"/>
  <c r="M15" i="12" s="1"/>
  <c r="N15" i="12" a="1"/>
  <c r="N15" i="12" s="1"/>
  <c r="O15" i="12" a="1"/>
  <c r="O15" i="12" s="1"/>
  <c r="P15" i="12" a="1"/>
  <c r="P15" i="12" s="1"/>
  <c r="D16" i="12" a="1"/>
  <c r="D16" i="12" s="1"/>
  <c r="E16" i="12" a="1"/>
  <c r="E16" i="12" s="1"/>
  <c r="F16" i="12" a="1"/>
  <c r="F16" i="12" s="1"/>
  <c r="G16" i="12" a="1"/>
  <c r="G16" i="12" s="1"/>
  <c r="H16" i="12" a="1"/>
  <c r="H16" i="12" s="1"/>
  <c r="I16" i="12" a="1"/>
  <c r="I16" i="12" s="1"/>
  <c r="J16" i="12" a="1"/>
  <c r="J16" i="12" s="1"/>
  <c r="K16" i="12" a="1"/>
  <c r="K16" i="12" s="1"/>
  <c r="L16" i="12" a="1"/>
  <c r="L16" i="12" s="1"/>
  <c r="M16" i="12" a="1"/>
  <c r="M16" i="12" s="1"/>
  <c r="N16" i="12" a="1"/>
  <c r="N16" i="12" s="1"/>
  <c r="O16" i="12" a="1"/>
  <c r="O16" i="12" s="1"/>
  <c r="P16" i="12" a="1"/>
  <c r="P16" i="12" s="1"/>
  <c r="D17" i="12" a="1"/>
  <c r="D17" i="12" s="1"/>
  <c r="E17" i="12" a="1"/>
  <c r="E17" i="12" s="1"/>
  <c r="F17" i="12" a="1"/>
  <c r="F17" i="12" s="1"/>
  <c r="G17" i="12" a="1"/>
  <c r="G17" i="12" s="1"/>
  <c r="H17" i="12" a="1"/>
  <c r="H17" i="12" s="1"/>
  <c r="I17" i="12" a="1"/>
  <c r="I17" i="12" s="1"/>
  <c r="J17" i="12" a="1"/>
  <c r="J17" i="12" s="1"/>
  <c r="K17" i="12" a="1"/>
  <c r="K17" i="12" s="1"/>
  <c r="L17" i="12" a="1"/>
  <c r="L17" i="12" s="1"/>
  <c r="M17" i="12" a="1"/>
  <c r="M17" i="12" s="1"/>
  <c r="N17" i="12" a="1"/>
  <c r="N17" i="12" s="1"/>
  <c r="O17" i="12" a="1"/>
  <c r="O17" i="12" s="1"/>
  <c r="P17" i="12" a="1"/>
  <c r="P17" i="12" s="1"/>
  <c r="D18" i="12" a="1"/>
  <c r="D18" i="12" s="1"/>
  <c r="E18" i="12" a="1"/>
  <c r="E18" i="12" s="1"/>
  <c r="F18" i="12" a="1"/>
  <c r="F18" i="12" s="1"/>
  <c r="G18" i="12" a="1"/>
  <c r="G18" i="12" s="1"/>
  <c r="H18" i="12" a="1"/>
  <c r="H18" i="12" s="1"/>
  <c r="I18" i="12" a="1"/>
  <c r="I18" i="12" s="1"/>
  <c r="J18" i="12" a="1"/>
  <c r="J18" i="12" s="1"/>
  <c r="K18" i="12" a="1"/>
  <c r="K18" i="12" s="1"/>
  <c r="L18" i="12" a="1"/>
  <c r="L18" i="12" s="1"/>
  <c r="M18" i="12" a="1"/>
  <c r="M18" i="12" s="1"/>
  <c r="N18" i="12" a="1"/>
  <c r="N18" i="12" s="1"/>
  <c r="O18" i="12" a="1"/>
  <c r="O18" i="12" s="1"/>
  <c r="P18" i="12" a="1"/>
  <c r="P18" i="12" s="1"/>
  <c r="D19" i="12" a="1"/>
  <c r="D19" i="12" s="1"/>
  <c r="E19" i="12" a="1"/>
  <c r="E19" i="12" s="1"/>
  <c r="F19" i="12" a="1"/>
  <c r="F19" i="12" s="1"/>
  <c r="G19" i="12" a="1"/>
  <c r="G19" i="12" s="1"/>
  <c r="H19" i="12" a="1"/>
  <c r="H19" i="12" s="1"/>
  <c r="I19" i="12" a="1"/>
  <c r="I19" i="12" s="1"/>
  <c r="J19" i="12" a="1"/>
  <c r="J19" i="12" s="1"/>
  <c r="K19" i="12" a="1"/>
  <c r="K19" i="12" s="1"/>
  <c r="L19" i="12" a="1"/>
  <c r="L19" i="12" s="1"/>
  <c r="M19" i="12" a="1"/>
  <c r="M19" i="12" s="1"/>
  <c r="N19" i="12" a="1"/>
  <c r="N19" i="12" s="1"/>
  <c r="O19" i="12" a="1"/>
  <c r="O19" i="12" s="1"/>
  <c r="P19" i="12" a="1"/>
  <c r="P19" i="12" s="1"/>
  <c r="D20" i="12" a="1"/>
  <c r="D20" i="12" s="1"/>
  <c r="E20" i="12" a="1"/>
  <c r="E20" i="12" s="1"/>
  <c r="F20" i="12" a="1"/>
  <c r="F20" i="12" s="1"/>
  <c r="G20" i="12" a="1"/>
  <c r="G20" i="12" s="1"/>
  <c r="H20" i="12" a="1"/>
  <c r="H20" i="12" s="1"/>
  <c r="I20" i="12" a="1"/>
  <c r="I20" i="12" s="1"/>
  <c r="J20" i="12" a="1"/>
  <c r="J20" i="12" s="1"/>
  <c r="K20" i="12" a="1"/>
  <c r="K20" i="12" s="1"/>
  <c r="L20" i="12" a="1"/>
  <c r="L20" i="12" s="1"/>
  <c r="M20" i="12" a="1"/>
  <c r="M20" i="12" s="1"/>
  <c r="N20" i="12" a="1"/>
  <c r="N20" i="12" s="1"/>
  <c r="O20" i="12" a="1"/>
  <c r="O20" i="12" s="1"/>
  <c r="P20" i="12" a="1"/>
  <c r="P20" i="12" s="1"/>
  <c r="C8" i="1" a="1"/>
  <c r="C8" i="1" s="1"/>
  <c r="E19" i="1" l="1" a="1"/>
  <c r="E19" i="1" s="1"/>
  <c r="E7" i="10" a="1"/>
  <c r="E7" i="10" s="1"/>
  <c r="F7" i="10" a="1"/>
  <c r="F7" i="10" s="1"/>
  <c r="G7" i="10" a="1"/>
  <c r="G7" i="10" s="1"/>
  <c r="C7" i="1" a="1"/>
  <c r="C7" i="1" s="1"/>
  <c r="E7" i="1" a="1"/>
  <c r="E7" i="1" s="1"/>
  <c r="F7" i="1" a="1"/>
  <c r="F7" i="1" s="1"/>
  <c r="G7" i="1" a="1"/>
  <c r="G7" i="1" s="1"/>
  <c r="D8" i="1" a="1"/>
  <c r="D8" i="1" s="1"/>
  <c r="E8" i="1" a="1"/>
  <c r="E8" i="1" s="1"/>
  <c r="F8" i="1" a="1"/>
  <c r="F8" i="1" s="1"/>
  <c r="G8" i="1" a="1"/>
  <c r="G8" i="1" s="1"/>
  <c r="D9" i="1" a="1"/>
  <c r="D9" i="1" s="1"/>
  <c r="E9" i="1" a="1"/>
  <c r="E9" i="1" s="1"/>
  <c r="F9" i="1" a="1"/>
  <c r="F9" i="1" s="1"/>
  <c r="G9" i="1" a="1"/>
  <c r="G9" i="1" s="1"/>
  <c r="D10" i="1" a="1"/>
  <c r="D10" i="1" s="1"/>
  <c r="E10" i="1" a="1"/>
  <c r="E10" i="1" s="1"/>
  <c r="F10" i="1" a="1"/>
  <c r="F10" i="1" s="1"/>
  <c r="G10" i="1" a="1"/>
  <c r="G10" i="1" s="1"/>
  <c r="D11" i="1" a="1"/>
  <c r="D11" i="1" s="1"/>
  <c r="E11" i="1" a="1"/>
  <c r="E11" i="1" s="1"/>
  <c r="F11" i="1" a="1"/>
  <c r="F11" i="1" s="1"/>
  <c r="G11" i="1" a="1"/>
  <c r="G11" i="1" s="1"/>
  <c r="D12" i="1" a="1"/>
  <c r="D12" i="1" s="1"/>
  <c r="E12" i="1" a="1"/>
  <c r="E12" i="1" s="1"/>
  <c r="F12" i="1" a="1"/>
  <c r="F12" i="1" s="1"/>
  <c r="G12" i="1" a="1"/>
  <c r="G12" i="1" s="1"/>
  <c r="D13" i="1" a="1"/>
  <c r="D13" i="1" s="1"/>
  <c r="E13" i="1" a="1"/>
  <c r="E13" i="1" s="1"/>
  <c r="F13" i="1" a="1"/>
  <c r="F13" i="1" s="1"/>
  <c r="G13" i="1" a="1"/>
  <c r="G13" i="1" s="1"/>
  <c r="D14" i="1" a="1"/>
  <c r="D14" i="1" s="1"/>
  <c r="E14" i="1" a="1"/>
  <c r="E14" i="1" s="1"/>
  <c r="F14" i="1" a="1"/>
  <c r="F14" i="1" s="1"/>
  <c r="G14" i="1" a="1"/>
  <c r="G14" i="1" s="1"/>
  <c r="D15" i="1" a="1"/>
  <c r="D15" i="1" s="1"/>
  <c r="E15" i="1" a="1"/>
  <c r="E15" i="1" s="1"/>
  <c r="F15" i="1" a="1"/>
  <c r="F15" i="1" s="1"/>
  <c r="G15" i="1" a="1"/>
  <c r="G15" i="1" s="1"/>
  <c r="D16" i="1" a="1"/>
  <c r="D16" i="1" s="1"/>
  <c r="E16" i="1" a="1"/>
  <c r="E16" i="1" s="1"/>
  <c r="F16" i="1" a="1"/>
  <c r="F16" i="1" s="1"/>
  <c r="G16" i="1" a="1"/>
  <c r="G16" i="1" s="1"/>
  <c r="D17" i="1" a="1"/>
  <c r="D17" i="1" s="1"/>
  <c r="E17" i="1" a="1"/>
  <c r="E17" i="1" s="1"/>
  <c r="F17" i="1" a="1"/>
  <c r="F17" i="1" s="1"/>
  <c r="G17" i="1" a="1"/>
  <c r="G17" i="1" s="1"/>
  <c r="D18" i="1" a="1"/>
  <c r="D18" i="1" s="1"/>
  <c r="E18" i="1" a="1"/>
  <c r="E18" i="1" s="1"/>
  <c r="F18" i="1" a="1"/>
  <c r="F18" i="1" s="1"/>
  <c r="G18" i="1" a="1"/>
  <c r="G18" i="1" s="1"/>
  <c r="D19" i="1" a="1"/>
  <c r="D19" i="1" s="1"/>
  <c r="F19" i="1" a="1"/>
  <c r="F19" i="1" s="1"/>
  <c r="G19" i="1" a="1"/>
  <c r="G19" i="1" s="1"/>
  <c r="D20" i="1" a="1"/>
  <c r="D20" i="1" s="1"/>
  <c r="E20" i="1" a="1"/>
  <c r="E20" i="1" s="1"/>
  <c r="F20" i="1" a="1"/>
  <c r="F20" i="1" s="1"/>
  <c r="G20" i="1" a="1"/>
  <c r="G20" i="1" s="1"/>
  <c r="D21" i="1" a="1"/>
  <c r="D21" i="1" s="1"/>
  <c r="E21" i="1" a="1"/>
  <c r="E21" i="1" s="1"/>
  <c r="F21" i="1" a="1"/>
  <c r="F21" i="1" s="1"/>
  <c r="G21" i="1" a="1"/>
  <c r="G21" i="1" s="1"/>
  <c r="C10" i="1" a="1"/>
  <c r="C10" i="1" s="1"/>
  <c r="C11" i="1" a="1"/>
  <c r="C11" i="1" s="1"/>
  <c r="C12" i="1" a="1"/>
  <c r="C12" i="1" s="1"/>
  <c r="C13" i="1" a="1"/>
  <c r="C13" i="1" s="1"/>
  <c r="C14" i="1" a="1"/>
  <c r="C14" i="1" s="1"/>
  <c r="C15" i="1" a="1"/>
  <c r="C15" i="1" s="1"/>
  <c r="C16" i="1" a="1"/>
  <c r="C16" i="1" s="1"/>
  <c r="C17" i="1" a="1"/>
  <c r="C17" i="1" s="1"/>
  <c r="C18" i="1" a="1"/>
  <c r="C18" i="1" s="1"/>
  <c r="C19" i="1" a="1"/>
  <c r="C19" i="1" s="1"/>
  <c r="C20" i="1" a="1"/>
  <c r="C20" i="1" s="1"/>
  <c r="C21" i="1" a="1"/>
  <c r="C21" i="1" s="1"/>
  <c r="E3" i="1" l="1"/>
  <c r="E3" i="10"/>
  <c r="F4" i="10" s="1"/>
  <c r="E4" i="10" l="1"/>
  <c r="C4" i="10"/>
  <c r="G4" i="10"/>
  <c r="D4" i="10"/>
  <c r="G5" i="10" l="1"/>
  <c r="C5" i="10"/>
  <c r="F5" i="10"/>
  <c r="D5" i="10"/>
  <c r="E5" i="10"/>
  <c r="D4" i="1" l="1"/>
  <c r="E4" i="1"/>
  <c r="C4" i="1"/>
  <c r="F4" i="1"/>
  <c r="G4" i="1"/>
  <c r="D5" i="1" l="1"/>
  <c r="F5" i="1"/>
  <c r="C5" i="1"/>
  <c r="G5" i="1"/>
  <c r="E5" i="1"/>
</calcChain>
</file>

<file path=xl/connections.xml><?xml version="1.0" encoding="utf-8"?>
<connections xmlns="http://schemas.openxmlformats.org/spreadsheetml/2006/main">
  <connection id="1" keepAlive="1" name="Requête - AffPro" description="Connexion à la requête « AffPro » dans le classeur." type="5" refreshedVersion="0">
    <dbPr connection="Provider=Microsoft.Mashup.OleDb.1;Data Source=$Workbook$;Location=AffPro;Extended Properties=&quot;&quot;" command="SELECT * FROM [AffPro]"/>
  </connection>
  <connection id="2"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3" name="WorksheetConnection_Planification!$H$2:$H$3" type="102" refreshedVersion="6" minRefreshableVersion="5">
    <extLst>
      <ext xmlns:x15="http://schemas.microsoft.com/office/spreadsheetml/2010/11/main" uri="{DE250136-89BD-433C-8126-D09CA5730AF9}">
        <x15:connection id="Plage">
          <x15:rangePr sourceName="_xlcn.WorksheetConnection_PlanificationH2H31"/>
        </x15:connection>
      </ext>
    </extLst>
  </connection>
</connections>
</file>

<file path=xl/sharedStrings.xml><?xml version="1.0" encoding="utf-8"?>
<sst xmlns="http://schemas.openxmlformats.org/spreadsheetml/2006/main" count="138" uniqueCount="64">
  <si>
    <t>TIME</t>
  </si>
  <si>
    <t xml:space="preserve">Pour la semaine du </t>
  </si>
  <si>
    <t>LUNDI</t>
  </si>
  <si>
    <t>MARDI</t>
  </si>
  <si>
    <t>MERCREDI</t>
  </si>
  <si>
    <t>JEUDI</t>
  </si>
  <si>
    <t>VENDREDI</t>
  </si>
  <si>
    <t>QUI</t>
  </si>
  <si>
    <t>TÂCHE</t>
  </si>
  <si>
    <t>SAISIE DE DONNÉES</t>
  </si>
  <si>
    <t xml:space="preserve">Afficher le programme pour : </t>
  </si>
  <si>
    <t>PROGRAMME QUOTIDIEN</t>
  </si>
  <si>
    <t>EMPLOI DU TEMPS</t>
  </si>
  <si>
    <t>Colonne1</t>
  </si>
  <si>
    <t>HEURE</t>
  </si>
  <si>
    <t>JOUR</t>
  </si>
  <si>
    <t>Accueil EDT</t>
  </si>
  <si>
    <t>TÂCHE2</t>
  </si>
  <si>
    <t>PRO2</t>
  </si>
  <si>
    <t>PRO1</t>
  </si>
  <si>
    <t>PROFESSIONNELS AAP</t>
  </si>
  <si>
    <t>Récré</t>
  </si>
  <si>
    <t>Repas</t>
  </si>
  <si>
    <t>Atelier sur les règles de vie</t>
  </si>
  <si>
    <t>Activités manuelles</t>
  </si>
  <si>
    <t>Colonne2</t>
  </si>
  <si>
    <t>ENFANTS AAP</t>
  </si>
  <si>
    <t>JOURS</t>
  </si>
  <si>
    <t>Lundi</t>
  </si>
  <si>
    <t>Mardi</t>
  </si>
  <si>
    <t>Mercredi</t>
  </si>
  <si>
    <t>Jeudi</t>
  </si>
  <si>
    <t>Vendredi</t>
  </si>
  <si>
    <t>Préparation départ</t>
  </si>
  <si>
    <t>Colonne3</t>
  </si>
  <si>
    <t>Colonne4</t>
  </si>
  <si>
    <t>Colonne5</t>
  </si>
  <si>
    <t>Colonne6</t>
  </si>
  <si>
    <t>Colonne7</t>
  </si>
  <si>
    <t>Colonne8</t>
  </si>
  <si>
    <t>Colonne9</t>
  </si>
  <si>
    <t>Colonne10</t>
  </si>
  <si>
    <t>Colonne11</t>
  </si>
  <si>
    <t>Colonne12</t>
  </si>
  <si>
    <t>TEST2</t>
  </si>
  <si>
    <t>TEST1</t>
  </si>
  <si>
    <t>Scolaire avec Test1</t>
  </si>
  <si>
    <t>APS avec Test1 et 2</t>
  </si>
  <si>
    <t>Travail scolaire avec test1 et 2</t>
  </si>
  <si>
    <t>Etre ensemble</t>
  </si>
  <si>
    <t xml:space="preserve">Scolaire </t>
  </si>
  <si>
    <t>Travail scolaire</t>
  </si>
  <si>
    <t>Scolaire avec PRO1 et PRO2</t>
  </si>
  <si>
    <t>APS avec PRO1</t>
  </si>
  <si>
    <t>Travail Scolaire avec PRO1</t>
  </si>
  <si>
    <t>Etre ensemble avec PRO1</t>
  </si>
  <si>
    <t>Atelier "règles de vie" avec PRO1</t>
  </si>
  <si>
    <t>Activités manuelles avec PRO2</t>
  </si>
  <si>
    <t>Scolaire avec PRO2</t>
  </si>
  <si>
    <t>APS avec PRO2</t>
  </si>
  <si>
    <t>Travail Scolaire avec PRO2</t>
  </si>
  <si>
    <t>Atelier "règles de vie" avec PRO1 et PRO2</t>
  </si>
  <si>
    <t>Etre ensemble avec PRO2</t>
  </si>
  <si>
    <t>Atelier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</si>
</sst>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h:mm;@"/>
  </numFmts>
  <fonts count="35" x14ac:knownFonts="1">
    <font>
      <sz val="9"/>
      <color theme="3"/>
      <name val="Cambria"/>
      <family val="2"/>
      <scheme val="minor"/>
    </font>
    <font>
      <sz val="10"/>
      <color theme="1"/>
      <name val="Cambria"/>
      <family val="2"/>
      <scheme val="minor"/>
    </font>
    <font>
      <sz val="10"/>
      <color theme="0"/>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3" tint="9.9978637043366805E-2"/>
      <name val="Cambria"/>
      <family val="2"/>
      <scheme val="minor"/>
    </font>
    <font>
      <sz val="14"/>
      <color theme="1"/>
      <name val="Franklin Gothic Medium"/>
      <family val="2"/>
      <scheme val="major"/>
    </font>
    <font>
      <sz val="9"/>
      <color theme="1"/>
      <name val="Cambria"/>
      <family val="1"/>
      <scheme val="minor"/>
    </font>
    <font>
      <b/>
      <sz val="9"/>
      <color rgb="FF002060"/>
      <name val="Cambria"/>
      <family val="1"/>
      <scheme val="minor"/>
    </font>
    <font>
      <sz val="12"/>
      <color theme="6"/>
      <name val="Franklin Gothic Medium"/>
      <family val="2"/>
      <scheme val="major"/>
    </font>
    <font>
      <sz val="12"/>
      <color rgb="FFFF0000"/>
      <name val="Franklin Gothic Medium"/>
      <family val="2"/>
      <scheme val="major"/>
    </font>
    <font>
      <sz val="12"/>
      <color rgb="FF00B0F0"/>
      <name val="Franklin Gothic Medium"/>
      <family val="2"/>
      <scheme val="major"/>
    </font>
    <font>
      <sz val="12"/>
      <color rgb="FF00B050"/>
      <name val="Franklin Gothic Medium"/>
      <family val="2"/>
      <scheme val="major"/>
    </font>
    <font>
      <sz val="24"/>
      <color theme="3"/>
      <name val="Cambria"/>
      <family val="2"/>
      <scheme val="minor"/>
    </font>
    <font>
      <sz val="36"/>
      <color theme="3"/>
      <name val="Cambria"/>
      <family val="2"/>
      <scheme val="minor"/>
    </font>
    <font>
      <sz val="22"/>
      <color theme="3" tint="9.9917600024414813E-2"/>
      <name val="Franklin Gothic Medium"/>
      <family val="2"/>
      <scheme val="major"/>
    </font>
    <font>
      <sz val="14"/>
      <color theme="5" tint="-0.249977111117893"/>
      <name val="Franklin Gothic Medium"/>
      <family val="2"/>
      <scheme val="major"/>
    </font>
    <font>
      <b/>
      <sz val="9"/>
      <color theme="3" tint="9.9978637043366805E-2"/>
      <name val="Cambria"/>
      <family val="2"/>
      <scheme val="minor"/>
    </font>
    <font>
      <sz val="9"/>
      <color theme="1"/>
      <name val="Arial Narrow"/>
      <family val="2"/>
    </font>
    <font>
      <b/>
      <sz val="9"/>
      <color theme="3"/>
      <name val="Cambria"/>
      <family val="1"/>
      <scheme val="minor"/>
    </font>
  </fonts>
  <fills count="2">
    <fill>
      <patternFill patternType="none"/>
    </fill>
    <fill>
      <patternFill patternType="gray125"/>
    </fill>
  </fills>
  <borders count="5">
    <border>
      <left/>
      <right/>
      <top/>
      <bottom/>
      <diagonal/>
    </border>
    <border>
      <left style="thin">
        <color theme="0" tint="-0.14996795556505021"/>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0" fontId="15" fillId="0" borderId="0" applyNumberFormat="0" applyFill="0" applyBorder="0" applyAlignment="0" applyProtection="0"/>
    <xf numFmtId="0" fontId="18" fillId="0" borderId="1" applyNumberFormat="0" applyFill="0" applyProtection="0">
      <alignment vertical="top"/>
    </xf>
    <xf numFmtId="0" fontId="17" fillId="0" borderId="0" applyNumberFormat="0" applyFill="0" applyAlignment="0" applyProtection="0"/>
    <xf numFmtId="0" fontId="16" fillId="0" borderId="0" applyNumberFormat="0" applyFill="0" applyAlignment="0" applyProtection="0"/>
    <xf numFmtId="0" fontId="19" fillId="0" borderId="0" applyNumberFormat="0" applyFill="0" applyBorder="0" applyAlignment="0" applyProtection="0"/>
  </cellStyleXfs>
  <cellXfs count="64">
    <xf numFmtId="0" fontId="0" fillId="0" borderId="0" xfId="0"/>
    <xf numFmtId="0" fontId="1" fillId="0" borderId="0" xfId="0" applyFont="1"/>
    <xf numFmtId="0" fontId="2" fillId="0" borderId="0" xfId="0" applyFont="1"/>
    <xf numFmtId="0" fontId="4" fillId="0" borderId="0" xfId="0" applyFont="1"/>
    <xf numFmtId="0" fontId="5" fillId="0" borderId="0" xfId="0" applyFont="1" applyAlignment="1">
      <alignment horizontal="right"/>
    </xf>
    <xf numFmtId="0" fontId="0" fillId="0" borderId="0" xfId="0" applyAlignment="1">
      <alignment vertical="center"/>
    </xf>
    <xf numFmtId="0" fontId="19" fillId="0" borderId="1" xfId="5" applyBorder="1" applyAlignment="1">
      <alignment horizontal="left" indent="1"/>
    </xf>
    <xf numFmtId="0" fontId="18" fillId="0" borderId="1" xfId="2" applyAlignment="1">
      <alignment vertical="top"/>
    </xf>
    <xf numFmtId="0" fontId="6" fillId="0" borderId="0" xfId="0" applyFont="1" applyBorder="1" applyAlignment="1">
      <alignment horizontal="center"/>
    </xf>
    <xf numFmtId="164" fontId="23" fillId="0" borderId="0" xfId="0" applyNumberFormat="1" applyFont="1" applyBorder="1" applyAlignment="1">
      <alignment horizontal="center" vertical="center"/>
    </xf>
    <xf numFmtId="164" fontId="23" fillId="0" borderId="0" xfId="0" applyNumberFormat="1" applyFont="1" applyAlignment="1">
      <alignment horizontal="center" vertical="center"/>
    </xf>
    <xf numFmtId="0" fontId="8" fillId="0" borderId="0" xfId="0" applyFont="1" applyBorder="1" applyAlignment="1">
      <alignment horizontal="center"/>
    </xf>
    <xf numFmtId="0" fontId="9" fillId="0" borderId="0" xfId="0" applyFont="1" applyBorder="1" applyAlignment="1">
      <alignment horizontal="center"/>
    </xf>
    <xf numFmtId="0" fontId="10" fillId="0" borderId="0" xfId="0" applyFont="1" applyBorder="1" applyAlignment="1">
      <alignment horizontal="center"/>
    </xf>
    <xf numFmtId="0" fontId="11" fillId="0" borderId="0" xfId="0" applyFont="1" applyBorder="1" applyAlignment="1">
      <alignment horizontal="center"/>
    </xf>
    <xf numFmtId="0" fontId="12" fillId="0" borderId="0" xfId="0" applyFont="1" applyBorder="1" applyAlignment="1">
      <alignment horizontal="center"/>
    </xf>
    <xf numFmtId="14" fontId="7" fillId="0" borderId="0" xfId="0" applyNumberFormat="1" applyFont="1" applyAlignment="1">
      <alignment horizontal="center" vertical="center"/>
    </xf>
    <xf numFmtId="0" fontId="19" fillId="0" borderId="1" xfId="5" applyBorder="1" applyAlignment="1">
      <alignment horizontal="center" vertical="center"/>
    </xf>
    <xf numFmtId="0" fontId="18" fillId="0" borderId="1" xfId="2" applyAlignment="1">
      <alignment horizontal="center" vertical="center"/>
    </xf>
    <xf numFmtId="14" fontId="18" fillId="0" borderId="1" xfId="2" applyNumberFormat="1" applyAlignment="1">
      <alignment horizontal="center" vertical="center"/>
    </xf>
    <xf numFmtId="0" fontId="3"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4" fillId="0" borderId="0" xfId="0" applyFont="1" applyAlignment="1">
      <alignment horizontal="center"/>
    </xf>
    <xf numFmtId="14" fontId="7" fillId="0" borderId="0" xfId="0" applyNumberFormat="1" applyFont="1" applyAlignment="1">
      <alignment horizontal="center"/>
    </xf>
    <xf numFmtId="14" fontId="0" fillId="0" borderId="0" xfId="0" applyNumberFormat="1"/>
    <xf numFmtId="0" fontId="26" fillId="0" borderId="0" xfId="0" applyFont="1" applyBorder="1" applyAlignment="1">
      <alignment horizontal="center" vertical="center"/>
    </xf>
    <xf numFmtId="0" fontId="25" fillId="0" borderId="0" xfId="0" applyFont="1" applyBorder="1" applyAlignment="1">
      <alignment horizontal="center" vertical="center"/>
    </xf>
    <xf numFmtId="0" fontId="24" fillId="0" borderId="0" xfId="0" applyFont="1" applyBorder="1" applyAlignment="1">
      <alignment horizontal="center" vertical="center"/>
    </xf>
    <xf numFmtId="0" fontId="27" fillId="0" borderId="0" xfId="0" applyFont="1" applyBorder="1" applyAlignment="1">
      <alignment horizontal="center" vertical="center"/>
    </xf>
    <xf numFmtId="0" fontId="19" fillId="0" borderId="0" xfId="5" applyBorder="1" applyAlignment="1">
      <alignment vertical="center"/>
    </xf>
    <xf numFmtId="0" fontId="18" fillId="0" borderId="0" xfId="2" applyBorder="1" applyAlignment="1">
      <alignment vertical="center"/>
    </xf>
    <xf numFmtId="0" fontId="21" fillId="0" borderId="0" xfId="0" applyFont="1" applyAlignment="1">
      <alignment horizontal="center" vertical="center"/>
    </xf>
    <xf numFmtId="20" fontId="0" fillId="0" borderId="0" xfId="0" applyNumberFormat="1"/>
    <xf numFmtId="20" fontId="8" fillId="0" borderId="0" xfId="0" applyNumberFormat="1" applyFont="1" applyFill="1" applyBorder="1" applyAlignment="1">
      <alignment horizontal="center" vertical="center"/>
    </xf>
    <xf numFmtId="49" fontId="15" fillId="0" borderId="0" xfId="1" applyNumberFormat="1"/>
    <xf numFmtId="49" fontId="0" fillId="0" borderId="0" xfId="0" applyNumberFormat="1"/>
    <xf numFmtId="49" fontId="8" fillId="0" borderId="0" xfId="0" applyNumberFormat="1" applyFont="1" applyFill="1" applyBorder="1" applyAlignment="1">
      <alignment horizontal="center" vertical="center"/>
    </xf>
    <xf numFmtId="0" fontId="0" fillId="0" borderId="0" xfId="0" applyBorder="1"/>
    <xf numFmtId="0" fontId="19" fillId="0" borderId="0" xfId="5" applyBorder="1" applyAlignment="1">
      <alignment horizontal="left" indent="1"/>
    </xf>
    <xf numFmtId="0" fontId="18" fillId="0" borderId="0" xfId="2" applyBorder="1" applyAlignment="1">
      <alignment vertical="top"/>
    </xf>
    <xf numFmtId="0" fontId="21" fillId="0" borderId="0" xfId="0" applyFont="1" applyFill="1" applyBorder="1" applyAlignment="1">
      <alignment horizontal="center" vertical="center"/>
    </xf>
    <xf numFmtId="0" fontId="31" fillId="0" borderId="0" xfId="0" applyFont="1" applyFill="1" applyBorder="1" applyAlignment="1">
      <alignment horizontal="center" vertical="center"/>
    </xf>
    <xf numFmtId="49" fontId="13" fillId="0" borderId="0" xfId="0" applyNumberFormat="1" applyFont="1" applyFill="1" applyBorder="1" applyAlignment="1">
      <alignment horizontal="center" vertical="center"/>
    </xf>
    <xf numFmtId="20" fontId="13" fillId="0" borderId="0" xfId="0" applyNumberFormat="1" applyFont="1" applyFill="1" applyBorder="1" applyAlignment="1">
      <alignment horizontal="center" vertical="center"/>
    </xf>
    <xf numFmtId="0" fontId="14" fillId="0" borderId="0" xfId="0" applyFont="1" applyFill="1" applyBorder="1" applyAlignment="1">
      <alignment horizontal="center" vertical="center" wrapText="1"/>
    </xf>
    <xf numFmtId="0" fontId="20" fillId="0" borderId="0" xfId="0" applyFont="1" applyAlignment="1">
      <alignment horizontal="center" vertical="center"/>
    </xf>
    <xf numFmtId="0" fontId="14" fillId="0" borderId="0" xfId="0" applyFont="1" applyAlignment="1">
      <alignment horizontal="center" vertical="center"/>
    </xf>
    <xf numFmtId="20" fontId="13" fillId="0" borderId="0" xfId="0" applyNumberFormat="1" applyFont="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29" fillId="0" borderId="0" xfId="0" applyFont="1" applyAlignment="1">
      <alignment horizontal="center" vertical="center"/>
    </xf>
    <xf numFmtId="14" fontId="28" fillId="0" borderId="0" xfId="0" applyNumberFormat="1" applyFont="1" applyAlignment="1">
      <alignment horizontal="center" vertical="center"/>
    </xf>
    <xf numFmtId="49" fontId="30" fillId="0" borderId="0" xfId="2" applyNumberFormat="1" applyFont="1" applyBorder="1" applyAlignment="1">
      <alignment horizontal="center" vertical="center"/>
    </xf>
    <xf numFmtId="0" fontId="15" fillId="0" borderId="0" xfId="1" applyAlignment="1">
      <alignment horizontal="center"/>
    </xf>
    <xf numFmtId="49" fontId="20" fillId="0" borderId="0" xfId="0" applyNumberFormat="1" applyFont="1" applyAlignment="1">
      <alignment horizontal="center" vertical="center"/>
    </xf>
    <xf numFmtId="0" fontId="20" fillId="0" borderId="0" xfId="0" applyFont="1" applyFill="1" applyBorder="1" applyAlignment="1">
      <alignment horizontal="center" vertical="center" wrapText="1"/>
    </xf>
    <xf numFmtId="49" fontId="32" fillId="0" borderId="0" xfId="0" applyNumberFormat="1" applyFont="1" applyFill="1" applyBorder="1" applyAlignment="1">
      <alignment horizontal="center" vertical="center"/>
    </xf>
    <xf numFmtId="0" fontId="33" fillId="0" borderId="0" xfId="0" applyFont="1" applyFill="1" applyBorder="1" applyAlignment="1">
      <alignment horizontal="center" vertical="center" wrapText="1"/>
    </xf>
    <xf numFmtId="49" fontId="13" fillId="0" borderId="0" xfId="0" applyNumberFormat="1" applyFont="1" applyAlignment="1">
      <alignment horizontal="center" vertical="center"/>
    </xf>
    <xf numFmtId="0" fontId="33" fillId="0" borderId="0" xfId="0" applyNumberFormat="1" applyFont="1" applyFill="1" applyAlignment="1">
      <alignment horizontal="center" vertical="center" wrapText="1"/>
    </xf>
    <xf numFmtId="0" fontId="33" fillId="0" borderId="0" xfId="0" applyNumberFormat="1" applyFont="1" applyAlignment="1">
      <alignment horizontal="center" vertical="center" wrapText="1"/>
    </xf>
    <xf numFmtId="0" fontId="0" fillId="0" borderId="3" xfId="0" applyFill="1" applyBorder="1" applyAlignment="1">
      <alignment horizontal="center" vertical="center"/>
    </xf>
    <xf numFmtId="0" fontId="34" fillId="0" borderId="2" xfId="0" applyFont="1" applyBorder="1" applyAlignment="1">
      <alignment horizontal="center" vertical="center"/>
    </xf>
    <xf numFmtId="0" fontId="34" fillId="0" borderId="0" xfId="0" applyFont="1"/>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74">
    <dxf>
      <fill>
        <patternFill>
          <bgColor theme="6"/>
        </patternFill>
      </fill>
    </dxf>
    <dxf>
      <fill>
        <patternFill>
          <bgColor theme="6"/>
        </patternFill>
      </fill>
    </dxf>
    <dxf>
      <fill>
        <patternFill>
          <bgColor theme="8" tint="0.79998168889431442"/>
        </patternFill>
      </fill>
    </dxf>
    <dxf>
      <fill>
        <patternFill>
          <bgColor rgb="FFCC99FF"/>
        </patternFill>
      </fill>
    </dxf>
    <dxf>
      <fill>
        <patternFill>
          <bgColor theme="6" tint="0.79998168889431442"/>
        </patternFill>
      </fill>
    </dxf>
    <dxf>
      <fill>
        <patternFill>
          <bgColor rgb="FFFF00FF"/>
        </patternFill>
      </fill>
    </dxf>
    <dxf>
      <fill>
        <patternFill>
          <bgColor rgb="FF00B0F0"/>
        </patternFill>
      </fill>
    </dxf>
    <dxf>
      <font>
        <color rgb="FF9C0006"/>
      </font>
      <fill>
        <patternFill>
          <bgColor rgb="FFFFC7CE"/>
        </patternFill>
      </fill>
    </dxf>
    <dxf>
      <fill>
        <patternFill>
          <bgColor theme="8" tint="0.59996337778862885"/>
        </patternFill>
      </fill>
    </dxf>
    <dxf>
      <fill>
        <patternFill>
          <bgColor rgb="FFFF00FF"/>
        </patternFill>
      </fill>
    </dxf>
    <dxf>
      <fill>
        <patternFill>
          <bgColor theme="6" tint="0.79998168889431442"/>
        </patternFill>
      </fill>
    </dxf>
    <dxf>
      <fill>
        <patternFill>
          <bgColor rgb="FFCC99FF"/>
        </patternFill>
      </fill>
    </dxf>
    <dxf>
      <fill>
        <patternFill>
          <bgColor theme="6"/>
        </patternFill>
      </fill>
    </dxf>
    <dxf>
      <fill>
        <patternFill>
          <bgColor theme="6"/>
        </patternFill>
      </fill>
    </dxf>
    <dxf>
      <fill>
        <patternFill>
          <bgColor rgb="FF00B0F0"/>
        </patternFill>
      </fill>
    </dxf>
    <dxf>
      <fill>
        <patternFill>
          <bgColor theme="0" tint="-0.24994659260841701"/>
        </patternFill>
      </fill>
    </dxf>
    <dxf>
      <fill>
        <patternFill>
          <bgColor theme="0" tint="-0.24994659260841701"/>
        </patternFill>
      </fill>
    </dxf>
    <dxf>
      <fill>
        <patternFill>
          <bgColor theme="6"/>
        </patternFill>
      </fill>
    </dxf>
    <dxf>
      <fill>
        <patternFill>
          <bgColor theme="6"/>
        </patternFill>
      </fill>
    </dxf>
    <dxf>
      <fill>
        <patternFill>
          <bgColor rgb="FF00B0F0"/>
        </patternFill>
      </fill>
    </dxf>
    <dxf>
      <fill>
        <patternFill>
          <bgColor theme="0" tint="-0.24994659260841701"/>
        </patternFill>
      </fill>
    </dxf>
    <dxf>
      <fill>
        <patternFill>
          <bgColor rgb="FFCC99FF"/>
        </patternFill>
      </fill>
    </dxf>
    <dxf>
      <fill>
        <patternFill>
          <bgColor theme="6" tint="0.79998168889431442"/>
        </patternFill>
      </fill>
    </dxf>
    <dxf>
      <fill>
        <patternFill>
          <bgColor rgb="FFFF00FF"/>
        </patternFill>
      </fill>
    </dxf>
    <dxf>
      <fill>
        <patternFill>
          <bgColor theme="8" tint="0.59996337778862885"/>
        </patternFill>
      </fill>
    </dxf>
    <dxf>
      <fill>
        <patternFill>
          <bgColor theme="0" tint="-0.24994659260841701"/>
        </patternFill>
      </fill>
    </dxf>
    <dxf>
      <font>
        <b val="0"/>
        <i val="0"/>
        <strike val="0"/>
        <condense val="0"/>
        <extend val="0"/>
        <outline val="0"/>
        <shadow val="0"/>
        <u val="none"/>
        <vertAlign val="baseline"/>
        <sz val="9"/>
        <color theme="3" tint="9.9978637043366805E-2"/>
        <name val="Cambria"/>
        <family val="1"/>
        <scheme val="minor"/>
      </font>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center" vertical="center" textRotation="0" indent="0" justifyLastLine="0" shrinkToFit="0" readingOrder="0"/>
    </dxf>
    <dxf>
      <font>
        <strike val="0"/>
        <outline val="0"/>
        <shadow val="0"/>
        <u val="none"/>
        <vertAlign val="baseline"/>
        <sz val="9"/>
        <color theme="3" tint="9.9978637043366805E-2"/>
        <name val="Cambria"/>
        <scheme val="minor"/>
      </font>
      <alignment horizontal="center" vertical="center" textRotation="0" indent="0" justifyLastLine="0" shrinkToFit="0" readingOrder="0"/>
    </dxf>
    <dxf>
      <font>
        <strike val="0"/>
        <outline val="0"/>
        <shadow val="0"/>
        <u val="none"/>
        <vertAlign val="baseline"/>
        <sz val="9"/>
        <color theme="3" tint="9.9978637043366805E-2"/>
        <name val="Cambria"/>
        <scheme val="minor"/>
      </font>
      <alignment horizontal="center" vertical="center" textRotation="0" indent="0" justifyLastLine="0" shrinkToFit="0" readingOrder="0"/>
    </dxf>
    <dxf>
      <font>
        <b val="0"/>
        <i val="0"/>
        <strike val="0"/>
        <condense val="0"/>
        <extend val="0"/>
        <outline val="0"/>
        <shadow val="0"/>
        <u val="none"/>
        <vertAlign val="baseline"/>
        <sz val="9"/>
        <color theme="3" tint="9.9978637043366805E-2"/>
        <name val="Cambria"/>
        <scheme val="minor"/>
      </font>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horizontal="center" vertical="center" textRotation="0" indent="0" justifyLastLine="0" shrinkToFit="0" readingOrder="0"/>
    </dxf>
    <dxf>
      <font>
        <b/>
        <i val="0"/>
        <strike val="0"/>
        <condense val="0"/>
        <extend val="0"/>
        <outline val="0"/>
        <shadow val="0"/>
        <u val="none"/>
        <vertAlign val="baseline"/>
        <sz val="9"/>
        <color theme="3" tint="9.9978637043366805E-2"/>
        <name val="Cambria"/>
        <family val="1"/>
        <scheme val="minor"/>
      </font>
      <numFmt numFmtId="25" formatCode="hh:mm"/>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30" formatCode="@"/>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center" vertical="center" textRotation="0" indent="0" justifyLastLine="0" shrinkToFit="0" readingOrder="0"/>
    </dxf>
    <dxf>
      <font>
        <strike val="0"/>
        <outline val="0"/>
        <shadow val="0"/>
        <u val="none"/>
        <vertAlign val="baseline"/>
        <sz val="14"/>
        <color theme="1"/>
        <name val="Franklin Gothic Medium"/>
        <scheme val="major"/>
      </font>
      <alignment horizontal="center" vertical="center" textRotation="0" wrapText="0"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numFmt numFmtId="0" formatCode="General"/>
      <alignment horizontal="center" vertical="center" textRotation="0" wrapText="1" indent="0" justifyLastLine="0" shrinkToFit="0" readingOrder="0"/>
    </dxf>
    <dxf>
      <font>
        <b/>
        <i val="0"/>
        <strike val="0"/>
        <condense val="0"/>
        <extend val="0"/>
        <outline val="0"/>
        <shadow val="0"/>
        <u val="none"/>
        <vertAlign val="baseline"/>
        <sz val="9"/>
        <color rgb="FF002060"/>
        <name val="Cambria"/>
        <family val="1"/>
        <scheme val="minor"/>
      </font>
      <numFmt numFmtId="164"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Arial Narrow"/>
        <family val="2"/>
        <scheme val="none"/>
      </font>
      <numFmt numFmtId="0" formatCode="General"/>
      <alignment horizontal="center" vertical="center" textRotation="0" wrapText="1" indent="0" justifyLastLine="0" shrinkToFit="0" readingOrder="0"/>
    </dxf>
    <dxf>
      <font>
        <b/>
        <i val="0"/>
        <strike val="0"/>
        <condense val="0"/>
        <extend val="0"/>
        <outline val="0"/>
        <shadow val="0"/>
        <u val="none"/>
        <vertAlign val="baseline"/>
        <sz val="9"/>
        <color rgb="FF002060"/>
        <name val="Cambria"/>
        <family val="1"/>
        <scheme val="minor"/>
      </font>
      <numFmt numFmtId="164"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8"/>
        <color rgb="FF000000"/>
        <name val="Cambria"/>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rgb="FF000000"/>
        <name val="Cambria"/>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73"/>
      <tableStyleElement type="headerRow" dxfId="72"/>
      <tableStyleElement type="firstColumn" dxfId="71"/>
      <tableStyleElement type="firstRowStripe" dxfId="70"/>
      <tableStyleElement type="firstColumnStripe" dxfId="69"/>
    </tableStyle>
  </tableStyles>
  <colors>
    <mruColors>
      <color rgb="FFFFCCFF"/>
      <color rgb="FFFF00FF"/>
      <color rgb="FFCC99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ustomXml" Target="../customXml/item2.xml"/><Relationship Id="rId18" Type="http://schemas.openxmlformats.org/officeDocument/2006/relationships/customXml" Target="../customXml/item7.xml"/><Relationship Id="rId26" Type="http://schemas.openxmlformats.org/officeDocument/2006/relationships/customXml" Target="../customXml/item15.xml"/><Relationship Id="rId3" Type="http://schemas.openxmlformats.org/officeDocument/2006/relationships/worksheet" Target="worksheets/sheet3.xml"/><Relationship Id="rId21" Type="http://schemas.openxmlformats.org/officeDocument/2006/relationships/customXml" Target="../customXml/item10.xml"/><Relationship Id="rId7" Type="http://schemas.openxmlformats.org/officeDocument/2006/relationships/connections" Target="connections.xml"/><Relationship Id="rId12" Type="http://schemas.openxmlformats.org/officeDocument/2006/relationships/customXml" Target="../customXml/item1.xml"/><Relationship Id="rId17" Type="http://schemas.openxmlformats.org/officeDocument/2006/relationships/customXml" Target="../customXml/item6.xml"/><Relationship Id="rId25" Type="http://schemas.openxmlformats.org/officeDocument/2006/relationships/customXml" Target="../customXml/item14.xml"/><Relationship Id="rId33" Type="http://schemas.openxmlformats.org/officeDocument/2006/relationships/customXml" Target="../customXml/item22.xml"/><Relationship Id="rId2" Type="http://schemas.openxmlformats.org/officeDocument/2006/relationships/worksheet" Target="worksheets/sheet2.xml"/><Relationship Id="rId16" Type="http://schemas.openxmlformats.org/officeDocument/2006/relationships/customXml" Target="../customXml/item5.xml"/><Relationship Id="rId20" Type="http://schemas.openxmlformats.org/officeDocument/2006/relationships/customXml" Target="../customXml/item9.xml"/><Relationship Id="rId29" Type="http://schemas.openxmlformats.org/officeDocument/2006/relationships/customXml" Target="../customXml/item18.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24" Type="http://schemas.openxmlformats.org/officeDocument/2006/relationships/customXml" Target="../customXml/item13.xml"/><Relationship Id="rId32" Type="http://schemas.openxmlformats.org/officeDocument/2006/relationships/customXml" Target="../customXml/item21.xml"/><Relationship Id="rId5" Type="http://schemas.openxmlformats.org/officeDocument/2006/relationships/worksheet" Target="worksheets/sheet5.xml"/><Relationship Id="rId15" Type="http://schemas.openxmlformats.org/officeDocument/2006/relationships/customXml" Target="../customXml/item4.xml"/><Relationship Id="rId23" Type="http://schemas.openxmlformats.org/officeDocument/2006/relationships/customXml" Target="../customXml/item12.xml"/><Relationship Id="rId28" Type="http://schemas.openxmlformats.org/officeDocument/2006/relationships/customXml" Target="../customXml/item17.xml"/><Relationship Id="rId10" Type="http://schemas.openxmlformats.org/officeDocument/2006/relationships/powerPivotData" Target="model/item.data"/><Relationship Id="rId19" Type="http://schemas.openxmlformats.org/officeDocument/2006/relationships/customXml" Target="../customXml/item8.xml"/><Relationship Id="rId31" Type="http://schemas.openxmlformats.org/officeDocument/2006/relationships/customXml" Target="../customXml/item20.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 Id="rId22" Type="http://schemas.openxmlformats.org/officeDocument/2006/relationships/customXml" Target="../customXml/item11.xml"/><Relationship Id="rId27" Type="http://schemas.openxmlformats.org/officeDocument/2006/relationships/customXml" Target="../customXml/item16.xml"/><Relationship Id="rId30" Type="http://schemas.openxmlformats.org/officeDocument/2006/relationships/customXml" Target="../customXml/item19.xml"/><Relationship Id="rId8"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12</xdr:col>
      <xdr:colOff>171450</xdr:colOff>
      <xdr:row>1</xdr:row>
      <xdr:rowOff>257175</xdr:rowOff>
    </xdr:from>
    <xdr:ext cx="184731" cy="257699"/>
    <xdr:sp macro="" textlink="">
      <xdr:nvSpPr>
        <xdr:cNvPr id="3" name="ZoneTexte 2">
          <a:extLst>
            <a:ext uri="{FF2B5EF4-FFF2-40B4-BE49-F238E27FC236}">
              <a16:creationId xmlns:a16="http://schemas.microsoft.com/office/drawing/2014/main" id="{F03C620E-50A5-4E79-8D75-37D7AE3E6200}"/>
            </a:ext>
          </a:extLst>
        </xdr:cNvPr>
        <xdr:cNvSpPr txBox="1"/>
      </xdr:nvSpPr>
      <xdr:spPr>
        <a:xfrm>
          <a:off x="11887200" y="400050"/>
          <a:ext cx="184731" cy="257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4</xdr:col>
      <xdr:colOff>936854</xdr:colOff>
      <xdr:row>2</xdr:row>
      <xdr:rowOff>31298</xdr:rowOff>
    </xdr:from>
    <xdr:to>
      <xdr:col>4</xdr:col>
      <xdr:colOff>1011854</xdr:colOff>
      <xdr:row>2</xdr:row>
      <xdr:rowOff>151041</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413729" y="317048"/>
          <a:ext cx="75000" cy="119743"/>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4</xdr:col>
      <xdr:colOff>936854</xdr:colOff>
      <xdr:row>2</xdr:row>
      <xdr:rowOff>31298</xdr:rowOff>
    </xdr:from>
    <xdr:to>
      <xdr:col>4</xdr:col>
      <xdr:colOff>1011854</xdr:colOff>
      <xdr:row>2</xdr:row>
      <xdr:rowOff>151041</xdr:rowOff>
    </xdr:to>
    <xdr:sp macro="" textlink="">
      <xdr:nvSpPr>
        <xdr:cNvPr id="4" name="Forme libre 6">
          <a:extLst>
            <a:ext uri="{FF2B5EF4-FFF2-40B4-BE49-F238E27FC236}">
              <a16:creationId xmlns:a16="http://schemas.microsoft.com/office/drawing/2014/main" id="{BC1BC2F5-6A43-4C9B-8B25-2D696FF23FCD}"/>
            </a:ext>
          </a:extLst>
        </xdr:cNvPr>
        <xdr:cNvSpPr>
          <a:spLocks/>
        </xdr:cNvSpPr>
      </xdr:nvSpPr>
      <xdr:spPr bwMode="auto">
        <a:xfrm>
          <a:off x="6413729" y="317048"/>
          <a:ext cx="75000" cy="119743"/>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xdr:twoCellAnchor>
</xdr:wsDr>
</file>

<file path=xl/tables/table1.xml><?xml version="1.0" encoding="utf-8"?>
<table xmlns="http://schemas.openxmlformats.org/spreadsheetml/2006/main" id="23" name="tblProgramme24" displayName="tblProgramme24" ref="B5:P20" totalsRowShown="0" headerRowDxfId="68" dataDxfId="67">
  <tableColumns count="15">
    <tableColumn id="1" name="TIME" dataDxfId="56"/>
    <tableColumn id="2" name="TEST1" dataDxfId="55">
      <calculatedColumnFormula array="1">IFERROR(INDEX(tblDonnées[],MATCH(C$5&amp;$B6&amp;AfficherJour,tblDonnées[QUI]&amp;tblDonnées[HEURE]&amp;tblDonnées[JOUR],0),4),"")</calculatedColumnFormula>
    </tableColumn>
    <tableColumn id="3" name="TEST2" dataDxfId="54">
      <calculatedColumnFormula array="1">IFERROR(INDEX(tblDonnées[],MATCH(D$5&amp;$B6&amp;AfficherJour,tblDonnées[QUI]&amp;tblDonnées[HEURE]&amp;tblDonnées[JOUR],0),4),"")</calculatedColumnFormula>
    </tableColumn>
    <tableColumn id="4" name="Colonne1" dataDxfId="53">
      <calculatedColumnFormula array="1">IFERROR(INDEX(tblDonnées[],MATCH(E$5&amp;$B6&amp;AfficherJour,tblDonnées[QUI]&amp;tblDonnées[HEURE]&amp;tblDonnées[JOUR],0),4),"")</calculatedColumnFormula>
    </tableColumn>
    <tableColumn id="5" name="Colonne2" dataDxfId="52">
      <calculatedColumnFormula array="1">IFERROR(INDEX(tblDonnées[],MATCH(F$5&amp;$B6&amp;AfficherJour,tblDonnées[QUI]&amp;tblDonnées[HEURE]&amp;tblDonnées[JOUR],0),4),"")</calculatedColumnFormula>
    </tableColumn>
    <tableColumn id="6" name="Colonne3" dataDxfId="51">
      <calculatedColumnFormula array="1">IFERROR(INDEX(tblDonnées[],MATCH(G$5&amp;$B6&amp;AfficherJour,tblDonnées[QUI]&amp;tblDonnées[HEURE]&amp;tblDonnées[JOUR],0),4),"")</calculatedColumnFormula>
    </tableColumn>
    <tableColumn id="7" name="Colonne4" dataDxfId="50">
      <calculatedColumnFormula array="1">IFERROR(INDEX(tblDonnées[],MATCH(H$5&amp;$B6&amp;AfficherJour,tblDonnées[QUI]&amp;tblDonnées[HEURE]&amp;tblDonnées[JOUR],0),4),"")</calculatedColumnFormula>
    </tableColumn>
    <tableColumn id="8" name="Colonne5" dataDxfId="49">
      <calculatedColumnFormula array="1">IFERROR(INDEX(tblDonnées[],MATCH(I$5&amp;$B6&amp;AfficherJour,tblDonnées[QUI]&amp;tblDonnées[HEURE]&amp;tblDonnées[JOUR],0),4),"")</calculatedColumnFormula>
    </tableColumn>
    <tableColumn id="9" name="Colonne6" dataDxfId="48">
      <calculatedColumnFormula array="1">IFERROR(INDEX(tblDonnées[],MATCH(J$5&amp;$B6&amp;AfficherJour,tblDonnées[QUI]&amp;tblDonnées[HEURE]&amp;tblDonnées[JOUR],0),4),"")</calculatedColumnFormula>
    </tableColumn>
    <tableColumn id="10" name="Colonne7" dataDxfId="47">
      <calculatedColumnFormula array="1">IFERROR(INDEX(tblDonnées[],MATCH(K$5&amp;$B6&amp;AfficherJour,tblDonnées[QUI]&amp;tblDonnées[HEURE]&amp;tblDonnées[JOUR],0),4),"")</calculatedColumnFormula>
    </tableColumn>
    <tableColumn id="11" name="Colonne8" dataDxfId="46">
      <calculatedColumnFormula array="1">IFERROR(INDEX(tblDonnées[],MATCH(L$5&amp;$B6&amp;AfficherJour,tblDonnées[QUI]&amp;tblDonnées[HEURE]&amp;tblDonnées[JOUR],0),4),"")</calculatedColumnFormula>
    </tableColumn>
    <tableColumn id="12" name="Colonne9" dataDxfId="45">
      <calculatedColumnFormula array="1">IFERROR(INDEX(tblDonnées[],MATCH(M$5&amp;$B6&amp;AfficherJour,tblDonnées[QUI]&amp;tblDonnées[HEURE]&amp;tblDonnées[JOUR],0),4),"")</calculatedColumnFormula>
    </tableColumn>
    <tableColumn id="13" name="Colonne10" dataDxfId="44">
      <calculatedColumnFormula array="1">IFERROR(INDEX(tblDonnées[],MATCH(N$5&amp;$B6&amp;AfficherJour,tblDonnées[QUI]&amp;tblDonnées[HEURE]&amp;tblDonnées[JOUR],0),4),"")</calculatedColumnFormula>
    </tableColumn>
    <tableColumn id="14" name="Colonne11" dataDxfId="43">
      <calculatedColumnFormula array="1">IFERROR(INDEX(tblDonnées[],MATCH(O$5&amp;$B6&amp;AfficherJour,tblDonnées[QUI]&amp;tblDonnées[HEURE]&amp;tblDonnées[JOUR],0),4),"")</calculatedColumnFormula>
    </tableColumn>
    <tableColumn id="15" name="Colonne12" dataDxfId="42">
      <calculatedColumnFormula array="1">IFERROR(INDEX(tblDonnées[],MATCH(P$5&amp;$B6&amp;AfficherJour,tblDonnées[QUI]&amp;tblDonnées[HEURE]&amp;tblDonnées[JOUR],0),4),"")</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2" name="tblProgramme" displayName="tblProgramme" ref="B6:G21" totalsRowShown="0" headerRowDxfId="66" dataDxfId="65">
  <tableColumns count="6">
    <tableColumn id="1" name="TIME" dataDxfId="41"/>
    <tableColumn id="2" name="LUNDI" dataDxfId="40">
      <calculatedColumnFormula array="1">IFERROR(INDEX(tblDonnées[],MATCH(C$6&amp;$B7&amp;AfficherNom,tblDonnées[JOUR]&amp;tblDonnées[HEURE]&amp;tblDonnées[QUI],0),4),"")</calculatedColumnFormula>
    </tableColumn>
    <tableColumn id="3" name="MARDI" dataDxfId="39">
      <calculatedColumnFormula array="1">IFERROR(INDEX(tblDonnées[],MATCH(D$6&amp;$B7&amp;AfficherNom,tblDonnées[JOUR]&amp;tblDonnées[HEURE]&amp;tblDonnées[QUI],0),4),"")</calculatedColumnFormula>
    </tableColumn>
    <tableColumn id="4" name="MERCREDI" dataDxfId="38">
      <calculatedColumnFormula array="1">IFERROR(INDEX(tblDonnées[],MATCH(E$6&amp;$B7&amp;AfficherNom,tblDonnées[JOUR]&amp;tblDonnées[HEURE]&amp;tblDonnées[QUI],0),4),"")</calculatedColumnFormula>
    </tableColumn>
    <tableColumn id="5" name="JEUDI" dataDxfId="37">
      <calculatedColumnFormula array="1">IFERROR(INDEX(tblDonnées[],MATCH(F$6&amp;$B7&amp;AfficherNom,tblDonnées[JOUR]&amp;tblDonnées[HEURE]&amp;tblDonnées[QUI],0),4),"")</calculatedColumnFormula>
    </tableColumn>
    <tableColumn id="6" name="VENDREDI" dataDxfId="36">
      <calculatedColumnFormula array="1">IFERROR(INDEX(tblDonnées[],MATCH(G$6&amp;$B7&amp;AfficherNom,tblDonnées[JOUR]&amp;tblDonnées[HEURE]&amp;tblDonnées[QUI],0),4),"")</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3.xml><?xml version="1.0" encoding="utf-8"?>
<table xmlns="http://schemas.openxmlformats.org/spreadsheetml/2006/main" id="4" name="tblProgramme5" displayName="tblProgramme5" ref="B6:G21" totalsRowShown="0" headerRowDxfId="64" dataDxfId="63">
  <tableColumns count="6">
    <tableColumn id="1" name="TIME" dataDxfId="62"/>
    <tableColumn id="2" name="LUNDI" dataDxfId="57">
      <calculatedColumnFormula array="1">IFERROR(INDEX(tblDonnées[],MATCH(C$6&amp;$B7&amp;AffPro,tblDonnées[JOUR]&amp;tblDonnées[HEURE]&amp;tblDonnées[PRO1],0),6),"")</calculatedColumnFormula>
    </tableColumn>
    <tableColumn id="3" name="MARDI" dataDxfId="61">
      <calculatedColumnFormula array="1">IFERROR(INDEX(tblDonnées[],MATCH(D$6&amp;$B7&amp;AffPro,tblDonnées[JOUR]&amp;tblDonnées[HEURE]&amp;tblDonnées[PRO1],0),6),"")</calculatedColumnFormula>
    </tableColumn>
    <tableColumn id="4" name="MERCREDI" dataDxfId="60">
      <calculatedColumnFormula array="1">IFERROR(INDEX(tblDonnées[],MATCH(E$6&amp;$B7&amp;AffPro,tblDonnées[JOUR]&amp;tblDonnées[HEURE]&amp;tblDonnées[PRO1],0),6),"")</calculatedColumnFormula>
    </tableColumn>
    <tableColumn id="5" name="JEUDI" dataDxfId="59">
      <calculatedColumnFormula array="1">IFERROR(INDEX(tblDonnées[],MATCH(F$6&amp;$B7&amp;AffPro,tblDonnées[JOUR]&amp;tblDonnées[HEURE]&amp;tblDonnées[PRO1],0),6),"")</calculatedColumnFormula>
    </tableColumn>
    <tableColumn id="6" name="VENDREDI" dataDxfId="58">
      <calculatedColumnFormula array="1">IFERROR(INDEX(tblDonnées[],MATCH(G$6&amp;$B7&amp;AffPro,tblDonnées[JOUR]&amp;tblDonnées[HEURE]&amp;tblDonnées[PRO1],0),6),"")</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4.xml><?xml version="1.0" encoding="utf-8"?>
<table xmlns="http://schemas.openxmlformats.org/spreadsheetml/2006/main" id="1" name="tblDonnées" displayName="tblDonnées" ref="B3:H23" headerRowDxfId="35" dataDxfId="34">
  <autoFilter ref="B3:H23"/>
  <sortState ref="B4:E17">
    <sortCondition ref="B3:B12"/>
  </sortState>
  <tableColumns count="7">
    <tableColumn id="1" name="JOUR" totalsRowLabel="Total" dataDxfId="33"/>
    <tableColumn id="5" name="HEURE" dataDxfId="32"/>
    <tableColumn id="3" name="QUI" dataDxfId="31"/>
    <tableColumn id="4" name="TÂCHE" dataDxfId="29" totalsRowDxfId="30"/>
    <tableColumn id="2" name="PRO1" totalsRowFunction="count" dataDxfId="28"/>
    <tableColumn id="19" name="PRO2" dataDxfId="26"/>
    <tableColumn id="9" name="TÂCHE2" dataDxfId="27"/>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7"/>
    <pageSetUpPr autoPageBreaks="0" fitToPage="1"/>
  </sheetPr>
  <dimension ref="B1:P35"/>
  <sheetViews>
    <sheetView showGridLines="0" tabSelected="1" zoomScaleNormal="100" workbookViewId="0">
      <selection activeCell="F16" sqref="F16"/>
    </sheetView>
  </sheetViews>
  <sheetFormatPr baseColWidth="10" defaultColWidth="9.140625" defaultRowHeight="26.25" customHeight="1" x14ac:dyDescent="0.2"/>
  <cols>
    <col min="1" max="1" width="1.7109375" customWidth="1"/>
    <col min="2" max="2" width="16.85546875" customWidth="1"/>
    <col min="3" max="16" width="16.7109375" customWidth="1"/>
  </cols>
  <sheetData>
    <row r="1" spans="2:16" ht="11.25" customHeight="1" x14ac:dyDescent="0.2"/>
    <row r="2" spans="2:16" ht="24.95" customHeight="1" x14ac:dyDescent="0.2">
      <c r="B2" s="50" t="s">
        <v>12</v>
      </c>
      <c r="C2" s="50"/>
      <c r="D2" s="50"/>
      <c r="E2" s="50"/>
      <c r="F2" s="50"/>
      <c r="G2" s="50"/>
      <c r="K2" s="52" t="s">
        <v>28</v>
      </c>
      <c r="L2" s="52"/>
      <c r="M2" s="29"/>
      <c r="N2" s="51">
        <v>42737</v>
      </c>
      <c r="O2" s="51"/>
      <c r="P2" s="51"/>
    </row>
    <row r="3" spans="2:16" ht="24.95" customHeight="1" x14ac:dyDescent="0.2">
      <c r="B3" s="50"/>
      <c r="C3" s="50"/>
      <c r="D3" s="50"/>
      <c r="E3" s="50"/>
      <c r="F3" s="50"/>
      <c r="G3" s="50"/>
      <c r="K3" s="52"/>
      <c r="L3" s="52"/>
      <c r="M3" s="30"/>
      <c r="N3" s="51"/>
      <c r="O3" s="51"/>
      <c r="P3" s="51"/>
    </row>
    <row r="4" spans="2:16" s="3" customFormat="1" ht="10.5" customHeight="1" x14ac:dyDescent="0.15">
      <c r="C4" s="16"/>
      <c r="D4" s="16"/>
      <c r="E4" s="16"/>
      <c r="F4" s="16"/>
      <c r="G4" s="16"/>
    </row>
    <row r="5" spans="2:16" ht="23.25" customHeight="1" x14ac:dyDescent="0.25">
      <c r="B5" s="8" t="s">
        <v>0</v>
      </c>
      <c r="C5" s="26" t="s">
        <v>45</v>
      </c>
      <c r="D5" s="26" t="s">
        <v>44</v>
      </c>
      <c r="E5" s="26" t="s">
        <v>13</v>
      </c>
      <c r="F5" s="26" t="s">
        <v>25</v>
      </c>
      <c r="G5" s="26" t="s">
        <v>34</v>
      </c>
      <c r="H5" s="25" t="s">
        <v>35</v>
      </c>
      <c r="I5" s="25" t="s">
        <v>36</v>
      </c>
      <c r="J5" s="25" t="s">
        <v>37</v>
      </c>
      <c r="K5" s="25" t="s">
        <v>38</v>
      </c>
      <c r="L5" s="27" t="s">
        <v>39</v>
      </c>
      <c r="M5" s="28" t="s">
        <v>40</v>
      </c>
      <c r="N5" s="28" t="s">
        <v>41</v>
      </c>
      <c r="O5" s="28" t="s">
        <v>42</v>
      </c>
      <c r="P5" s="28" t="s">
        <v>43</v>
      </c>
    </row>
    <row r="6" spans="2:16" ht="35.1" customHeight="1" x14ac:dyDescent="0.2">
      <c r="B6" s="9">
        <v>0.375</v>
      </c>
      <c r="C6" s="57" t="str">
        <f t="array" ref="C6">IFERROR(INDEX(tblDonnées[],MATCH(C$5&amp;$B6&amp;AfficherJour,tblDonnées[QUI]&amp;tblDonnées[HEURE]&amp;tblDonnées[JOUR],0),4),"")</f>
        <v>Accueil EDT</v>
      </c>
      <c r="D6" s="57" t="str">
        <f t="array" ref="D6">IFERROR(INDEX(tblDonnées[],MATCH(D$5&amp;$B6&amp;AfficherJour,tblDonnées[QUI]&amp;tblDonnées[HEURE]&amp;tblDonnées[JOUR],0),4),"")</f>
        <v>Accueil EDT</v>
      </c>
      <c r="E6" s="57" t="str">
        <f t="array" ref="E6">IFERROR(INDEX(tblDonnées[],MATCH(E$5&amp;$B6&amp;AfficherJour,tblDonnées[QUI]&amp;tblDonnées[HEURE]&amp;tblDonnées[JOUR],0),4),"")</f>
        <v/>
      </c>
      <c r="F6" s="57" t="str">
        <f t="array" ref="F6">IFERROR(INDEX(tblDonnées[],MATCH(F$5&amp;$B6&amp;AfficherJour,tblDonnées[QUI]&amp;tblDonnées[HEURE]&amp;tblDonnées[JOUR],0),4),"")</f>
        <v/>
      </c>
      <c r="G6" s="57" t="str">
        <f t="array" ref="G6">IFERROR(INDEX(tblDonnées[],MATCH(G$5&amp;$B6&amp;AfficherJour,tblDonnées[QUI]&amp;tblDonnées[HEURE]&amp;tblDonnées[JOUR],0),4),"")</f>
        <v/>
      </c>
      <c r="H6" s="57" t="str">
        <f t="array" ref="H6">IFERROR(INDEX(tblDonnées[],MATCH(H$5&amp;$B6&amp;AfficherJour,tblDonnées[QUI]&amp;tblDonnées[HEURE]&amp;tblDonnées[JOUR],0),4),"")</f>
        <v/>
      </c>
      <c r="I6" s="57" t="str">
        <f t="array" ref="I6">IFERROR(INDEX(tblDonnées[],MATCH(I$5&amp;$B6&amp;AfficherJour,tblDonnées[QUI]&amp;tblDonnées[HEURE]&amp;tblDonnées[JOUR],0),4),"")</f>
        <v/>
      </c>
      <c r="J6" s="57" t="str">
        <f t="array" ref="J6">IFERROR(INDEX(tblDonnées[],MATCH(J$5&amp;$B6&amp;AfficherJour,tblDonnées[QUI]&amp;tblDonnées[HEURE]&amp;tblDonnées[JOUR],0),4),"")</f>
        <v/>
      </c>
      <c r="K6" s="57" t="str">
        <f t="array" ref="K6">IFERROR(INDEX(tblDonnées[],MATCH(K$5&amp;$B6&amp;AfficherJour,tblDonnées[QUI]&amp;tblDonnées[HEURE]&amp;tblDonnées[JOUR],0),4),"")</f>
        <v/>
      </c>
      <c r="L6" s="57" t="str">
        <f t="array" ref="L6">IFERROR(INDEX(tblDonnées[],MATCH(L$5&amp;$B6&amp;AfficherJour,tblDonnées[QUI]&amp;tblDonnées[HEURE]&amp;tblDonnées[JOUR],0),4),"")</f>
        <v/>
      </c>
      <c r="M6" s="57" t="str">
        <f t="array" ref="M6">IFERROR(INDEX(tblDonnées[],MATCH(M$5&amp;$B6&amp;AfficherJour,tblDonnées[QUI]&amp;tblDonnées[HEURE]&amp;tblDonnées[JOUR],0),4),"")</f>
        <v/>
      </c>
      <c r="N6" s="57" t="str">
        <f t="array" ref="N6">IFERROR(INDEX(tblDonnées[],MATCH(N$5&amp;$B6&amp;AfficherJour,tblDonnées[QUI]&amp;tblDonnées[HEURE]&amp;tblDonnées[JOUR],0),4),"")</f>
        <v/>
      </c>
      <c r="O6" s="57" t="str">
        <f t="array" ref="O6">IFERROR(INDEX(tblDonnées[],MATCH(O$5&amp;$B6&amp;AfficherJour,tblDonnées[QUI]&amp;tblDonnées[HEURE]&amp;tblDonnées[JOUR],0),4),"")</f>
        <v/>
      </c>
      <c r="P6" s="57" t="str">
        <f t="array" ref="P6">IFERROR(INDEX(tblDonnées[],MATCH(P$5&amp;$B6&amp;AfficherJour,tblDonnées[QUI]&amp;tblDonnées[HEURE]&amp;tblDonnées[JOUR],0),4),"")</f>
        <v/>
      </c>
    </row>
    <row r="7" spans="2:16" ht="35.1" customHeight="1" x14ac:dyDescent="0.2">
      <c r="B7" s="9">
        <v>0.39583333333333331</v>
      </c>
      <c r="C7" s="57" t="str">
        <f t="array" ref="C7">IFERROR(INDEX(tblDonnées[],MATCH(C$5&amp;$B7&amp;AfficherJour,tblDonnées[QUI]&amp;tblDonnées[HEURE]&amp;tblDonnées[JOUR],0),4),"")</f>
        <v>Scolaire avec PRO1 et PRO2</v>
      </c>
      <c r="D7" s="57" t="str">
        <f t="array" ref="D7">IFERROR(INDEX(tblDonnées[],MATCH(D$5&amp;$B7&amp;AfficherJour,tblDonnées[QUI]&amp;tblDonnées[HEURE]&amp;tblDonnées[JOUR],0),4),"")</f>
        <v>Activités manuelles avec PRO2</v>
      </c>
      <c r="E7" s="57" t="str">
        <f t="array" ref="E7">IFERROR(INDEX(tblDonnées[],MATCH(E$5&amp;$B7&amp;AfficherJour,tblDonnées[QUI]&amp;tblDonnées[HEURE]&amp;tblDonnées[JOUR],0),4),"")</f>
        <v/>
      </c>
      <c r="F7" s="57" t="str">
        <f t="array" ref="F7">IFERROR(INDEX(tblDonnées[],MATCH(F$5&amp;$B7&amp;AfficherJour,tblDonnées[QUI]&amp;tblDonnées[HEURE]&amp;tblDonnées[JOUR],0),4),"")</f>
        <v/>
      </c>
      <c r="G7" s="57" t="str">
        <f t="array" ref="G7">IFERROR(INDEX(tblDonnées[],MATCH(G$5&amp;$B7&amp;AfficherJour,tblDonnées[QUI]&amp;tblDonnées[HEURE]&amp;tblDonnées[JOUR],0),4),"")</f>
        <v/>
      </c>
      <c r="H7" s="57" t="str">
        <f t="array" ref="H7">IFERROR(INDEX(tblDonnées[],MATCH(H$5&amp;$B7&amp;AfficherJour,tblDonnées[QUI]&amp;tblDonnées[HEURE]&amp;tblDonnées[JOUR],0),4),"")</f>
        <v/>
      </c>
      <c r="I7" s="57" t="str">
        <f t="array" ref="I7">IFERROR(INDEX(tblDonnées[],MATCH(I$5&amp;$B7&amp;AfficherJour,tblDonnées[QUI]&amp;tblDonnées[HEURE]&amp;tblDonnées[JOUR],0),4),"")</f>
        <v/>
      </c>
      <c r="J7" s="57" t="str">
        <f t="array" ref="J7">IFERROR(INDEX(tblDonnées[],MATCH(J$5&amp;$B7&amp;AfficherJour,tblDonnées[QUI]&amp;tblDonnées[HEURE]&amp;tblDonnées[JOUR],0),4),"")</f>
        <v/>
      </c>
      <c r="K7" s="57" t="str">
        <f t="array" ref="K7">IFERROR(INDEX(tblDonnées[],MATCH(K$5&amp;$B7&amp;AfficherJour,tblDonnées[QUI]&amp;tblDonnées[HEURE]&amp;tblDonnées[JOUR],0),4),"")</f>
        <v/>
      </c>
      <c r="L7" s="57" t="str">
        <f t="array" ref="L7">IFERROR(INDEX(tblDonnées[],MATCH(L$5&amp;$B7&amp;AfficherJour,tblDonnées[QUI]&amp;tblDonnées[HEURE]&amp;tblDonnées[JOUR],0),4),"")</f>
        <v/>
      </c>
      <c r="M7" s="57" t="str">
        <f t="array" ref="M7">IFERROR(INDEX(tblDonnées[],MATCH(M$5&amp;$B7&amp;AfficherJour,tblDonnées[QUI]&amp;tblDonnées[HEURE]&amp;tblDonnées[JOUR],0),4),"")</f>
        <v/>
      </c>
      <c r="N7" s="57" t="str">
        <f t="array" ref="N7">IFERROR(INDEX(tblDonnées[],MATCH(N$5&amp;$B7&amp;AfficherJour,tblDonnées[QUI]&amp;tblDonnées[HEURE]&amp;tblDonnées[JOUR],0),4),"")</f>
        <v/>
      </c>
      <c r="O7" s="57" t="str">
        <f t="array" ref="O7">IFERROR(INDEX(tblDonnées[],MATCH(O$5&amp;$B7&amp;AfficherJour,tblDonnées[QUI]&amp;tblDonnées[HEURE]&amp;tblDonnées[JOUR],0),4),"")</f>
        <v/>
      </c>
      <c r="P7" s="57" t="str">
        <f t="array" ref="P7">IFERROR(INDEX(tblDonnées[],MATCH(P$5&amp;$B7&amp;AfficherJour,tblDonnées[QUI]&amp;tblDonnées[HEURE]&amp;tblDonnées[JOUR],0),4),"")</f>
        <v/>
      </c>
    </row>
    <row r="8" spans="2:16" ht="35.1" customHeight="1" x14ac:dyDescent="0.2">
      <c r="B8" s="9">
        <v>0.41666666666666669</v>
      </c>
      <c r="C8" s="57" t="str">
        <f t="array" ref="C8">IFERROR(INDEX(tblDonnées[],MATCH(C$5&amp;$B8&amp;AfficherJour,tblDonnées[QUI]&amp;tblDonnées[HEURE]&amp;tblDonnées[JOUR],0),4),"")</f>
        <v/>
      </c>
      <c r="D8" s="57" t="str">
        <f t="array" ref="D8">IFERROR(INDEX(tblDonnées[],MATCH(D$5&amp;$B8&amp;AfficherJour,tblDonnées[QUI]&amp;tblDonnées[HEURE]&amp;tblDonnées[JOUR],0),4),"")</f>
        <v/>
      </c>
      <c r="E8" s="57" t="str">
        <f t="array" ref="E8">IFERROR(INDEX(tblDonnées[],MATCH(E$5&amp;$B8&amp;AfficherJour,tblDonnées[QUI]&amp;tblDonnées[HEURE]&amp;tblDonnées[JOUR],0),4),"")</f>
        <v/>
      </c>
      <c r="F8" s="57" t="str">
        <f t="array" ref="F8">IFERROR(INDEX(tblDonnées[],MATCH(F$5&amp;$B8&amp;AfficherJour,tblDonnées[QUI]&amp;tblDonnées[HEURE]&amp;tblDonnées[JOUR],0),4),"")</f>
        <v/>
      </c>
      <c r="G8" s="57" t="str">
        <f t="array" ref="G8">IFERROR(INDEX(tblDonnées[],MATCH(G$5&amp;$B8&amp;AfficherJour,tblDonnées[QUI]&amp;tblDonnées[HEURE]&amp;tblDonnées[JOUR],0),4),"")</f>
        <v/>
      </c>
      <c r="H8" s="57" t="str">
        <f t="array" ref="H8">IFERROR(INDEX(tblDonnées[],MATCH(H$5&amp;$B8&amp;AfficherJour,tblDonnées[QUI]&amp;tblDonnées[HEURE]&amp;tblDonnées[JOUR],0),4),"")</f>
        <v/>
      </c>
      <c r="I8" s="57" t="str">
        <f t="array" ref="I8">IFERROR(INDEX(tblDonnées[],MATCH(I$5&amp;$B8&amp;AfficherJour,tblDonnées[QUI]&amp;tblDonnées[HEURE]&amp;tblDonnées[JOUR],0),4),"")</f>
        <v/>
      </c>
      <c r="J8" s="57" t="str">
        <f t="array" ref="J8">IFERROR(INDEX(tblDonnées[],MATCH(J$5&amp;$B8&amp;AfficherJour,tblDonnées[QUI]&amp;tblDonnées[HEURE]&amp;tblDonnées[JOUR],0),4),"")</f>
        <v/>
      </c>
      <c r="K8" s="57" t="str">
        <f t="array" ref="K8">IFERROR(INDEX(tblDonnées[],MATCH(K$5&amp;$B8&amp;AfficherJour,tblDonnées[QUI]&amp;tblDonnées[HEURE]&amp;tblDonnées[JOUR],0),4),"")</f>
        <v/>
      </c>
      <c r="L8" s="57" t="str">
        <f t="array" ref="L8">IFERROR(INDEX(tblDonnées[],MATCH(L$5&amp;$B8&amp;AfficherJour,tblDonnées[QUI]&amp;tblDonnées[HEURE]&amp;tblDonnées[JOUR],0),4),"")</f>
        <v/>
      </c>
      <c r="M8" s="57" t="str">
        <f t="array" ref="M8">IFERROR(INDEX(tblDonnées[],MATCH(M$5&amp;$B8&amp;AfficherJour,tblDonnées[QUI]&amp;tblDonnées[HEURE]&amp;tblDonnées[JOUR],0),4),"")</f>
        <v/>
      </c>
      <c r="N8" s="57" t="str">
        <f t="array" ref="N8">IFERROR(INDEX(tblDonnées[],MATCH(N$5&amp;$B8&amp;AfficherJour,tblDonnées[QUI]&amp;tblDonnées[HEURE]&amp;tblDonnées[JOUR],0),4),"")</f>
        <v/>
      </c>
      <c r="O8" s="57" t="str">
        <f t="array" ref="O8">IFERROR(INDEX(tblDonnées[],MATCH(O$5&amp;$B8&amp;AfficherJour,tblDonnées[QUI]&amp;tblDonnées[HEURE]&amp;tblDonnées[JOUR],0),4),"")</f>
        <v/>
      </c>
      <c r="P8" s="57" t="str">
        <f t="array" ref="P8">IFERROR(INDEX(tblDonnées[],MATCH(P$5&amp;$B8&amp;AfficherJour,tblDonnées[QUI]&amp;tblDonnées[HEURE]&amp;tblDonnées[JOUR],0),4),"")</f>
        <v/>
      </c>
    </row>
    <row r="9" spans="2:16" ht="35.1" customHeight="1" x14ac:dyDescent="0.2">
      <c r="B9" s="9">
        <v>0.4375</v>
      </c>
      <c r="C9" s="57" t="str">
        <f t="array" ref="C9">IFERROR(INDEX(tblDonnées[],MATCH(C$5&amp;$B9&amp;AfficherJour,tblDonnées[QUI]&amp;tblDonnées[HEURE]&amp;tblDonnées[JOUR],0),4),"")</f>
        <v>Récré</v>
      </c>
      <c r="D9" s="57" t="str">
        <f t="array" ref="D9">IFERROR(INDEX(tblDonnées[],MATCH(D$5&amp;$B9&amp;AfficherJour,tblDonnées[QUI]&amp;tblDonnées[HEURE]&amp;tblDonnées[JOUR],0),4),"")</f>
        <v>Scolaire avec PRO2</v>
      </c>
      <c r="E9" s="57" t="str">
        <f t="array" ref="E9">IFERROR(INDEX(tblDonnées[],MATCH(E$5&amp;$B9&amp;AfficherJour,tblDonnées[QUI]&amp;tblDonnées[HEURE]&amp;tblDonnées[JOUR],0),4),"")</f>
        <v/>
      </c>
      <c r="F9" s="57" t="str">
        <f t="array" ref="F9">IFERROR(INDEX(tblDonnées[],MATCH(F$5&amp;$B9&amp;AfficherJour,tblDonnées[QUI]&amp;tblDonnées[HEURE]&amp;tblDonnées[JOUR],0),4),"")</f>
        <v/>
      </c>
      <c r="G9" s="57" t="str">
        <f t="array" ref="G9">IFERROR(INDEX(tblDonnées[],MATCH(G$5&amp;$B9&amp;AfficherJour,tblDonnées[QUI]&amp;tblDonnées[HEURE]&amp;tblDonnées[JOUR],0),4),"")</f>
        <v/>
      </c>
      <c r="H9" s="57" t="str">
        <f t="array" ref="H9">IFERROR(INDEX(tblDonnées[],MATCH(H$5&amp;$B9&amp;AfficherJour,tblDonnées[QUI]&amp;tblDonnées[HEURE]&amp;tblDonnées[JOUR],0),4),"")</f>
        <v/>
      </c>
      <c r="I9" s="57" t="str">
        <f t="array" ref="I9">IFERROR(INDEX(tblDonnées[],MATCH(I$5&amp;$B9&amp;AfficherJour,tblDonnées[QUI]&amp;tblDonnées[HEURE]&amp;tblDonnées[JOUR],0),4),"")</f>
        <v/>
      </c>
      <c r="J9" s="57" t="str">
        <f t="array" ref="J9">IFERROR(INDEX(tblDonnées[],MATCH(J$5&amp;$B9&amp;AfficherJour,tblDonnées[QUI]&amp;tblDonnées[HEURE]&amp;tblDonnées[JOUR],0),4),"")</f>
        <v/>
      </c>
      <c r="K9" s="57" t="str">
        <f t="array" ref="K9">IFERROR(INDEX(tblDonnées[],MATCH(K$5&amp;$B9&amp;AfficherJour,tblDonnées[QUI]&amp;tblDonnées[HEURE]&amp;tblDonnées[JOUR],0),4),"")</f>
        <v/>
      </c>
      <c r="L9" s="57" t="str">
        <f t="array" ref="L9">IFERROR(INDEX(tblDonnées[],MATCH(L$5&amp;$B9&amp;AfficherJour,tblDonnées[QUI]&amp;tblDonnées[HEURE]&amp;tblDonnées[JOUR],0),4),"")</f>
        <v/>
      </c>
      <c r="M9" s="57" t="str">
        <f t="array" ref="M9">IFERROR(INDEX(tblDonnées[],MATCH(M$5&amp;$B9&amp;AfficherJour,tblDonnées[QUI]&amp;tblDonnées[HEURE]&amp;tblDonnées[JOUR],0),4),"")</f>
        <v/>
      </c>
      <c r="N9" s="57" t="str">
        <f t="array" ref="N9">IFERROR(INDEX(tblDonnées[],MATCH(N$5&amp;$B9&amp;AfficherJour,tblDonnées[QUI]&amp;tblDonnées[HEURE]&amp;tblDonnées[JOUR],0),4),"")</f>
        <v/>
      </c>
      <c r="O9" s="57" t="str">
        <f t="array" ref="O9">IFERROR(INDEX(tblDonnées[],MATCH(O$5&amp;$B9&amp;AfficherJour,tblDonnées[QUI]&amp;tblDonnées[HEURE]&amp;tblDonnées[JOUR],0),4),"")</f>
        <v/>
      </c>
      <c r="P9" s="57" t="str">
        <f t="array" ref="P9">IFERROR(INDEX(tblDonnées[],MATCH(P$5&amp;$B9&amp;AfficherJour,tblDonnées[QUI]&amp;tblDonnées[HEURE]&amp;tblDonnées[JOUR],0),4),"")</f>
        <v/>
      </c>
    </row>
    <row r="10" spans="2:16" ht="35.1" customHeight="1" x14ac:dyDescent="0.2">
      <c r="B10" s="9">
        <v>0.45833333333333331</v>
      </c>
      <c r="C10" s="57" t="str">
        <f t="array" ref="C10">IFERROR(INDEX(tblDonnées[],MATCH(C$5&amp;$B10&amp;AfficherJour,tblDonnées[QUI]&amp;tblDonnées[HEURE]&amp;tblDonnées[JOUR],0),4),"")</f>
        <v>APS avec PRO1</v>
      </c>
      <c r="D10" s="57" t="str">
        <f t="array" ref="D10">IFERROR(INDEX(tblDonnées[],MATCH(D$5&amp;$B10&amp;AfficherJour,tblDonnées[QUI]&amp;tblDonnées[HEURE]&amp;tblDonnées[JOUR],0),4),"")</f>
        <v>APS avec PRO2</v>
      </c>
      <c r="E10" s="57" t="str">
        <f t="array" ref="E10">IFERROR(INDEX(tblDonnées[],MATCH(E$5&amp;$B10&amp;AfficherJour,tblDonnées[QUI]&amp;tblDonnées[HEURE]&amp;tblDonnées[JOUR],0),4),"")</f>
        <v/>
      </c>
      <c r="F10" s="57" t="str">
        <f t="array" ref="F10">IFERROR(INDEX(tblDonnées[],MATCH(F$5&amp;$B10&amp;AfficherJour,tblDonnées[QUI]&amp;tblDonnées[HEURE]&amp;tblDonnées[JOUR],0),4),"")</f>
        <v/>
      </c>
      <c r="G10" s="57" t="str">
        <f t="array" ref="G10">IFERROR(INDEX(tblDonnées[],MATCH(G$5&amp;$B10&amp;AfficherJour,tblDonnées[QUI]&amp;tblDonnées[HEURE]&amp;tblDonnées[JOUR],0),4),"")</f>
        <v/>
      </c>
      <c r="H10" s="57" t="str">
        <f t="array" ref="H10">IFERROR(INDEX(tblDonnées[],MATCH(H$5&amp;$B10&amp;AfficherJour,tblDonnées[QUI]&amp;tblDonnées[HEURE]&amp;tblDonnées[JOUR],0),4),"")</f>
        <v/>
      </c>
      <c r="I10" s="57" t="str">
        <f t="array" ref="I10">IFERROR(INDEX(tblDonnées[],MATCH(I$5&amp;$B10&amp;AfficherJour,tblDonnées[QUI]&amp;tblDonnées[HEURE]&amp;tblDonnées[JOUR],0),4),"")</f>
        <v/>
      </c>
      <c r="J10" s="57" t="str">
        <f t="array" ref="J10">IFERROR(INDEX(tblDonnées[],MATCH(J$5&amp;$B10&amp;AfficherJour,tblDonnées[QUI]&amp;tblDonnées[HEURE]&amp;tblDonnées[JOUR],0),4),"")</f>
        <v/>
      </c>
      <c r="K10" s="57" t="str">
        <f t="array" ref="K10">IFERROR(INDEX(tblDonnées[],MATCH(K$5&amp;$B10&amp;AfficherJour,tblDonnées[QUI]&amp;tblDonnées[HEURE]&amp;tblDonnées[JOUR],0),4),"")</f>
        <v/>
      </c>
      <c r="L10" s="57" t="str">
        <f t="array" ref="L10">IFERROR(INDEX(tblDonnées[],MATCH(L$5&amp;$B10&amp;AfficherJour,tblDonnées[QUI]&amp;tblDonnées[HEURE]&amp;tblDonnées[JOUR],0),4),"")</f>
        <v/>
      </c>
      <c r="M10" s="57" t="str">
        <f t="array" ref="M10">IFERROR(INDEX(tblDonnées[],MATCH(M$5&amp;$B10&amp;AfficherJour,tblDonnées[QUI]&amp;tblDonnées[HEURE]&amp;tblDonnées[JOUR],0),4),"")</f>
        <v/>
      </c>
      <c r="N10" s="57" t="str">
        <f t="array" ref="N10">IFERROR(INDEX(tblDonnées[],MATCH(N$5&amp;$B10&amp;AfficherJour,tblDonnées[QUI]&amp;tblDonnées[HEURE]&amp;tblDonnées[JOUR],0),4),"")</f>
        <v/>
      </c>
      <c r="O10" s="57" t="str">
        <f t="array" ref="O10">IFERROR(INDEX(tblDonnées[],MATCH(O$5&amp;$B10&amp;AfficherJour,tblDonnées[QUI]&amp;tblDonnées[HEURE]&amp;tblDonnées[JOUR],0),4),"")</f>
        <v/>
      </c>
      <c r="P10" s="57" t="str">
        <f t="array" ref="P10">IFERROR(INDEX(tblDonnées[],MATCH(P$5&amp;$B10&amp;AfficherJour,tblDonnées[QUI]&amp;tblDonnées[HEURE]&amp;tblDonnées[JOUR],0),4),"")</f>
        <v/>
      </c>
    </row>
    <row r="11" spans="2:16" ht="35.1" customHeight="1" x14ac:dyDescent="0.2">
      <c r="B11" s="9">
        <v>0.47916666666666669</v>
      </c>
      <c r="C11" s="57" t="str">
        <f t="array" ref="C11">IFERROR(INDEX(tblDonnées[],MATCH(C$5&amp;$B11&amp;AfficherJour,tblDonnées[QUI]&amp;tblDonnées[HEURE]&amp;tblDonnées[JOUR],0),4),"")</f>
        <v/>
      </c>
      <c r="D11" s="57" t="str">
        <f t="array" ref="D11">IFERROR(INDEX(tblDonnées[],MATCH(D$5&amp;$B11&amp;AfficherJour,tblDonnées[QUI]&amp;tblDonnées[HEURE]&amp;tblDonnées[JOUR],0),4),"")</f>
        <v/>
      </c>
      <c r="E11" s="57" t="str">
        <f t="array" ref="E11">IFERROR(INDEX(tblDonnées[],MATCH(E$5&amp;$B11&amp;AfficherJour,tblDonnées[QUI]&amp;tblDonnées[HEURE]&amp;tblDonnées[JOUR],0),4),"")</f>
        <v/>
      </c>
      <c r="F11" s="57" t="str">
        <f t="array" ref="F11">IFERROR(INDEX(tblDonnées[],MATCH(F$5&amp;$B11&amp;AfficherJour,tblDonnées[QUI]&amp;tblDonnées[HEURE]&amp;tblDonnées[JOUR],0),4),"")</f>
        <v/>
      </c>
      <c r="G11" s="57" t="str">
        <f t="array" ref="G11">IFERROR(INDEX(tblDonnées[],MATCH(G$5&amp;$B11&amp;AfficherJour,tblDonnées[QUI]&amp;tblDonnées[HEURE]&amp;tblDonnées[JOUR],0),4),"")</f>
        <v/>
      </c>
      <c r="H11" s="57" t="str">
        <f t="array" ref="H11">IFERROR(INDEX(tblDonnées[],MATCH(H$5&amp;$B11&amp;AfficherJour,tblDonnées[QUI]&amp;tblDonnées[HEURE]&amp;tblDonnées[JOUR],0),4),"")</f>
        <v/>
      </c>
      <c r="I11" s="57" t="str">
        <f t="array" ref="I11">IFERROR(INDEX(tblDonnées[],MATCH(I$5&amp;$B11&amp;AfficherJour,tblDonnées[QUI]&amp;tblDonnées[HEURE]&amp;tblDonnées[JOUR],0),4),"")</f>
        <v/>
      </c>
      <c r="J11" s="57" t="str">
        <f t="array" ref="J11">IFERROR(INDEX(tblDonnées[],MATCH(J$5&amp;$B11&amp;AfficherJour,tblDonnées[QUI]&amp;tblDonnées[HEURE]&amp;tblDonnées[JOUR],0),4),"")</f>
        <v/>
      </c>
      <c r="K11" s="57" t="str">
        <f t="array" ref="K11">IFERROR(INDEX(tblDonnées[],MATCH(K$5&amp;$B11&amp;AfficherJour,tblDonnées[QUI]&amp;tblDonnées[HEURE]&amp;tblDonnées[JOUR],0),4),"")</f>
        <v/>
      </c>
      <c r="L11" s="57" t="str">
        <f t="array" ref="L11">IFERROR(INDEX(tblDonnées[],MATCH(L$5&amp;$B11&amp;AfficherJour,tblDonnées[QUI]&amp;tblDonnées[HEURE]&amp;tblDonnées[JOUR],0),4),"")</f>
        <v/>
      </c>
      <c r="M11" s="57" t="str">
        <f t="array" ref="M11">IFERROR(INDEX(tblDonnées[],MATCH(M$5&amp;$B11&amp;AfficherJour,tblDonnées[QUI]&amp;tblDonnées[HEURE]&amp;tblDonnées[JOUR],0),4),"")</f>
        <v/>
      </c>
      <c r="N11" s="57" t="str">
        <f t="array" ref="N11">IFERROR(INDEX(tblDonnées[],MATCH(N$5&amp;$B11&amp;AfficherJour,tblDonnées[QUI]&amp;tblDonnées[HEURE]&amp;tblDonnées[JOUR],0),4),"")</f>
        <v/>
      </c>
      <c r="O11" s="57" t="str">
        <f t="array" ref="O11">IFERROR(INDEX(tblDonnées[],MATCH(O$5&amp;$B11&amp;AfficherJour,tblDonnées[QUI]&amp;tblDonnées[HEURE]&amp;tblDonnées[JOUR],0),4),"")</f>
        <v/>
      </c>
      <c r="P11" s="57" t="str">
        <f t="array" ref="P11">IFERROR(INDEX(tblDonnées[],MATCH(P$5&amp;$B11&amp;AfficherJour,tblDonnées[QUI]&amp;tblDonnées[HEURE]&amp;tblDonnées[JOUR],0),4),"")</f>
        <v/>
      </c>
    </row>
    <row r="12" spans="2:16" ht="35.1" customHeight="1" x14ac:dyDescent="0.2">
      <c r="B12" s="9">
        <v>0.5</v>
      </c>
      <c r="C12" s="57" t="str">
        <f t="array" ref="C12">IFERROR(INDEX(tblDonnées[],MATCH(C$5&amp;$B12&amp;AfficherJour,tblDonnées[QUI]&amp;tblDonnées[HEURE]&amp;tblDonnées[JOUR],0),4),"")</f>
        <v>Repas</v>
      </c>
      <c r="D12" s="57" t="str">
        <f t="array" ref="D12">IFERROR(INDEX(tblDonnées[],MATCH(D$5&amp;$B12&amp;AfficherJour,tblDonnées[QUI]&amp;tblDonnées[HEURE]&amp;tblDonnées[JOUR],0),4),"")</f>
        <v>Repas</v>
      </c>
      <c r="E12" s="57" t="str">
        <f t="array" ref="E12">IFERROR(INDEX(tblDonnées[],MATCH(E$5&amp;$B12&amp;AfficherJour,tblDonnées[QUI]&amp;tblDonnées[HEURE]&amp;tblDonnées[JOUR],0),4),"")</f>
        <v/>
      </c>
      <c r="F12" s="57" t="str">
        <f t="array" ref="F12">IFERROR(INDEX(tblDonnées[],MATCH(F$5&amp;$B12&amp;AfficherJour,tblDonnées[QUI]&amp;tblDonnées[HEURE]&amp;tblDonnées[JOUR],0),4),"")</f>
        <v/>
      </c>
      <c r="G12" s="57" t="str">
        <f t="array" ref="G12">IFERROR(INDEX(tblDonnées[],MATCH(G$5&amp;$B12&amp;AfficherJour,tblDonnées[QUI]&amp;tblDonnées[HEURE]&amp;tblDonnées[JOUR],0),4),"")</f>
        <v/>
      </c>
      <c r="H12" s="57" t="str">
        <f t="array" ref="H12">IFERROR(INDEX(tblDonnées[],MATCH(H$5&amp;$B12&amp;AfficherJour,tblDonnées[QUI]&amp;tblDonnées[HEURE]&amp;tblDonnées[JOUR],0),4),"")</f>
        <v/>
      </c>
      <c r="I12" s="57" t="str">
        <f t="array" ref="I12">IFERROR(INDEX(tblDonnées[],MATCH(I$5&amp;$B12&amp;AfficherJour,tblDonnées[QUI]&amp;tblDonnées[HEURE]&amp;tblDonnées[JOUR],0),4),"")</f>
        <v/>
      </c>
      <c r="J12" s="57" t="str">
        <f t="array" ref="J12">IFERROR(INDEX(tblDonnées[],MATCH(J$5&amp;$B12&amp;AfficherJour,tblDonnées[QUI]&amp;tblDonnées[HEURE]&amp;tblDonnées[JOUR],0),4),"")</f>
        <v/>
      </c>
      <c r="K12" s="57" t="str">
        <f t="array" ref="K12">IFERROR(INDEX(tblDonnées[],MATCH(K$5&amp;$B12&amp;AfficherJour,tblDonnées[QUI]&amp;tblDonnées[HEURE]&amp;tblDonnées[JOUR],0),4),"")</f>
        <v/>
      </c>
      <c r="L12" s="57" t="str">
        <f t="array" ref="L12">IFERROR(INDEX(tblDonnées[],MATCH(L$5&amp;$B12&amp;AfficherJour,tblDonnées[QUI]&amp;tblDonnées[HEURE]&amp;tblDonnées[JOUR],0),4),"")</f>
        <v/>
      </c>
      <c r="M12" s="57" t="str">
        <f t="array" ref="M12">IFERROR(INDEX(tblDonnées[],MATCH(M$5&amp;$B12&amp;AfficherJour,tblDonnées[QUI]&amp;tblDonnées[HEURE]&amp;tblDonnées[JOUR],0),4),"")</f>
        <v/>
      </c>
      <c r="N12" s="57" t="str">
        <f t="array" ref="N12">IFERROR(INDEX(tblDonnées[],MATCH(N$5&amp;$B12&amp;AfficherJour,tblDonnées[QUI]&amp;tblDonnées[HEURE]&amp;tblDonnées[JOUR],0),4),"")</f>
        <v/>
      </c>
      <c r="O12" s="57" t="str">
        <f t="array" ref="O12">IFERROR(INDEX(tblDonnées[],MATCH(O$5&amp;$B12&amp;AfficherJour,tblDonnées[QUI]&amp;tblDonnées[HEURE]&amp;tblDonnées[JOUR],0),4),"")</f>
        <v/>
      </c>
      <c r="P12" s="57" t="str">
        <f t="array" ref="P12">IFERROR(INDEX(tblDonnées[],MATCH(P$5&amp;$B12&amp;AfficherJour,tblDonnées[QUI]&amp;tblDonnées[HEURE]&amp;tblDonnées[JOUR],0),4),"")</f>
        <v/>
      </c>
    </row>
    <row r="13" spans="2:16" ht="35.1" customHeight="1" x14ac:dyDescent="0.2">
      <c r="B13" s="9">
        <v>0.52083333333333337</v>
      </c>
      <c r="C13" s="57" t="str">
        <f t="array" ref="C13">IFERROR(INDEX(tblDonnées[],MATCH(C$5&amp;$B13&amp;AfficherJour,tblDonnées[QUI]&amp;tblDonnées[HEURE]&amp;tblDonnées[JOUR],0),4),"")</f>
        <v/>
      </c>
      <c r="D13" s="57" t="str">
        <f t="array" ref="D13">IFERROR(INDEX(tblDonnées[],MATCH(D$5&amp;$B13&amp;AfficherJour,tblDonnées[QUI]&amp;tblDonnées[HEURE]&amp;tblDonnées[JOUR],0),4),"")</f>
        <v/>
      </c>
      <c r="E13" s="57" t="str">
        <f t="array" ref="E13">IFERROR(INDEX(tblDonnées[],MATCH(E$5&amp;$B13&amp;AfficherJour,tblDonnées[QUI]&amp;tblDonnées[HEURE]&amp;tblDonnées[JOUR],0),4),"")</f>
        <v/>
      </c>
      <c r="F13" s="57" t="str">
        <f t="array" ref="F13">IFERROR(INDEX(tblDonnées[],MATCH(F$5&amp;$B13&amp;AfficherJour,tblDonnées[QUI]&amp;tblDonnées[HEURE]&amp;tblDonnées[JOUR],0),4),"")</f>
        <v/>
      </c>
      <c r="G13" s="57" t="str">
        <f t="array" ref="G13">IFERROR(INDEX(tblDonnées[],MATCH(G$5&amp;$B13&amp;AfficherJour,tblDonnées[QUI]&amp;tblDonnées[HEURE]&amp;tblDonnées[JOUR],0),4),"")</f>
        <v/>
      </c>
      <c r="H13" s="57" t="str">
        <f t="array" ref="H13">IFERROR(INDEX(tblDonnées[],MATCH(H$5&amp;$B13&amp;AfficherJour,tblDonnées[QUI]&amp;tblDonnées[HEURE]&amp;tblDonnées[JOUR],0),4),"")</f>
        <v/>
      </c>
      <c r="I13" s="57" t="str">
        <f t="array" ref="I13">IFERROR(INDEX(tblDonnées[],MATCH(I$5&amp;$B13&amp;AfficherJour,tblDonnées[QUI]&amp;tblDonnées[HEURE]&amp;tblDonnées[JOUR],0),4),"")</f>
        <v/>
      </c>
      <c r="J13" s="57" t="str">
        <f t="array" ref="J13">IFERROR(INDEX(tblDonnées[],MATCH(J$5&amp;$B13&amp;AfficherJour,tblDonnées[QUI]&amp;tblDonnées[HEURE]&amp;tblDonnées[JOUR],0),4),"")</f>
        <v/>
      </c>
      <c r="K13" s="57" t="str">
        <f t="array" ref="K13">IFERROR(INDEX(tblDonnées[],MATCH(K$5&amp;$B13&amp;AfficherJour,tblDonnées[QUI]&amp;tblDonnées[HEURE]&amp;tblDonnées[JOUR],0),4),"")</f>
        <v/>
      </c>
      <c r="L13" s="57" t="str">
        <f t="array" ref="L13">IFERROR(INDEX(tblDonnées[],MATCH(L$5&amp;$B13&amp;AfficherJour,tblDonnées[QUI]&amp;tblDonnées[HEURE]&amp;tblDonnées[JOUR],0),4),"")</f>
        <v/>
      </c>
      <c r="M13" s="57" t="str">
        <f t="array" ref="M13">IFERROR(INDEX(tblDonnées[],MATCH(M$5&amp;$B13&amp;AfficherJour,tblDonnées[QUI]&amp;tblDonnées[HEURE]&amp;tblDonnées[JOUR],0),4),"")</f>
        <v/>
      </c>
      <c r="N13" s="57" t="str">
        <f t="array" ref="N13">IFERROR(INDEX(tblDonnées[],MATCH(N$5&amp;$B13&amp;AfficherJour,tblDonnées[QUI]&amp;tblDonnées[HEURE]&amp;tblDonnées[JOUR],0),4),"")</f>
        <v/>
      </c>
      <c r="O13" s="57" t="str">
        <f t="array" ref="O13">IFERROR(INDEX(tblDonnées[],MATCH(O$5&amp;$B13&amp;AfficherJour,tblDonnées[QUI]&amp;tblDonnées[HEURE]&amp;tblDonnées[JOUR],0),4),"")</f>
        <v/>
      </c>
      <c r="P13" s="57" t="str">
        <f t="array" ref="P13">IFERROR(INDEX(tblDonnées[],MATCH(P$5&amp;$B13&amp;AfficherJour,tblDonnées[QUI]&amp;tblDonnées[HEURE]&amp;tblDonnées[JOUR],0),4),"")</f>
        <v/>
      </c>
    </row>
    <row r="14" spans="2:16" ht="35.1" customHeight="1" x14ac:dyDescent="0.2">
      <c r="B14" s="9">
        <v>0.54166666666666663</v>
      </c>
      <c r="C14" s="57" t="str">
        <f t="array" ref="C14">IFERROR(INDEX(tblDonnées[],MATCH(C$5&amp;$B14&amp;AfficherJour,tblDonnées[QUI]&amp;tblDonnées[HEURE]&amp;tblDonnées[JOUR],0),4),"")</f>
        <v>Récré</v>
      </c>
      <c r="D14" s="57" t="str">
        <f t="array" ref="D14">IFERROR(INDEX(tblDonnées[],MATCH(D$5&amp;$B14&amp;AfficherJour,tblDonnées[QUI]&amp;tblDonnées[HEURE]&amp;tblDonnées[JOUR],0),4),"")</f>
        <v>Récré</v>
      </c>
      <c r="E14" s="57" t="str">
        <f t="array" ref="E14">IFERROR(INDEX(tblDonnées[],MATCH(E$5&amp;$B14&amp;AfficherJour,tblDonnées[QUI]&amp;tblDonnées[HEURE]&amp;tblDonnées[JOUR],0),4),"")</f>
        <v/>
      </c>
      <c r="F14" s="57" t="str">
        <f t="array" ref="F14">IFERROR(INDEX(tblDonnées[],MATCH(F$5&amp;$B14&amp;AfficherJour,tblDonnées[QUI]&amp;tblDonnées[HEURE]&amp;tblDonnées[JOUR],0),4),"")</f>
        <v/>
      </c>
      <c r="G14" s="57" t="str">
        <f t="array" ref="G14">IFERROR(INDEX(tblDonnées[],MATCH(G$5&amp;$B14&amp;AfficherJour,tblDonnées[QUI]&amp;tblDonnées[HEURE]&amp;tblDonnées[JOUR],0),4),"")</f>
        <v/>
      </c>
      <c r="H14" s="57" t="str">
        <f t="array" ref="H14">IFERROR(INDEX(tblDonnées[],MATCH(H$5&amp;$B14&amp;AfficherJour,tblDonnées[QUI]&amp;tblDonnées[HEURE]&amp;tblDonnées[JOUR],0),4),"")</f>
        <v/>
      </c>
      <c r="I14" s="57" t="str">
        <f t="array" ref="I14">IFERROR(INDEX(tblDonnées[],MATCH(I$5&amp;$B14&amp;AfficherJour,tblDonnées[QUI]&amp;tblDonnées[HEURE]&amp;tblDonnées[JOUR],0),4),"")</f>
        <v/>
      </c>
      <c r="J14" s="57" t="str">
        <f t="array" ref="J14">IFERROR(INDEX(tblDonnées[],MATCH(J$5&amp;$B14&amp;AfficherJour,tblDonnées[QUI]&amp;tblDonnées[HEURE]&amp;tblDonnées[JOUR],0),4),"")</f>
        <v/>
      </c>
      <c r="K14" s="57" t="str">
        <f t="array" ref="K14">IFERROR(INDEX(tblDonnées[],MATCH(K$5&amp;$B14&amp;AfficherJour,tblDonnées[QUI]&amp;tblDonnées[HEURE]&amp;tblDonnées[JOUR],0),4),"")</f>
        <v/>
      </c>
      <c r="L14" s="57" t="str">
        <f t="array" ref="L14">IFERROR(INDEX(tblDonnées[],MATCH(L$5&amp;$B14&amp;AfficherJour,tblDonnées[QUI]&amp;tblDonnées[HEURE]&amp;tblDonnées[JOUR],0),4),"")</f>
        <v/>
      </c>
      <c r="M14" s="57" t="str">
        <f t="array" ref="M14">IFERROR(INDEX(tblDonnées[],MATCH(M$5&amp;$B14&amp;AfficherJour,tblDonnées[QUI]&amp;tblDonnées[HEURE]&amp;tblDonnées[JOUR],0),4),"")</f>
        <v/>
      </c>
      <c r="N14" s="57" t="str">
        <f t="array" ref="N14">IFERROR(INDEX(tblDonnées[],MATCH(N$5&amp;$B14&amp;AfficherJour,tblDonnées[QUI]&amp;tblDonnées[HEURE]&amp;tblDonnées[JOUR],0),4),"")</f>
        <v/>
      </c>
      <c r="O14" s="57" t="str">
        <f t="array" ref="O14">IFERROR(INDEX(tblDonnées[],MATCH(O$5&amp;$B14&amp;AfficherJour,tblDonnées[QUI]&amp;tblDonnées[HEURE]&amp;tblDonnées[JOUR],0),4),"")</f>
        <v/>
      </c>
      <c r="P14" s="57" t="str">
        <f t="array" ref="P14">IFERROR(INDEX(tblDonnées[],MATCH(P$5&amp;$B14&amp;AfficherJour,tblDonnées[QUI]&amp;tblDonnées[HEURE]&amp;tblDonnées[JOUR],0),4),"")</f>
        <v/>
      </c>
    </row>
    <row r="15" spans="2:16" ht="35.1" customHeight="1" x14ac:dyDescent="0.2">
      <c r="B15" s="10">
        <v>0.5625</v>
      </c>
      <c r="C15" s="57" t="str">
        <f t="array" ref="C15">IFERROR(INDEX(tblDonnées[],MATCH(C$5&amp;$B15&amp;AfficherJour,tblDonnées[QUI]&amp;tblDonnées[HEURE]&amp;tblDonnées[JOUR],0),4),"")</f>
        <v>Travail Scolaire avec PRO1</v>
      </c>
      <c r="D15" s="57" t="str">
        <f t="array" ref="D15">IFERROR(INDEX(tblDonnées[],MATCH(D$5&amp;$B15&amp;AfficherJour,tblDonnées[QUI]&amp;tblDonnées[HEURE]&amp;tblDonnées[JOUR],0),4),"")</f>
        <v>Travail Scolaire avec PRO2</v>
      </c>
      <c r="E15" s="57" t="str">
        <f t="array" ref="E15">IFERROR(INDEX(tblDonnées[],MATCH(E$5&amp;$B15&amp;AfficherJour,tblDonnées[QUI]&amp;tblDonnées[HEURE]&amp;tblDonnées[JOUR],0),4),"")</f>
        <v/>
      </c>
      <c r="F15" s="57" t="str">
        <f t="array" ref="F15">IFERROR(INDEX(tblDonnées[],MATCH(F$5&amp;$B15&amp;AfficherJour,tblDonnées[QUI]&amp;tblDonnées[HEURE]&amp;tblDonnées[JOUR],0),4),"")</f>
        <v/>
      </c>
      <c r="G15" s="57" t="str">
        <f t="array" ref="G15">IFERROR(INDEX(tblDonnées[],MATCH(G$5&amp;$B15&amp;AfficherJour,tblDonnées[QUI]&amp;tblDonnées[HEURE]&amp;tblDonnées[JOUR],0),4),"")</f>
        <v/>
      </c>
      <c r="H15" s="57" t="str">
        <f t="array" ref="H15">IFERROR(INDEX(tblDonnées[],MATCH(H$5&amp;$B15&amp;AfficherJour,tblDonnées[QUI]&amp;tblDonnées[HEURE]&amp;tblDonnées[JOUR],0),4),"")</f>
        <v/>
      </c>
      <c r="I15" s="57" t="str">
        <f t="array" ref="I15">IFERROR(INDEX(tblDonnées[],MATCH(I$5&amp;$B15&amp;AfficherJour,tblDonnées[QUI]&amp;tblDonnées[HEURE]&amp;tblDonnées[JOUR],0),4),"")</f>
        <v/>
      </c>
      <c r="J15" s="57" t="str">
        <f t="array" ref="J15">IFERROR(INDEX(tblDonnées[],MATCH(J$5&amp;$B15&amp;AfficherJour,tblDonnées[QUI]&amp;tblDonnées[HEURE]&amp;tblDonnées[JOUR],0),4),"")</f>
        <v/>
      </c>
      <c r="K15" s="57" t="str">
        <f t="array" ref="K15">IFERROR(INDEX(tblDonnées[],MATCH(K$5&amp;$B15&amp;AfficherJour,tblDonnées[QUI]&amp;tblDonnées[HEURE]&amp;tblDonnées[JOUR],0),4),"")</f>
        <v/>
      </c>
      <c r="L15" s="57" t="str">
        <f t="array" ref="L15">IFERROR(INDEX(tblDonnées[],MATCH(L$5&amp;$B15&amp;AfficherJour,tblDonnées[QUI]&amp;tblDonnées[HEURE]&amp;tblDonnées[JOUR],0),4),"")</f>
        <v/>
      </c>
      <c r="M15" s="57" t="str">
        <f t="array" ref="M15">IFERROR(INDEX(tblDonnées[],MATCH(M$5&amp;$B15&amp;AfficherJour,tblDonnées[QUI]&amp;tblDonnées[HEURE]&amp;tblDonnées[JOUR],0),4),"")</f>
        <v/>
      </c>
      <c r="N15" s="57" t="str">
        <f t="array" ref="N15">IFERROR(INDEX(tblDonnées[],MATCH(N$5&amp;$B15&amp;AfficherJour,tblDonnées[QUI]&amp;tblDonnées[HEURE]&amp;tblDonnées[JOUR],0),4),"")</f>
        <v/>
      </c>
      <c r="O15" s="57" t="str">
        <f t="array" ref="O15">IFERROR(INDEX(tblDonnées[],MATCH(O$5&amp;$B15&amp;AfficherJour,tblDonnées[QUI]&amp;tblDonnées[HEURE]&amp;tblDonnées[JOUR],0),4),"")</f>
        <v/>
      </c>
      <c r="P15" s="57" t="str">
        <f t="array" ref="P15">IFERROR(INDEX(tblDonnées[],MATCH(P$5&amp;$B15&amp;AfficherJour,tblDonnées[QUI]&amp;tblDonnées[HEURE]&amp;tblDonnées[JOUR],0),4),"")</f>
        <v/>
      </c>
    </row>
    <row r="16" spans="2:16" ht="34.5" customHeight="1" x14ac:dyDescent="0.2">
      <c r="B16" s="10">
        <v>0.58333333333333337</v>
      </c>
      <c r="C16" s="57" t="str">
        <f t="array" ref="C16">IFERROR(INDEX(tblDonnées[],MATCH(C$5&amp;$B16&amp;AfficherJour,tblDonnées[QUI]&amp;tblDonnées[HEURE]&amp;tblDonnées[JOUR],0),4),"")</f>
        <v>Atelier "règles de vie" avec PRO1</v>
      </c>
      <c r="D16" s="57" t="str">
        <f t="array" ref="D16">IFERROR(INDEX(tblDonnées[],MATCH(D$5&amp;$B16&amp;AfficherJour,tblDonnées[QUI]&amp;tblDonnées[HEURE]&amp;tblDonnées[JOUR],0),4),"")</f>
        <v>Atelier "règles de vie" avec PRO1 et PRO2</v>
      </c>
      <c r="E16" s="57" t="str">
        <f t="array" ref="E16">IFERROR(INDEX(tblDonnées[],MATCH(E$5&amp;$B16&amp;AfficherJour,tblDonnées[QUI]&amp;tblDonnées[HEURE]&amp;tblDonnées[JOUR],0),4),"")</f>
        <v/>
      </c>
      <c r="F16" s="57" t="str">
        <f t="array" ref="F16">IFERROR(INDEX(tblDonnées[],MATCH(F$5&amp;$B16&amp;AfficherJour,tblDonnées[QUI]&amp;tblDonnées[HEURE]&amp;tblDonnées[JOUR],0),4),"")</f>
        <v/>
      </c>
      <c r="G16" s="57" t="str">
        <f t="array" ref="G16">IFERROR(INDEX(tblDonnées[],MATCH(G$5&amp;$B16&amp;AfficherJour,tblDonnées[QUI]&amp;tblDonnées[HEURE]&amp;tblDonnées[JOUR],0),4),"")</f>
        <v/>
      </c>
      <c r="H16" s="57" t="str">
        <f t="array" ref="H16">IFERROR(INDEX(tblDonnées[],MATCH(H$5&amp;$B16&amp;AfficherJour,tblDonnées[QUI]&amp;tblDonnées[HEURE]&amp;tblDonnées[JOUR],0),4),"")</f>
        <v/>
      </c>
      <c r="I16" s="57" t="str">
        <f t="array" ref="I16">IFERROR(INDEX(tblDonnées[],MATCH(I$5&amp;$B16&amp;AfficherJour,tblDonnées[QUI]&amp;tblDonnées[HEURE]&amp;tblDonnées[JOUR],0),4),"")</f>
        <v/>
      </c>
      <c r="J16" s="57" t="str">
        <f t="array" ref="J16">IFERROR(INDEX(tblDonnées[],MATCH(J$5&amp;$B16&amp;AfficherJour,tblDonnées[QUI]&amp;tblDonnées[HEURE]&amp;tblDonnées[JOUR],0),4),"")</f>
        <v/>
      </c>
      <c r="K16" s="57" t="str">
        <f t="array" ref="K16">IFERROR(INDEX(tblDonnées[],MATCH(K$5&amp;$B16&amp;AfficherJour,tblDonnées[QUI]&amp;tblDonnées[HEURE]&amp;tblDonnées[JOUR],0),4),"")</f>
        <v/>
      </c>
      <c r="L16" s="57" t="str">
        <f t="array" ref="L16">IFERROR(INDEX(tblDonnées[],MATCH(L$5&amp;$B16&amp;AfficherJour,tblDonnées[QUI]&amp;tblDonnées[HEURE]&amp;tblDonnées[JOUR],0),4),"")</f>
        <v/>
      </c>
      <c r="M16" s="57" t="str">
        <f t="array" ref="M16">IFERROR(INDEX(tblDonnées[],MATCH(M$5&amp;$B16&amp;AfficherJour,tblDonnées[QUI]&amp;tblDonnées[HEURE]&amp;tblDonnées[JOUR],0),4),"")</f>
        <v/>
      </c>
      <c r="N16" s="57" t="str">
        <f t="array" ref="N16">IFERROR(INDEX(tblDonnées[],MATCH(N$5&amp;$B16&amp;AfficherJour,tblDonnées[QUI]&amp;tblDonnées[HEURE]&amp;tblDonnées[JOUR],0),4),"")</f>
        <v/>
      </c>
      <c r="O16" s="57" t="str">
        <f t="array" ref="O16">IFERROR(INDEX(tblDonnées[],MATCH(O$5&amp;$B16&amp;AfficherJour,tblDonnées[QUI]&amp;tblDonnées[HEURE]&amp;tblDonnées[JOUR],0),4),"")</f>
        <v/>
      </c>
      <c r="P16" s="57" t="str">
        <f t="array" ref="P16">IFERROR(INDEX(tblDonnées[],MATCH(P$5&amp;$B16&amp;AfficherJour,tblDonnées[QUI]&amp;tblDonnées[HEURE]&amp;tblDonnées[JOUR],0),4),"")</f>
        <v/>
      </c>
    </row>
    <row r="17" spans="2:16" ht="35.1" customHeight="1" x14ac:dyDescent="0.2">
      <c r="B17" s="10">
        <v>0.60416666666666663</v>
      </c>
      <c r="C17" s="57" t="str">
        <f t="array" ref="C17">IFERROR(INDEX(tblDonnées[],MATCH(C$5&amp;$B17&amp;AfficherJour,tblDonnées[QUI]&amp;tblDonnées[HEURE]&amp;tblDonnées[JOUR],0),4),"")</f>
        <v/>
      </c>
      <c r="D17" s="57" t="str">
        <f t="array" ref="D17">IFERROR(INDEX(tblDonnées[],MATCH(D$5&amp;$B17&amp;AfficherJour,tblDonnées[QUI]&amp;tblDonnées[HEURE]&amp;tblDonnées[JOUR],0),4),"")</f>
        <v/>
      </c>
      <c r="E17" s="57" t="str">
        <f t="array" ref="E17">IFERROR(INDEX(tblDonnées[],MATCH(E$5&amp;$B17&amp;AfficherJour,tblDonnées[QUI]&amp;tblDonnées[HEURE]&amp;tblDonnées[JOUR],0),4),"")</f>
        <v/>
      </c>
      <c r="F17" s="57" t="str">
        <f t="array" ref="F17">IFERROR(INDEX(tblDonnées[],MATCH(F$5&amp;$B17&amp;AfficherJour,tblDonnées[QUI]&amp;tblDonnées[HEURE]&amp;tblDonnées[JOUR],0),4),"")</f>
        <v/>
      </c>
      <c r="G17" s="57" t="str">
        <f t="array" ref="G17">IFERROR(INDEX(tblDonnées[],MATCH(G$5&amp;$B17&amp;AfficherJour,tblDonnées[QUI]&amp;tblDonnées[HEURE]&amp;tblDonnées[JOUR],0),4),"")</f>
        <v/>
      </c>
      <c r="H17" s="57" t="str">
        <f t="array" ref="H17">IFERROR(INDEX(tblDonnées[],MATCH(H$5&amp;$B17&amp;AfficherJour,tblDonnées[QUI]&amp;tblDonnées[HEURE]&amp;tblDonnées[JOUR],0),4),"")</f>
        <v/>
      </c>
      <c r="I17" s="57" t="str">
        <f t="array" ref="I17">IFERROR(INDEX(tblDonnées[],MATCH(I$5&amp;$B17&amp;AfficherJour,tblDonnées[QUI]&amp;tblDonnées[HEURE]&amp;tblDonnées[JOUR],0),4),"")</f>
        <v/>
      </c>
      <c r="J17" s="57" t="str">
        <f t="array" ref="J17">IFERROR(INDEX(tblDonnées[],MATCH(J$5&amp;$B17&amp;AfficherJour,tblDonnées[QUI]&amp;tblDonnées[HEURE]&amp;tblDonnées[JOUR],0),4),"")</f>
        <v/>
      </c>
      <c r="K17" s="57" t="str">
        <f t="array" ref="K17">IFERROR(INDEX(tblDonnées[],MATCH(K$5&amp;$B17&amp;AfficherJour,tblDonnées[QUI]&amp;tblDonnées[HEURE]&amp;tblDonnées[JOUR],0),4),"")</f>
        <v/>
      </c>
      <c r="L17" s="57" t="str">
        <f t="array" ref="L17">IFERROR(INDEX(tblDonnées[],MATCH(L$5&amp;$B17&amp;AfficherJour,tblDonnées[QUI]&amp;tblDonnées[HEURE]&amp;tblDonnées[JOUR],0),4),"")</f>
        <v/>
      </c>
      <c r="M17" s="57" t="str">
        <f t="array" ref="M17">IFERROR(INDEX(tblDonnées[],MATCH(M$5&amp;$B17&amp;AfficherJour,tblDonnées[QUI]&amp;tblDonnées[HEURE]&amp;tblDonnées[JOUR],0),4),"")</f>
        <v/>
      </c>
      <c r="N17" s="57" t="str">
        <f t="array" ref="N17">IFERROR(INDEX(tblDonnées[],MATCH(N$5&amp;$B17&amp;AfficherJour,tblDonnées[QUI]&amp;tblDonnées[HEURE]&amp;tblDonnées[JOUR],0),4),"")</f>
        <v/>
      </c>
      <c r="O17" s="57" t="str">
        <f t="array" ref="O17">IFERROR(INDEX(tblDonnées[],MATCH(O$5&amp;$B17&amp;AfficherJour,tblDonnées[QUI]&amp;tblDonnées[HEURE]&amp;tblDonnées[JOUR],0),4),"")</f>
        <v/>
      </c>
      <c r="P17" s="57" t="str">
        <f t="array" ref="P17">IFERROR(INDEX(tblDonnées[],MATCH(P$5&amp;$B17&amp;AfficherJour,tblDonnées[QUI]&amp;tblDonnées[HEURE]&amp;tblDonnées[JOUR],0),4),"")</f>
        <v/>
      </c>
    </row>
    <row r="18" spans="2:16" ht="35.1" customHeight="1" x14ac:dyDescent="0.2">
      <c r="B18" s="10">
        <v>0.625</v>
      </c>
      <c r="C18" s="57" t="str">
        <f t="array" ref="C18">IFERROR(INDEX(tblDonnées[],MATCH(C$5&amp;$B18&amp;AfficherJour,tblDonnées[QUI]&amp;tblDonnées[HEURE]&amp;tblDonnées[JOUR],0),4),"")</f>
        <v/>
      </c>
      <c r="D18" s="57" t="str">
        <f t="array" ref="D18">IFERROR(INDEX(tblDonnées[],MATCH(D$5&amp;$B18&amp;AfficherJour,tblDonnées[QUI]&amp;tblDonnées[HEURE]&amp;tblDonnées[JOUR],0),4),"")</f>
        <v/>
      </c>
      <c r="E18" s="57" t="str">
        <f t="array" ref="E18">IFERROR(INDEX(tblDonnées[],MATCH(E$5&amp;$B18&amp;AfficherJour,tblDonnées[QUI]&amp;tblDonnées[HEURE]&amp;tblDonnées[JOUR],0),4),"")</f>
        <v/>
      </c>
      <c r="F18" s="57" t="str">
        <f t="array" ref="F18">IFERROR(INDEX(tblDonnées[],MATCH(F$5&amp;$B18&amp;AfficherJour,tblDonnées[QUI]&amp;tblDonnées[HEURE]&amp;tblDonnées[JOUR],0),4),"")</f>
        <v/>
      </c>
      <c r="G18" s="57" t="str">
        <f t="array" ref="G18">IFERROR(INDEX(tblDonnées[],MATCH(G$5&amp;$B18&amp;AfficherJour,tblDonnées[QUI]&amp;tblDonnées[HEURE]&amp;tblDonnées[JOUR],0),4),"")</f>
        <v/>
      </c>
      <c r="H18" s="57" t="str">
        <f t="array" ref="H18">IFERROR(INDEX(tblDonnées[],MATCH(H$5&amp;$B18&amp;AfficherJour,tblDonnées[QUI]&amp;tblDonnées[HEURE]&amp;tblDonnées[JOUR],0),4),"")</f>
        <v/>
      </c>
      <c r="I18" s="57" t="str">
        <f t="array" ref="I18">IFERROR(INDEX(tblDonnées[],MATCH(I$5&amp;$B18&amp;AfficherJour,tblDonnées[QUI]&amp;tblDonnées[HEURE]&amp;tblDonnées[JOUR],0),4),"")</f>
        <v/>
      </c>
      <c r="J18" s="57" t="str">
        <f t="array" ref="J18">IFERROR(INDEX(tblDonnées[],MATCH(J$5&amp;$B18&amp;AfficherJour,tblDonnées[QUI]&amp;tblDonnées[HEURE]&amp;tblDonnées[JOUR],0),4),"")</f>
        <v/>
      </c>
      <c r="K18" s="57" t="str">
        <f t="array" ref="K18">IFERROR(INDEX(tblDonnées[],MATCH(K$5&amp;$B18&amp;AfficherJour,tblDonnées[QUI]&amp;tblDonnées[HEURE]&amp;tblDonnées[JOUR],0),4),"")</f>
        <v/>
      </c>
      <c r="L18" s="57" t="str">
        <f t="array" ref="L18">IFERROR(INDEX(tblDonnées[],MATCH(L$5&amp;$B18&amp;AfficherJour,tblDonnées[QUI]&amp;tblDonnées[HEURE]&amp;tblDonnées[JOUR],0),4),"")</f>
        <v/>
      </c>
      <c r="M18" s="57" t="str">
        <f t="array" ref="M18">IFERROR(INDEX(tblDonnées[],MATCH(M$5&amp;$B18&amp;AfficherJour,tblDonnées[QUI]&amp;tblDonnées[HEURE]&amp;tblDonnées[JOUR],0),4),"")</f>
        <v/>
      </c>
      <c r="N18" s="57" t="str">
        <f t="array" ref="N18">IFERROR(INDEX(tblDonnées[],MATCH(N$5&amp;$B18&amp;AfficherJour,tblDonnées[QUI]&amp;tblDonnées[HEURE]&amp;tblDonnées[JOUR],0),4),"")</f>
        <v/>
      </c>
      <c r="O18" s="57" t="str">
        <f t="array" ref="O18">IFERROR(INDEX(tblDonnées[],MATCH(O$5&amp;$B18&amp;AfficherJour,tblDonnées[QUI]&amp;tblDonnées[HEURE]&amp;tblDonnées[JOUR],0),4),"")</f>
        <v/>
      </c>
      <c r="P18" s="57" t="str">
        <f t="array" ref="P18">IFERROR(INDEX(tblDonnées[],MATCH(P$5&amp;$B18&amp;AfficherJour,tblDonnées[QUI]&amp;tblDonnées[HEURE]&amp;tblDonnées[JOUR],0),4),"")</f>
        <v/>
      </c>
    </row>
    <row r="19" spans="2:16" ht="35.1" customHeight="1" x14ac:dyDescent="0.2">
      <c r="B19" s="10">
        <v>0.64583333333333337</v>
      </c>
      <c r="C19" s="57" t="str">
        <f t="array" ref="C19">IFERROR(INDEX(tblDonnées[],MATCH(C$5&amp;$B19&amp;AfficherJour,tblDonnées[QUI]&amp;tblDonnées[HEURE]&amp;tblDonnées[JOUR],0),4),"")</f>
        <v>Préparation départ</v>
      </c>
      <c r="D19" s="57" t="str">
        <f t="array" ref="D19">IFERROR(INDEX(tblDonnées[],MATCH(D$5&amp;$B19&amp;AfficherJour,tblDonnées[QUI]&amp;tblDonnées[HEURE]&amp;tblDonnées[JOUR],0),4),"")</f>
        <v>Préparation départ</v>
      </c>
      <c r="E19" s="57" t="str">
        <f t="array" ref="E19">IFERROR(INDEX(tblDonnées[],MATCH(E$5&amp;$B19&amp;AfficherJour,tblDonnées[QUI]&amp;tblDonnées[HEURE]&amp;tblDonnées[JOUR],0),4),"")</f>
        <v/>
      </c>
      <c r="F19" s="57" t="str">
        <f t="array" ref="F19">IFERROR(INDEX(tblDonnées[],MATCH(F$5&amp;$B19&amp;AfficherJour,tblDonnées[QUI]&amp;tblDonnées[HEURE]&amp;tblDonnées[JOUR],0),4),"")</f>
        <v/>
      </c>
      <c r="G19" s="57" t="str">
        <f t="array" ref="G19">IFERROR(INDEX(tblDonnées[],MATCH(G$5&amp;$B19&amp;AfficherJour,tblDonnées[QUI]&amp;tblDonnées[HEURE]&amp;tblDonnées[JOUR],0),4),"")</f>
        <v/>
      </c>
      <c r="H19" s="57" t="str">
        <f t="array" ref="H19">IFERROR(INDEX(tblDonnées[],MATCH(H$5&amp;$B19&amp;AfficherJour,tblDonnées[QUI]&amp;tblDonnées[HEURE]&amp;tblDonnées[JOUR],0),4),"")</f>
        <v/>
      </c>
      <c r="I19" s="57" t="str">
        <f t="array" ref="I19">IFERROR(INDEX(tblDonnées[],MATCH(I$5&amp;$B19&amp;AfficherJour,tblDonnées[QUI]&amp;tblDonnées[HEURE]&amp;tblDonnées[JOUR],0),4),"")</f>
        <v/>
      </c>
      <c r="J19" s="57" t="str">
        <f t="array" ref="J19">IFERROR(INDEX(tblDonnées[],MATCH(J$5&amp;$B19&amp;AfficherJour,tblDonnées[QUI]&amp;tblDonnées[HEURE]&amp;tblDonnées[JOUR],0),4),"")</f>
        <v/>
      </c>
      <c r="K19" s="57" t="str">
        <f t="array" ref="K19">IFERROR(INDEX(tblDonnées[],MATCH(K$5&amp;$B19&amp;AfficherJour,tblDonnées[QUI]&amp;tblDonnées[HEURE]&amp;tblDonnées[JOUR],0),4),"")</f>
        <v/>
      </c>
      <c r="L19" s="57" t="str">
        <f t="array" ref="L19">IFERROR(INDEX(tblDonnées[],MATCH(L$5&amp;$B19&amp;AfficherJour,tblDonnées[QUI]&amp;tblDonnées[HEURE]&amp;tblDonnées[JOUR],0),4),"")</f>
        <v/>
      </c>
      <c r="M19" s="57" t="str">
        <f t="array" ref="M19">IFERROR(INDEX(tblDonnées[],MATCH(M$5&amp;$B19&amp;AfficherJour,tblDonnées[QUI]&amp;tblDonnées[HEURE]&amp;tblDonnées[JOUR],0),4),"")</f>
        <v/>
      </c>
      <c r="N19" s="57" t="str">
        <f t="array" ref="N19">IFERROR(INDEX(tblDonnées[],MATCH(N$5&amp;$B19&amp;AfficherJour,tblDonnées[QUI]&amp;tblDonnées[HEURE]&amp;tblDonnées[JOUR],0),4),"")</f>
        <v/>
      </c>
      <c r="O19" s="57" t="str">
        <f t="array" ref="O19">IFERROR(INDEX(tblDonnées[],MATCH(O$5&amp;$B19&amp;AfficherJour,tblDonnées[QUI]&amp;tblDonnées[HEURE]&amp;tblDonnées[JOUR],0),4),"")</f>
        <v/>
      </c>
      <c r="P19" s="57" t="str">
        <f t="array" ref="P19">IFERROR(INDEX(tblDonnées[],MATCH(P$5&amp;$B19&amp;AfficherJour,tblDonnées[QUI]&amp;tblDonnées[HEURE]&amp;tblDonnées[JOUR],0),4),"")</f>
        <v/>
      </c>
    </row>
    <row r="20" spans="2:16" ht="35.1" customHeight="1" x14ac:dyDescent="0.2">
      <c r="B20" s="10">
        <v>0.66666666666666663</v>
      </c>
      <c r="C20" s="57" t="str">
        <f t="array" ref="C20">IFERROR(INDEX(tblDonnées[],MATCH(C$5&amp;$B20&amp;AfficherJour,tblDonnées[QUI]&amp;tblDonnées[HEURE]&amp;tblDonnées[JOUR],0),4),"")</f>
        <v/>
      </c>
      <c r="D20" s="57" t="str">
        <f t="array" ref="D20">IFERROR(INDEX(tblDonnées[],MATCH(D$5&amp;$B20&amp;AfficherJour,tblDonnées[QUI]&amp;tblDonnées[HEURE]&amp;tblDonnées[JOUR],0),4),"")</f>
        <v/>
      </c>
      <c r="E20" s="57" t="str">
        <f t="array" ref="E20">IFERROR(INDEX(tblDonnées[],MATCH(E$5&amp;$B20&amp;AfficherJour,tblDonnées[QUI]&amp;tblDonnées[HEURE]&amp;tblDonnées[JOUR],0),4),"")</f>
        <v/>
      </c>
      <c r="F20" s="57" t="str">
        <f t="array" ref="F20">IFERROR(INDEX(tblDonnées[],MATCH(F$5&amp;$B20&amp;AfficherJour,tblDonnées[QUI]&amp;tblDonnées[HEURE]&amp;tblDonnées[JOUR],0),4),"")</f>
        <v/>
      </c>
      <c r="G20" s="57" t="str">
        <f t="array" ref="G20">IFERROR(INDEX(tblDonnées[],MATCH(G$5&amp;$B20&amp;AfficherJour,tblDonnées[QUI]&amp;tblDonnées[HEURE]&amp;tblDonnées[JOUR],0),4),"")</f>
        <v/>
      </c>
      <c r="H20" s="57" t="str">
        <f t="array" ref="H20">IFERROR(INDEX(tblDonnées[],MATCH(H$5&amp;$B20&amp;AfficherJour,tblDonnées[QUI]&amp;tblDonnées[HEURE]&amp;tblDonnées[JOUR],0),4),"")</f>
        <v/>
      </c>
      <c r="I20" s="57" t="str">
        <f t="array" ref="I20">IFERROR(INDEX(tblDonnées[],MATCH(I$5&amp;$B20&amp;AfficherJour,tblDonnées[QUI]&amp;tblDonnées[HEURE]&amp;tblDonnées[JOUR],0),4),"")</f>
        <v/>
      </c>
      <c r="J20" s="57" t="str">
        <f t="array" ref="J20">IFERROR(INDEX(tblDonnées[],MATCH(J$5&amp;$B20&amp;AfficherJour,tblDonnées[QUI]&amp;tblDonnées[HEURE]&amp;tblDonnées[JOUR],0),4),"")</f>
        <v/>
      </c>
      <c r="K20" s="57" t="str">
        <f t="array" ref="K20">IFERROR(INDEX(tblDonnées[],MATCH(K$5&amp;$B20&amp;AfficherJour,tblDonnées[QUI]&amp;tblDonnées[HEURE]&amp;tblDonnées[JOUR],0),4),"")</f>
        <v/>
      </c>
      <c r="L20" s="57" t="str">
        <f t="array" ref="L20">IFERROR(INDEX(tblDonnées[],MATCH(L$5&amp;$B20&amp;AfficherJour,tblDonnées[QUI]&amp;tblDonnées[HEURE]&amp;tblDonnées[JOUR],0),4),"")</f>
        <v/>
      </c>
      <c r="M20" s="57" t="str">
        <f t="array" ref="M20">IFERROR(INDEX(tblDonnées[],MATCH(M$5&amp;$B20&amp;AfficherJour,tblDonnées[QUI]&amp;tblDonnées[HEURE]&amp;tblDonnées[JOUR],0),4),"")</f>
        <v/>
      </c>
      <c r="N20" s="57" t="str">
        <f t="array" ref="N20">IFERROR(INDEX(tblDonnées[],MATCH(N$5&amp;$B20&amp;AfficherJour,tblDonnées[QUI]&amp;tblDonnées[HEURE]&amp;tblDonnées[JOUR],0),4),"")</f>
        <v/>
      </c>
      <c r="O20" s="57" t="str">
        <f t="array" ref="O20">IFERROR(INDEX(tblDonnées[],MATCH(O$5&amp;$B20&amp;AfficherJour,tblDonnées[QUI]&amp;tblDonnées[HEURE]&amp;tblDonnées[JOUR],0),4),"")</f>
        <v/>
      </c>
      <c r="P20" s="57" t="str">
        <f t="array" ref="P20">IFERROR(INDEX(tblDonnées[],MATCH(P$5&amp;$B20&amp;AfficherJour,tblDonnées[QUI]&amp;tblDonnées[HEURE]&amp;tblDonnées[JOUR],0),4),"")</f>
        <v/>
      </c>
    </row>
    <row r="21" spans="2:16" ht="15" customHeight="1" x14ac:dyDescent="0.2"/>
    <row r="23" spans="2:16" ht="15" customHeight="1" x14ac:dyDescent="0.2"/>
    <row r="25" spans="2:16" ht="15" customHeight="1" x14ac:dyDescent="0.2">
      <c r="M25" s="24"/>
    </row>
    <row r="27" spans="2:16" ht="15" customHeight="1" x14ac:dyDescent="0.2"/>
    <row r="29" spans="2:16" ht="15" customHeight="1" x14ac:dyDescent="0.2"/>
    <row r="31" spans="2:16" ht="15" customHeight="1" x14ac:dyDescent="0.2"/>
    <row r="33" ht="15" customHeight="1" x14ac:dyDescent="0.2"/>
    <row r="35" ht="15" customHeight="1" x14ac:dyDescent="0.2"/>
  </sheetData>
  <dataConsolidate/>
  <mergeCells count="3">
    <mergeCell ref="B2:G3"/>
    <mergeCell ref="N2:P3"/>
    <mergeCell ref="K2:L3"/>
  </mergeCells>
  <conditionalFormatting sqref="C6:P20">
    <cfRule type="containsText" dxfId="25" priority="2" operator="containsText" text="départ">
      <formula>NOT(ISERROR(SEARCH("départ",C6)))</formula>
    </cfRule>
    <cfRule type="containsText" dxfId="24" priority="3" operator="containsText" text="règles de vie">
      <formula>NOT(ISERROR(SEARCH("règles de vie",C6)))</formula>
    </cfRule>
    <cfRule type="containsText" dxfId="23" priority="4" operator="containsText" text="ensemble">
      <formula>NOT(ISERROR(SEARCH("ensemble",C6)))</formula>
    </cfRule>
    <cfRule type="containsText" dxfId="22" priority="5" operator="containsText" text="activités manuelles">
      <formula>NOT(ISERROR(SEARCH("activités manuelles",C6)))</formula>
    </cfRule>
    <cfRule type="containsText" dxfId="21" priority="7" operator="containsText" text="Scolaire">
      <formula>NOT(ISERROR(SEARCH("Scolaire",C6)))</formula>
    </cfRule>
    <cfRule type="containsText" dxfId="20" priority="8" operator="containsText" text="Accueil">
      <formula>NOT(ISERROR(SEARCH("Accueil",C6)))</formula>
    </cfRule>
    <cfRule type="cellIs" dxfId="18" priority="10" operator="equal">
      <formula>"Récré"</formula>
    </cfRule>
    <cfRule type="cellIs" dxfId="17" priority="11" operator="equal">
      <formula>"Repas"</formula>
    </cfRule>
  </conditionalFormatting>
  <dataValidations count="1">
    <dataValidation type="list" allowBlank="1" showInputMessage="1" sqref="K2">
      <formula1>RechercheJour</formula1>
    </dataValidation>
  </dataValidations>
  <printOptions horizontalCentered="1" verticalCentered="1"/>
  <pageMargins left="0.25" right="0.25" top="0.75" bottom="0.75" header="0.3" footer="0.3"/>
  <pageSetup paperSize="9" scale="63"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81A648C9-8E9E-4B41-A8A9-8553295967C8}">
            <xm:f>NOT(ISERROR(SEARCH("Caroline",C6)))</xm:f>
            <xm:f>"Caroline"</xm:f>
            <x14:dxf>
              <fill>
                <patternFill>
                  <bgColor rgb="FF00B0F0"/>
                </patternFill>
              </fill>
            </x14:dxf>
          </x14:cfRule>
          <xm:sqref>C6:P20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pageSetUpPr autoPageBreaks="0" fitToPage="1"/>
  </sheetPr>
  <dimension ref="A1:I36"/>
  <sheetViews>
    <sheetView showGridLines="0" zoomScaleNormal="100" workbookViewId="0">
      <selection activeCell="G3" sqref="G3"/>
    </sheetView>
  </sheetViews>
  <sheetFormatPr baseColWidth="10" defaultColWidth="9.140625" defaultRowHeight="26.25" customHeight="1" x14ac:dyDescent="0.2"/>
  <cols>
    <col min="1" max="1" width="1.7109375" customWidth="1"/>
    <col min="2" max="2" width="16.85546875" customWidth="1"/>
    <col min="3" max="7" width="30.7109375" customWidth="1"/>
    <col min="9" max="10" width="23.85546875" customWidth="1"/>
  </cols>
  <sheetData>
    <row r="1" spans="1:9" ht="11.25" customHeight="1" x14ac:dyDescent="0.2"/>
    <row r="2" spans="1:9" ht="11.25" customHeight="1" x14ac:dyDescent="0.2">
      <c r="A2" s="1"/>
      <c r="B2" s="53" t="s">
        <v>11</v>
      </c>
      <c r="C2" s="53"/>
      <c r="D2" s="53"/>
      <c r="F2" s="17" t="s">
        <v>1</v>
      </c>
      <c r="G2" s="17" t="s">
        <v>10</v>
      </c>
    </row>
    <row r="3" spans="1:9" ht="20.25" customHeight="1" x14ac:dyDescent="0.2">
      <c r="B3" s="53"/>
      <c r="C3" s="53"/>
      <c r="D3" s="53"/>
      <c r="E3" s="2">
        <f>WEEKDAY(SemaineDu,1)</f>
        <v>3</v>
      </c>
      <c r="F3" s="19">
        <v>42738</v>
      </c>
      <c r="G3" s="18" t="s">
        <v>45</v>
      </c>
    </row>
    <row r="4" spans="1:9" s="3" customFormat="1" ht="27" customHeight="1" x14ac:dyDescent="0.15">
      <c r="C4" s="4" t="b">
        <f>$E$3=COLUMN(A$1)</f>
        <v>0</v>
      </c>
      <c r="D4" s="4" t="b">
        <f>$E$3=COLUMN(B$1)</f>
        <v>0</v>
      </c>
      <c r="E4" s="4" t="b">
        <f>$E$3=COLUMN(C$1)</f>
        <v>1</v>
      </c>
      <c r="F4" s="4" t="b">
        <f>$E$3=COLUMN(D$1)</f>
        <v>0</v>
      </c>
      <c r="G4" s="4" t="b">
        <f>$E$3=COLUMN(E$1)</f>
        <v>0</v>
      </c>
    </row>
    <row r="5" spans="1:9" s="3" customFormat="1" ht="10.5" customHeight="1" x14ac:dyDescent="0.15">
      <c r="C5" s="16">
        <f>COLUMN(A$1)-MATCH(TRUE,$C$4:$G$4,0)+SemaineDu+1</f>
        <v>42737</v>
      </c>
      <c r="D5" s="16">
        <f>COLUMN(B$1)-MATCH(TRUE,$C$4:$G$4,0)+SemaineDu+1</f>
        <v>42738</v>
      </c>
      <c r="E5" s="16">
        <f>COLUMN(C$1)-MATCH(TRUE,$C$4:$G$4,0)+SemaineDu+1</f>
        <v>42739</v>
      </c>
      <c r="F5" s="16">
        <f>COLUMN(D$1)-MATCH(TRUE,$C$4:$G$4,0)+SemaineDu+1</f>
        <v>42740</v>
      </c>
      <c r="G5" s="16">
        <f>COLUMN(E$1)-MATCH(TRUE,$C$4:$G$4,0)+SemaineDu+1</f>
        <v>42741</v>
      </c>
    </row>
    <row r="6" spans="1:9" ht="23.25" customHeight="1" x14ac:dyDescent="0.35">
      <c r="B6" s="8" t="s">
        <v>0</v>
      </c>
      <c r="C6" s="11" t="s">
        <v>2</v>
      </c>
      <c r="D6" s="12" t="s">
        <v>3</v>
      </c>
      <c r="E6" s="13" t="s">
        <v>4</v>
      </c>
      <c r="F6" s="14" t="s">
        <v>5</v>
      </c>
      <c r="G6" s="15" t="s">
        <v>6</v>
      </c>
    </row>
    <row r="7" spans="1:9" ht="35.1" customHeight="1" x14ac:dyDescent="0.2">
      <c r="B7" s="9">
        <v>0.375</v>
      </c>
      <c r="C7" s="57" t="str">
        <f t="array" ref="C7">IFERROR(INDEX(tblDonnées[],MATCH(C$6&amp;$B7&amp;AfficherNom,tblDonnées[JOUR]&amp;tblDonnées[HEURE]&amp;tblDonnées[QUI],0),4),"")</f>
        <v>Accueil EDT</v>
      </c>
      <c r="D7" s="57" t="str">
        <f t="array" ref="D7">IFERROR(INDEX(tblDonnées[],MATCH(D$6&amp;$B7&amp;AfficherNom,tblDonnées[JOUR]&amp;tblDonnées[HEURE]&amp;tblDonnées[QUI],0),4),"")</f>
        <v/>
      </c>
      <c r="E7" s="57" t="str">
        <f t="array" ref="E7">IFERROR(INDEX(tblDonnées[],MATCH(E$6&amp;$B7&amp;AfficherNom,tblDonnées[JOUR]&amp;tblDonnées[HEURE]&amp;tblDonnées[QUI],0),4),"")</f>
        <v/>
      </c>
      <c r="F7" s="57" t="str">
        <f t="array" ref="F7">IFERROR(INDEX(tblDonnées[],MATCH(F$6&amp;$B7&amp;AfficherNom,tblDonnées[JOUR]&amp;tblDonnées[HEURE]&amp;tblDonnées[QUI],0),4),"")</f>
        <v/>
      </c>
      <c r="G7" s="57" t="str">
        <f t="array" ref="G7">IFERROR(INDEX(tblDonnées[],MATCH(G$6&amp;$B7&amp;AfficherNom,tblDonnées[JOUR]&amp;tblDonnées[HEURE]&amp;tblDonnées[QUI],0),4),"")</f>
        <v/>
      </c>
    </row>
    <row r="8" spans="1:9" ht="35.1" customHeight="1" x14ac:dyDescent="0.2">
      <c r="B8" s="9">
        <v>0.39583333333333331</v>
      </c>
      <c r="C8" s="57" t="str">
        <f t="array" ref="C8">IFERROR(INDEX(tblDonnées[],MATCH(C$6&amp;$B8&amp;AfficherNom,tblDonnées[JOUR]&amp;tblDonnées[HEURE]&amp;tblDonnées[QUI],0),4),"")</f>
        <v>Scolaire avec PRO1 et PRO2</v>
      </c>
      <c r="D8" s="57" t="str">
        <f t="array" ref="D8">IFERROR(INDEX(tblDonnées[],MATCH(D$6&amp;$B8&amp;AfficherNom,tblDonnées[JOUR]&amp;tblDonnées[HEURE]&amp;tblDonnées[QUI],0),4),"")</f>
        <v/>
      </c>
      <c r="E8" s="57" t="str">
        <f t="array" ref="E8">IFERROR(INDEX(tblDonnées[],MATCH(E$6&amp;$B8&amp;AfficherNom,tblDonnées[JOUR]&amp;tblDonnées[HEURE]&amp;tblDonnées[QUI],0),4),"")</f>
        <v/>
      </c>
      <c r="F8" s="57" t="str">
        <f t="array" ref="F8">IFERROR(INDEX(tblDonnées[],MATCH(F$6&amp;$B8&amp;AfficherNom,tblDonnées[JOUR]&amp;tblDonnées[HEURE]&amp;tblDonnées[QUI],0),4),"")</f>
        <v/>
      </c>
      <c r="G8" s="57" t="str">
        <f t="array" ref="G8">IFERROR(INDEX(tblDonnées[],MATCH(G$6&amp;$B8&amp;AfficherNom,tblDonnées[JOUR]&amp;tblDonnées[HEURE]&amp;tblDonnées[QUI],0),4),"")</f>
        <v/>
      </c>
    </row>
    <row r="9" spans="1:9" ht="35.1" customHeight="1" x14ac:dyDescent="0.2">
      <c r="B9" s="9">
        <v>0.41666666666666669</v>
      </c>
      <c r="C9" s="57" t="str">
        <f t="array" ref="C9">IFERROR(INDEX(tblDonnées[],MATCH(C$6&amp;$B9&amp;AfficherNom,tblDonnées[JOUR]&amp;tblDonnées[HEURE]&amp;tblDonnées[QUI],0),4),"")</f>
        <v/>
      </c>
      <c r="D9" s="57" t="str">
        <f t="array" ref="D9">IFERROR(INDEX(tblDonnées[],MATCH(D$6&amp;$B9&amp;AfficherNom,tblDonnées[JOUR]&amp;tblDonnées[HEURE]&amp;tblDonnées[QUI],0),4),"")</f>
        <v/>
      </c>
      <c r="E9" s="57" t="str">
        <f t="array" ref="E9">IFERROR(INDEX(tblDonnées[],MATCH(E$6&amp;$B9&amp;AfficherNom,tblDonnées[JOUR]&amp;tblDonnées[HEURE]&amp;tblDonnées[QUI],0),4),"")</f>
        <v/>
      </c>
      <c r="F9" s="57" t="str">
        <f t="array" ref="F9">IFERROR(INDEX(tblDonnées[],MATCH(F$6&amp;$B9&amp;AfficherNom,tblDonnées[JOUR]&amp;tblDonnées[HEURE]&amp;tblDonnées[QUI],0),4),"")</f>
        <v/>
      </c>
      <c r="G9" s="57" t="str">
        <f t="array" ref="G9">IFERROR(INDEX(tblDonnées[],MATCH(G$6&amp;$B9&amp;AfficherNom,tblDonnées[JOUR]&amp;tblDonnées[HEURE]&amp;tblDonnées[QUI],0),4),"")</f>
        <v/>
      </c>
      <c r="I9" s="6"/>
    </row>
    <row r="10" spans="1:9" ht="35.1" customHeight="1" x14ac:dyDescent="0.2">
      <c r="B10" s="9">
        <v>0.4375</v>
      </c>
      <c r="C10" s="57" t="str">
        <f t="array" ref="C10">IFERROR(INDEX(tblDonnées[],MATCH(C$6&amp;$B10&amp;AfficherNom,tblDonnées[JOUR]&amp;tblDonnées[HEURE]&amp;tblDonnées[QUI],0),4),"")</f>
        <v>Récré</v>
      </c>
      <c r="D10" s="57" t="str">
        <f t="array" ref="D10">IFERROR(INDEX(tblDonnées[],MATCH(D$6&amp;$B10&amp;AfficherNom,tblDonnées[JOUR]&amp;tblDonnées[HEURE]&amp;tblDonnées[QUI],0),4),"")</f>
        <v/>
      </c>
      <c r="E10" s="57" t="str">
        <f t="array" ref="E10">IFERROR(INDEX(tblDonnées[],MATCH(E$6&amp;$B10&amp;AfficherNom,tblDonnées[JOUR]&amp;tblDonnées[HEURE]&amp;tblDonnées[QUI],0),4),"")</f>
        <v/>
      </c>
      <c r="F10" s="57" t="str">
        <f t="array" ref="F10">IFERROR(INDEX(tblDonnées[],MATCH(F$6&amp;$B10&amp;AfficherNom,tblDonnées[JOUR]&amp;tblDonnées[HEURE]&amp;tblDonnées[QUI],0),4),"")</f>
        <v/>
      </c>
      <c r="G10" s="57" t="str">
        <f t="array" ref="G10">IFERROR(INDEX(tblDonnées[],MATCH(G$6&amp;$B10&amp;AfficherNom,tblDonnées[JOUR]&amp;tblDonnées[HEURE]&amp;tblDonnées[QUI],0),4),"")</f>
        <v/>
      </c>
      <c r="I10" s="7"/>
    </row>
    <row r="11" spans="1:9" ht="35.1" customHeight="1" x14ac:dyDescent="0.2">
      <c r="B11" s="9">
        <v>0.45833333333333331</v>
      </c>
      <c r="C11" s="57" t="str">
        <f t="array" ref="C11">IFERROR(INDEX(tblDonnées[],MATCH(C$6&amp;$B11&amp;AfficherNom,tblDonnées[JOUR]&amp;tblDonnées[HEURE]&amp;tblDonnées[QUI],0),4),"")</f>
        <v>APS avec PRO1</v>
      </c>
      <c r="D11" s="57" t="str">
        <f t="array" ref="D11">IFERROR(INDEX(tblDonnées[],MATCH(D$6&amp;$B11&amp;AfficherNom,tblDonnées[JOUR]&amp;tblDonnées[HEURE]&amp;tblDonnées[QUI],0),4),"")</f>
        <v/>
      </c>
      <c r="E11" s="57" t="str">
        <f t="array" ref="E11">IFERROR(INDEX(tblDonnées[],MATCH(E$6&amp;$B11&amp;AfficherNom,tblDonnées[JOUR]&amp;tblDonnées[HEURE]&amp;tblDonnées[QUI],0),4),"")</f>
        <v/>
      </c>
      <c r="F11" s="57" t="str">
        <f t="array" ref="F11">IFERROR(INDEX(tblDonnées[],MATCH(F$6&amp;$B11&amp;AfficherNom,tblDonnées[JOUR]&amp;tblDonnées[HEURE]&amp;tblDonnées[QUI],0),4),"")</f>
        <v/>
      </c>
      <c r="G11" s="57" t="str">
        <f t="array" ref="G11">IFERROR(INDEX(tblDonnées[],MATCH(G$6&amp;$B11&amp;AfficherNom,tblDonnées[JOUR]&amp;tblDonnées[HEURE]&amp;tblDonnées[QUI],0),4),"")</f>
        <v/>
      </c>
    </row>
    <row r="12" spans="1:9" ht="35.1" customHeight="1" x14ac:dyDescent="0.2">
      <c r="B12" s="9">
        <v>0.47916666666666669</v>
      </c>
      <c r="C12" s="57" t="str">
        <f t="array" ref="C12">IFERROR(INDEX(tblDonnées[],MATCH(C$6&amp;$B12&amp;AfficherNom,tblDonnées[JOUR]&amp;tblDonnées[HEURE]&amp;tblDonnées[QUI],0),4),"")</f>
        <v/>
      </c>
      <c r="D12" s="57" t="str">
        <f t="array" ref="D12">IFERROR(INDEX(tblDonnées[],MATCH(D$6&amp;$B12&amp;AfficherNom,tblDonnées[JOUR]&amp;tblDonnées[HEURE]&amp;tblDonnées[QUI],0),4),"")</f>
        <v/>
      </c>
      <c r="E12" s="57" t="str">
        <f t="array" ref="E12">IFERROR(INDEX(tblDonnées[],MATCH(E$6&amp;$B12&amp;AfficherNom,tblDonnées[JOUR]&amp;tblDonnées[HEURE]&amp;tblDonnées[QUI],0),4),"")</f>
        <v/>
      </c>
      <c r="F12" s="57" t="str">
        <f t="array" ref="F12">IFERROR(INDEX(tblDonnées[],MATCH(F$6&amp;$B12&amp;AfficherNom,tblDonnées[JOUR]&amp;tblDonnées[HEURE]&amp;tblDonnées[QUI],0),4),"")</f>
        <v/>
      </c>
      <c r="G12" s="57" t="str">
        <f t="array" ref="G12">IFERROR(INDEX(tblDonnées[],MATCH(G$6&amp;$B12&amp;AfficherNom,tblDonnées[JOUR]&amp;tblDonnées[HEURE]&amp;tblDonnées[QUI],0),4),"")</f>
        <v/>
      </c>
    </row>
    <row r="13" spans="1:9" ht="35.1" customHeight="1" x14ac:dyDescent="0.2">
      <c r="B13" s="9">
        <v>0.5</v>
      </c>
      <c r="C13" s="57" t="str">
        <f t="array" ref="C13">IFERROR(INDEX(tblDonnées[],MATCH(C$6&amp;$B13&amp;AfficherNom,tblDonnées[JOUR]&amp;tblDonnées[HEURE]&amp;tblDonnées[QUI],0),4),"")</f>
        <v>Repas</v>
      </c>
      <c r="D13" s="57" t="str">
        <f t="array" ref="D13">IFERROR(INDEX(tblDonnées[],MATCH(D$6&amp;$B13&amp;AfficherNom,tblDonnées[JOUR]&amp;tblDonnées[HEURE]&amp;tblDonnées[QUI],0),4),"")</f>
        <v/>
      </c>
      <c r="E13" s="57" t="str">
        <f t="array" ref="E13">IFERROR(INDEX(tblDonnées[],MATCH(E$6&amp;$B13&amp;AfficherNom,tblDonnées[JOUR]&amp;tblDonnées[HEURE]&amp;tblDonnées[QUI],0),4),"")</f>
        <v/>
      </c>
      <c r="F13" s="57" t="str">
        <f t="array" ref="F13">IFERROR(INDEX(tblDonnées[],MATCH(F$6&amp;$B13&amp;AfficherNom,tblDonnées[JOUR]&amp;tblDonnées[HEURE]&amp;tblDonnées[QUI],0),4),"")</f>
        <v/>
      </c>
      <c r="G13" s="57" t="str">
        <f t="array" ref="G13">IFERROR(INDEX(tblDonnées[],MATCH(G$6&amp;$B13&amp;AfficherNom,tblDonnées[JOUR]&amp;tblDonnées[HEURE]&amp;tblDonnées[QUI],0),4),"")</f>
        <v/>
      </c>
    </row>
    <row r="14" spans="1:9" ht="35.1" customHeight="1" x14ac:dyDescent="0.2">
      <c r="B14" s="9">
        <v>0.52083333333333337</v>
      </c>
      <c r="C14" s="57" t="str">
        <f t="array" ref="C14">IFERROR(INDEX(tblDonnées[],MATCH(C$6&amp;$B14&amp;AfficherNom,tblDonnées[JOUR]&amp;tblDonnées[HEURE]&amp;tblDonnées[QUI],0),4),"")</f>
        <v/>
      </c>
      <c r="D14" s="57" t="str">
        <f t="array" ref="D14">IFERROR(INDEX(tblDonnées[],MATCH(D$6&amp;$B14&amp;AfficherNom,tblDonnées[JOUR]&amp;tblDonnées[HEURE]&amp;tblDonnées[QUI],0),4),"")</f>
        <v/>
      </c>
      <c r="E14" s="57" t="str">
        <f t="array" ref="E14">IFERROR(INDEX(tblDonnées[],MATCH(E$6&amp;$B14&amp;AfficherNom,tblDonnées[JOUR]&amp;tblDonnées[HEURE]&amp;tblDonnées[QUI],0),4),"")</f>
        <v/>
      </c>
      <c r="F14" s="57" t="str">
        <f t="array" ref="F14">IFERROR(INDEX(tblDonnées[],MATCH(F$6&amp;$B14&amp;AfficherNom,tblDonnées[JOUR]&amp;tblDonnées[HEURE]&amp;tblDonnées[QUI],0),4),"")</f>
        <v/>
      </c>
      <c r="G14" s="57" t="str">
        <f t="array" ref="G14">IFERROR(INDEX(tblDonnées[],MATCH(G$6&amp;$B14&amp;AfficherNom,tblDonnées[JOUR]&amp;tblDonnées[HEURE]&amp;tblDonnées[QUI],0),4),"")</f>
        <v/>
      </c>
    </row>
    <row r="15" spans="1:9" ht="35.1" customHeight="1" x14ac:dyDescent="0.2">
      <c r="B15" s="9">
        <v>0.54166666666666663</v>
      </c>
      <c r="C15" s="57" t="str">
        <f t="array" ref="C15">IFERROR(INDEX(tblDonnées[],MATCH(C$6&amp;$B15&amp;AfficherNom,tblDonnées[JOUR]&amp;tblDonnées[HEURE]&amp;tblDonnées[QUI],0),4),"")</f>
        <v>Récré</v>
      </c>
      <c r="D15" s="57" t="str">
        <f t="array" ref="D15">IFERROR(INDEX(tblDonnées[],MATCH(D$6&amp;$B15&amp;AfficherNom,tblDonnées[JOUR]&amp;tblDonnées[HEURE]&amp;tblDonnées[QUI],0),4),"")</f>
        <v/>
      </c>
      <c r="E15" s="57" t="str">
        <f t="array" ref="E15">IFERROR(INDEX(tblDonnées[],MATCH(E$6&amp;$B15&amp;AfficherNom,tblDonnées[JOUR]&amp;tblDonnées[HEURE]&amp;tblDonnées[QUI],0),4),"")</f>
        <v/>
      </c>
      <c r="F15" s="57" t="str">
        <f t="array" ref="F15">IFERROR(INDEX(tblDonnées[],MATCH(F$6&amp;$B15&amp;AfficherNom,tblDonnées[JOUR]&amp;tblDonnées[HEURE]&amp;tblDonnées[QUI],0),4),"")</f>
        <v/>
      </c>
      <c r="G15" s="57" t="str">
        <f t="array" ref="G15">IFERROR(INDEX(tblDonnées[],MATCH(G$6&amp;$B15&amp;AfficherNom,tblDonnées[JOUR]&amp;tblDonnées[HEURE]&amp;tblDonnées[QUI],0),4),"")</f>
        <v/>
      </c>
      <c r="I15" s="24"/>
    </row>
    <row r="16" spans="1:9" ht="35.1" customHeight="1" x14ac:dyDescent="0.2">
      <c r="B16" s="10">
        <v>0.5625</v>
      </c>
      <c r="C16" s="59" t="str">
        <f t="array" ref="C16">IFERROR(INDEX(tblDonnées[],MATCH(C$6&amp;$B16&amp;AfficherNom,tblDonnées[JOUR]&amp;tblDonnées[HEURE]&amp;tblDonnées[QUI],0),4),"")</f>
        <v>Travail Scolaire avec PRO1</v>
      </c>
      <c r="D16" s="59" t="str">
        <f t="array" ref="D16">IFERROR(INDEX(tblDonnées[],MATCH(D$6&amp;$B16&amp;AfficherNom,tblDonnées[JOUR]&amp;tblDonnées[HEURE]&amp;tblDonnées[QUI],0),4),"")</f>
        <v/>
      </c>
      <c r="E16" s="59" t="str">
        <f t="array" ref="E16">IFERROR(INDEX(tblDonnées[],MATCH(E$6&amp;$B16&amp;AfficherNom,tblDonnées[JOUR]&amp;tblDonnées[HEURE]&amp;tblDonnées[QUI],0),4),"")</f>
        <v/>
      </c>
      <c r="F16" s="59" t="str">
        <f t="array" ref="F16">IFERROR(INDEX(tblDonnées[],MATCH(F$6&amp;$B16&amp;AfficherNom,tblDonnées[JOUR]&amp;tblDonnées[HEURE]&amp;tblDonnées[QUI],0),4),"")</f>
        <v/>
      </c>
      <c r="G16" s="59" t="str">
        <f t="array" ref="G16">IFERROR(INDEX(tblDonnées[],MATCH(G$6&amp;$B16&amp;AfficherNom,tblDonnées[JOUR]&amp;tblDonnées[HEURE]&amp;tblDonnées[QUI],0),4),"")</f>
        <v/>
      </c>
    </row>
    <row r="17" spans="2:7" ht="35.1" customHeight="1" x14ac:dyDescent="0.2">
      <c r="B17" s="10">
        <v>0.58333333333333337</v>
      </c>
      <c r="C17" s="60" t="str">
        <f t="array" ref="C17">IFERROR(INDEX(tblDonnées[],MATCH(C$6&amp;$B17&amp;AfficherNom,tblDonnées[JOUR]&amp;tblDonnées[HEURE]&amp;tblDonnées[QUI],0),4),"")</f>
        <v>Atelier "règles de vie" avec PRO1</v>
      </c>
      <c r="D17" s="60" t="str">
        <f t="array" ref="D17">IFERROR(INDEX(tblDonnées[],MATCH(D$6&amp;$B17&amp;AfficherNom,tblDonnées[JOUR]&amp;tblDonnées[HEURE]&amp;tblDonnées[QUI],0),4),"")</f>
        <v/>
      </c>
      <c r="E17" s="60" t="str">
        <f t="array" ref="E17">IFERROR(INDEX(tblDonnées[],MATCH(E$6&amp;$B17&amp;AfficherNom,tblDonnées[JOUR]&amp;tblDonnées[HEURE]&amp;tblDonnées[QUI],0),4),"")</f>
        <v/>
      </c>
      <c r="F17" s="60" t="str">
        <f t="array" ref="F17">IFERROR(INDEX(tblDonnées[],MATCH(F$6&amp;$B17&amp;AfficherNom,tblDonnées[JOUR]&amp;tblDonnées[HEURE]&amp;tblDonnées[QUI],0),4),"")</f>
        <v/>
      </c>
      <c r="G17" s="60" t="str">
        <f t="array" ref="G17">IFERROR(INDEX(tblDonnées[],MATCH(G$6&amp;$B17&amp;AfficherNom,tblDonnées[JOUR]&amp;tblDonnées[HEURE]&amp;tblDonnées[QUI],0),4),"")</f>
        <v/>
      </c>
    </row>
    <row r="18" spans="2:7" ht="35.1" customHeight="1" x14ac:dyDescent="0.2">
      <c r="B18" s="10">
        <v>0.60416666666666663</v>
      </c>
      <c r="C18" s="60" t="str">
        <f t="array" ref="C18">IFERROR(INDEX(tblDonnées[],MATCH(C$6&amp;$B18&amp;AfficherNom,tblDonnées[JOUR]&amp;tblDonnées[HEURE]&amp;tblDonnées[QUI],0),4),"")</f>
        <v/>
      </c>
      <c r="D18" s="60" t="str">
        <f t="array" ref="D18">IFERROR(INDEX(tblDonnées[],MATCH(D$6&amp;$B18&amp;AfficherNom,tblDonnées[JOUR]&amp;tblDonnées[HEURE]&amp;tblDonnées[QUI],0),4),"")</f>
        <v/>
      </c>
      <c r="E18" s="60" t="str">
        <f t="array" ref="E18">IFERROR(INDEX(tblDonnées[],MATCH(E$6&amp;$B18&amp;AfficherNom,tblDonnées[JOUR]&amp;tblDonnées[HEURE]&amp;tblDonnées[QUI],0),4),"")</f>
        <v/>
      </c>
      <c r="F18" s="60" t="str">
        <f t="array" ref="F18">IFERROR(INDEX(tblDonnées[],MATCH(F$6&amp;$B18&amp;AfficherNom,tblDonnées[JOUR]&amp;tblDonnées[HEURE]&amp;tblDonnées[QUI],0),4),"")</f>
        <v/>
      </c>
      <c r="G18" s="60" t="str">
        <f t="array" ref="G18">IFERROR(INDEX(tblDonnées[],MATCH(G$6&amp;$B18&amp;AfficherNom,tblDonnées[JOUR]&amp;tblDonnées[HEURE]&amp;tblDonnées[QUI],0),4),"")</f>
        <v/>
      </c>
    </row>
    <row r="19" spans="2:7" ht="35.1" customHeight="1" x14ac:dyDescent="0.2">
      <c r="B19" s="10">
        <v>0.625</v>
      </c>
      <c r="C19" s="60" t="str">
        <f t="array" ref="C19">IFERROR(INDEX(tblDonnées[],MATCH(C$6&amp;$B19&amp;AfficherNom,tblDonnées[JOUR]&amp;tblDonnées[HEURE]&amp;tblDonnées[QUI],0),4),"")</f>
        <v/>
      </c>
      <c r="D19" s="60" t="str">
        <f t="array" ref="D19">IFERROR(INDEX(tblDonnées[],MATCH(D$6&amp;$B19&amp;AfficherNom,tblDonnées[JOUR]&amp;tblDonnées[HEURE]&amp;tblDonnées[QUI],0),4),"")</f>
        <v/>
      </c>
      <c r="E19" s="60" t="str">
        <f t="array" ref="E19">IFERROR(INDEX(tblDonnées[],MATCH(E$6&amp;$B19&amp;AfficherNom,tblDonnées[JOUR]&amp;tblDonnées[HEURE]&amp;tblDonnées[QUI],0),4),"")</f>
        <v/>
      </c>
      <c r="F19" s="60" t="str">
        <f t="array" ref="F19">IFERROR(INDEX(tblDonnées[],MATCH(F$6&amp;$B19&amp;AfficherNom,tblDonnées[JOUR]&amp;tblDonnées[HEURE]&amp;tblDonnées[QUI],0),4),"")</f>
        <v/>
      </c>
      <c r="G19" s="60" t="str">
        <f t="array" ref="G19">IFERROR(INDEX(tblDonnées[],MATCH(G$6&amp;$B19&amp;AfficherNom,tblDonnées[JOUR]&amp;tblDonnées[HEURE]&amp;tblDonnées[QUI],0),4),"")</f>
        <v/>
      </c>
    </row>
    <row r="20" spans="2:7" ht="35.1" customHeight="1" x14ac:dyDescent="0.2">
      <c r="B20" s="10">
        <v>0.64583333333333337</v>
      </c>
      <c r="C20" s="60" t="str">
        <f t="array" ref="C20">IFERROR(INDEX(tblDonnées[],MATCH(C$6&amp;$B20&amp;AfficherNom,tblDonnées[JOUR]&amp;tblDonnées[HEURE]&amp;tblDonnées[QUI],0),4),"")</f>
        <v>Préparation départ</v>
      </c>
      <c r="D20" s="60" t="str">
        <f t="array" ref="D20">IFERROR(INDEX(tblDonnées[],MATCH(D$6&amp;$B20&amp;AfficherNom,tblDonnées[JOUR]&amp;tblDonnées[HEURE]&amp;tblDonnées[QUI],0),4),"")</f>
        <v/>
      </c>
      <c r="E20" s="60" t="str">
        <f t="array" ref="E20">IFERROR(INDEX(tblDonnées[],MATCH(E$6&amp;$B20&amp;AfficherNom,tblDonnées[JOUR]&amp;tblDonnées[HEURE]&amp;tblDonnées[QUI],0),4),"")</f>
        <v/>
      </c>
      <c r="F20" s="60" t="str">
        <f t="array" ref="F20">IFERROR(INDEX(tblDonnées[],MATCH(F$6&amp;$B20&amp;AfficherNom,tblDonnées[JOUR]&amp;tblDonnées[HEURE]&amp;tblDonnées[QUI],0),4),"")</f>
        <v/>
      </c>
      <c r="G20" s="60" t="str">
        <f t="array" ref="G20">IFERROR(INDEX(tblDonnées[],MATCH(G$6&amp;$B20&amp;AfficherNom,tblDonnées[JOUR]&amp;tblDonnées[HEURE]&amp;tblDonnées[QUI],0),4),"")</f>
        <v/>
      </c>
    </row>
    <row r="21" spans="2:7" ht="35.1" customHeight="1" x14ac:dyDescent="0.2">
      <c r="B21" s="10">
        <v>0.66666666666666663</v>
      </c>
      <c r="C21" s="60" t="str">
        <f t="array" ref="C21">IFERROR(INDEX(tblDonnées[],MATCH(C$6&amp;$B21&amp;AfficherNom,tblDonnées[JOUR]&amp;tblDonnées[HEURE]&amp;tblDonnées[QUI],0),4),"")</f>
        <v/>
      </c>
      <c r="D21" s="60" t="str">
        <f t="array" ref="D21">IFERROR(INDEX(tblDonnées[],MATCH(D$6&amp;$B21&amp;AfficherNom,tblDonnées[JOUR]&amp;tblDonnées[HEURE]&amp;tblDonnées[QUI],0),4),"")</f>
        <v/>
      </c>
      <c r="E21" s="60" t="str">
        <f t="array" ref="E21">IFERROR(INDEX(tblDonnées[],MATCH(E$6&amp;$B21&amp;AfficherNom,tblDonnées[JOUR]&amp;tblDonnées[HEURE]&amp;tblDonnées[QUI],0),4),"")</f>
        <v/>
      </c>
      <c r="F21" s="60" t="str">
        <f t="array" ref="F21">IFERROR(INDEX(tblDonnées[],MATCH(F$6&amp;$B21&amp;AfficherNom,tblDonnées[JOUR]&amp;tblDonnées[HEURE]&amp;tblDonnées[QUI],0),4),"")</f>
        <v/>
      </c>
      <c r="G21" s="60" t="str">
        <f t="array" ref="G21">IFERROR(INDEX(tblDonnées[],MATCH(G$6&amp;$B21&amp;AfficherNom,tblDonnées[JOUR]&amp;tblDonnées[HEURE]&amp;tblDonnées[QUI],0),4),"")</f>
        <v/>
      </c>
    </row>
    <row r="22" spans="2:7" ht="15" customHeight="1" x14ac:dyDescent="0.2"/>
    <row r="24" spans="2:7" ht="15" customHeight="1" x14ac:dyDescent="0.2"/>
    <row r="26" spans="2:7" ht="15" customHeight="1" x14ac:dyDescent="0.2"/>
    <row r="28" spans="2:7" ht="15" customHeight="1" x14ac:dyDescent="0.2"/>
    <row r="30" spans="2:7" ht="15" customHeight="1" x14ac:dyDescent="0.2"/>
    <row r="32" spans="2:7" ht="15" customHeight="1" x14ac:dyDescent="0.2"/>
    <row r="34" ht="15" customHeight="1" x14ac:dyDescent="0.2"/>
    <row r="36" ht="15" customHeight="1" x14ac:dyDescent="0.2"/>
  </sheetData>
  <sortState ref="G3">
    <sortCondition ref="G3"/>
  </sortState>
  <dataConsolidate/>
  <mergeCells count="1">
    <mergeCell ref="B2:D3"/>
  </mergeCells>
  <conditionalFormatting sqref="C7:G21">
    <cfRule type="containsText" dxfId="16" priority="1" operator="containsText" text="accueil">
      <formula>NOT(ISERROR(SEARCH("accueil",C7)))</formula>
    </cfRule>
    <cfRule type="containsText" dxfId="15" priority="2" operator="containsText" text="départ">
      <formula>NOT(ISERROR(SEARCH("départ",C7)))</formula>
    </cfRule>
    <cfRule type="containsText" dxfId="14" priority="3" operator="containsText" text="Caroline">
      <formula>NOT(ISERROR(SEARCH("Caroline",C7)))</formula>
    </cfRule>
    <cfRule type="containsText" dxfId="13" priority="4" operator="containsText" text="récré">
      <formula>NOT(ISERROR(SEARCH("récré",C7)))</formula>
    </cfRule>
    <cfRule type="containsText" dxfId="12" priority="5" operator="containsText" text="repas">
      <formula>NOT(ISERROR(SEARCH("repas",C7)))</formula>
    </cfRule>
    <cfRule type="containsText" dxfId="11" priority="6" operator="containsText" text="scolaire">
      <formula>NOT(ISERROR(SEARCH("scolaire",C7)))</formula>
    </cfRule>
    <cfRule type="containsText" dxfId="10" priority="7" operator="containsText" text="activités manuelles">
      <formula>NOT(ISERROR(SEARCH("activités manuelles",C7)))</formula>
    </cfRule>
    <cfRule type="containsText" dxfId="9" priority="8" operator="containsText" text="ensemble">
      <formula>NOT(ISERROR(SEARCH("ensemble",C7)))</formula>
    </cfRule>
    <cfRule type="containsText" dxfId="8" priority="9" operator="containsText" text="règles de vie">
      <formula>NOT(ISERROR(SEARCH("règles de vie",C7)))</formula>
    </cfRule>
  </conditionalFormatting>
  <dataValidations count="1">
    <dataValidation type="list" allowBlank="1" showInputMessage="1" sqref="G3">
      <formula1>RechercheQui</formula1>
    </dataValidation>
  </dataValidations>
  <printOptions horizontalCentered="1" verticalCentered="1"/>
  <pageMargins left="0.25" right="0.25" top="0.75" bottom="0.75" header="0.3" footer="0.3"/>
  <pageSetup scale="84"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pageSetUpPr autoPageBreaks="0" fitToPage="1"/>
  </sheetPr>
  <dimension ref="A1:I21"/>
  <sheetViews>
    <sheetView showGridLines="0" zoomScaleNormal="100" workbookViewId="0">
      <selection activeCell="E14" sqref="E14"/>
    </sheetView>
  </sheetViews>
  <sheetFormatPr baseColWidth="10" defaultColWidth="9.140625" defaultRowHeight="26.25" customHeight="1" x14ac:dyDescent="0.2"/>
  <cols>
    <col min="1" max="1" width="1.7109375" customWidth="1"/>
    <col min="2" max="2" width="16.85546875" customWidth="1"/>
    <col min="3" max="7" width="30.7109375" customWidth="1"/>
    <col min="9" max="10" width="23.85546875" customWidth="1"/>
  </cols>
  <sheetData>
    <row r="1" spans="1:9" ht="11.25" customHeight="1" x14ac:dyDescent="0.2"/>
    <row r="2" spans="1:9" ht="11.25" customHeight="1" x14ac:dyDescent="0.2">
      <c r="A2" s="1"/>
      <c r="B2" s="53" t="s">
        <v>11</v>
      </c>
      <c r="C2" s="53"/>
      <c r="D2" s="53"/>
      <c r="F2" s="17" t="s">
        <v>1</v>
      </c>
      <c r="G2" s="17" t="s">
        <v>10</v>
      </c>
    </row>
    <row r="3" spans="1:9" ht="20.25" customHeight="1" x14ac:dyDescent="0.2">
      <c r="B3" s="53"/>
      <c r="C3" s="53"/>
      <c r="D3" s="53"/>
      <c r="E3" s="2">
        <f>WEEKDAY(SemaineDu,1)</f>
        <v>3</v>
      </c>
      <c r="F3" s="19">
        <v>42738</v>
      </c>
      <c r="G3" s="18" t="s">
        <v>18</v>
      </c>
    </row>
    <row r="4" spans="1:9" s="3" customFormat="1" ht="27" customHeight="1" x14ac:dyDescent="0.15">
      <c r="C4" s="4" t="b">
        <f>$E$3=COLUMN(A$1)</f>
        <v>0</v>
      </c>
      <c r="D4" s="4" t="b">
        <f>$E$3=COLUMN(B$1)</f>
        <v>0</v>
      </c>
      <c r="E4" s="4" t="b">
        <f>$E$3=COLUMN(C$1)</f>
        <v>1</v>
      </c>
      <c r="F4" s="4" t="b">
        <f>$E$3=COLUMN(D$1)</f>
        <v>0</v>
      </c>
      <c r="G4" s="4" t="b">
        <f>$E$3=COLUMN(E$1)</f>
        <v>0</v>
      </c>
    </row>
    <row r="5" spans="1:9" s="3" customFormat="1" ht="10.5" customHeight="1" x14ac:dyDescent="0.15">
      <c r="B5" s="22"/>
      <c r="C5" s="23">
        <f>COLUMN(A$1)-MATCH(TRUE,$C$4:$G$4,0)+SemaineDu+1</f>
        <v>42737</v>
      </c>
      <c r="D5" s="23">
        <f>COLUMN(B$1)-MATCH(TRUE,$C$4:$G$4,0)+SemaineDu+1</f>
        <v>42738</v>
      </c>
      <c r="E5" s="23">
        <f>COLUMN(C$1)-MATCH(TRUE,$C$4:$G$4,0)+SemaineDu+1</f>
        <v>42739</v>
      </c>
      <c r="F5" s="23">
        <f>COLUMN(D$1)-MATCH(TRUE,$C$4:$G$4,0)+SemaineDu+1</f>
        <v>42740</v>
      </c>
      <c r="G5" s="23">
        <f>COLUMN(E$1)-MATCH(TRUE,$C$4:$G$4,0)+SemaineDu+1</f>
        <v>42741</v>
      </c>
    </row>
    <row r="6" spans="1:9" ht="23.25" customHeight="1" x14ac:dyDescent="0.35">
      <c r="B6" s="8" t="s">
        <v>0</v>
      </c>
      <c r="C6" s="11" t="s">
        <v>2</v>
      </c>
      <c r="D6" s="12" t="s">
        <v>3</v>
      </c>
      <c r="E6" s="13" t="s">
        <v>4</v>
      </c>
      <c r="F6" s="14" t="s">
        <v>5</v>
      </c>
      <c r="G6" s="15" t="s">
        <v>6</v>
      </c>
    </row>
    <row r="7" spans="1:9" ht="34.5" customHeight="1" x14ac:dyDescent="0.2">
      <c r="B7" s="9">
        <v>0.375</v>
      </c>
      <c r="C7" s="21" t="str">
        <f t="array" ref="C7">IFERROR(INDEX(tblDonnées[],MATCH(C$6&amp;$B7&amp;AffPro,tblDonnées[JOUR]&amp;tblDonnées[HEURE]&amp;(OR(tblDonnées[PRO1],7)),0),7),"")</f>
        <v/>
      </c>
      <c r="D7" s="21" t="str">
        <f t="array" ref="D7">IFERROR(INDEX(tblDonnées[],MATCH(D$6&amp;$B7&amp;AffPro,(OR(tblDonnées[JOUR]&amp;tblDonnées[HEURE]&amp;tblDonnées[PRO1],tblDonnées[JOUR]&amp;tblDonnées[HEURE]&amp;#REF!)),0),6),"")</f>
        <v/>
      </c>
      <c r="E7" s="21" t="str">
        <f t="array" ref="E7">IFERROR(INDEX(tblDonnées[],MATCH(E$6&amp;$B7&amp;AffPro,tblDonnées[JOUR]&amp;tblDonnées[HEURE]&amp;tblDonnées[PRO1],0),6),"")</f>
        <v/>
      </c>
      <c r="F7" s="21" t="str">
        <f t="array" ref="F7">IFERROR(INDEX(tblDonnées[],MATCH(F$6&amp;$B7&amp;AffPro,tblDonnées[JOUR]&amp;tblDonnées[HEURE]&amp;tblDonnées[PRO1],0),6),"")</f>
        <v/>
      </c>
      <c r="G7" s="21" t="str">
        <f t="array" ref="G7">IFERROR(INDEX(tblDonnées[],MATCH(G$6&amp;$B7&amp;AffPro,tblDonnées[JOUR]&amp;tblDonnées[HEURE]&amp;tblDonnées[PRO1],0),6),"")</f>
        <v/>
      </c>
    </row>
    <row r="8" spans="1:9" ht="34.5" customHeight="1" x14ac:dyDescent="0.2">
      <c r="B8" s="9">
        <v>0.39583333333333331</v>
      </c>
      <c r="C8" s="20" t="str">
        <f t="array" ref="C8">IFERROR(INDEX(tblDonnées[],MATCH(C$6&amp;$B8&amp;AffPro,tblDonnées[JOUR]&amp;tblDonnées[HEURE]&amp;tblDonnées[PRO1],0),7),"")</f>
        <v>Activités manuelles</v>
      </c>
      <c r="D8" s="20" t="str">
        <f t="array" ref="D8">IFERROR(INDEX(tblDonnées[],MATCH(D$6&amp;$B8&amp;AffPro,tblDonnées[JOUR]&amp;tblDonnées[HEURE]&amp;tblDonnées[PRO1],0),7),"")</f>
        <v/>
      </c>
      <c r="E8" s="20" t="str">
        <f t="array" ref="E8">IFERROR(INDEX(tblDonnées[],MATCH(E$6&amp;$B8&amp;AffPro,tblDonnées[JOUR]&amp;tblDonnées[HEURE]&amp;tblDonnées[PRO1],0),7),"")</f>
        <v/>
      </c>
      <c r="F8" s="20" t="str">
        <f t="array" ref="F8">IFERROR(INDEX(tblDonnées[],MATCH(F$6&amp;$B8&amp;AffPro,tblDonnées[JOUR]&amp;tblDonnées[HEURE]&amp;tblDonnées[PRO1],0),7),"")</f>
        <v/>
      </c>
      <c r="G8" s="20" t="str">
        <f t="array" ref="G8">IFERROR(INDEX(tblDonnées[],MATCH(G$6&amp;$B8&amp;AffPro,tblDonnées[JOUR]&amp;tblDonnées[HEURE]&amp;tblDonnées[PRO1],0),7),"")</f>
        <v/>
      </c>
      <c r="I8" s="37"/>
    </row>
    <row r="9" spans="1:9" ht="34.5" customHeight="1" x14ac:dyDescent="0.2">
      <c r="B9" s="9">
        <v>0.41666666666666669</v>
      </c>
      <c r="C9" s="20" t="str">
        <f t="array" ref="C9">IFERROR(INDEX(tblDonnées[],MATCH(C$6&amp;$B9&amp;AffPro,tblDonnées[JOUR]&amp;tblDonnées[HEURE]&amp;tblDonnées[PRO1],0),7),"")</f>
        <v/>
      </c>
      <c r="D9" s="20" t="str">
        <f t="array" ref="D9">IFERROR(INDEX(tblDonnées[],MATCH(D$6&amp;$B9&amp;AffPro,tblDonnées[JOUR]&amp;tblDonnées[HEURE]&amp;tblDonnées[PRO1],0),7),"")</f>
        <v/>
      </c>
      <c r="E9" s="20" t="str">
        <f t="array" ref="E9">IFERROR(INDEX(tblDonnées[],MATCH(E$6&amp;$B9&amp;AffPro,tblDonnées[JOUR]&amp;tblDonnées[HEURE]&amp;tblDonnées[PRO1],0),7),"")</f>
        <v/>
      </c>
      <c r="F9" s="20" t="str">
        <f t="array" ref="F9">IFERROR(INDEX(tblDonnées[],MATCH(F$6&amp;$B9&amp;AffPro,tblDonnées[JOUR]&amp;tblDonnées[HEURE]&amp;tblDonnées[PRO1],0),7),"")</f>
        <v/>
      </c>
      <c r="G9" s="20" t="str">
        <f t="array" ref="G9">IFERROR(INDEX(tblDonnées[],MATCH(G$6&amp;$B9&amp;AffPro,tblDonnées[JOUR]&amp;tblDonnées[HEURE]&amp;tblDonnées[PRO1],0),7),"")</f>
        <v/>
      </c>
      <c r="I9" s="38"/>
    </row>
    <row r="10" spans="1:9" ht="34.5" customHeight="1" x14ac:dyDescent="0.2">
      <c r="B10" s="9">
        <v>0.4375</v>
      </c>
      <c r="C10" s="20" t="str">
        <f t="array" ref="C10">IFERROR(INDEX(tblDonnées[],MATCH(C$6&amp;$B10&amp;AffPro,tblDonnées[JOUR]&amp;tblDonnées[HEURE]&amp;tblDonnées[PRO1],0),7),"")</f>
        <v xml:space="preserve">Scolaire </v>
      </c>
      <c r="D10" s="20" t="str">
        <f t="array" ref="D10">IFERROR(INDEX(tblDonnées[],MATCH(D$6&amp;$B10&amp;AffPro,tblDonnées[JOUR]&amp;tblDonnées[HEURE]&amp;tblDonnées[PRO1],0),7),"")</f>
        <v/>
      </c>
      <c r="E10" s="20" t="str">
        <f t="array" ref="E10">IFERROR(INDEX(tblDonnées[],MATCH(E$6&amp;$B10&amp;AffPro,tblDonnées[JOUR]&amp;tblDonnées[HEURE]&amp;tblDonnées[PRO1],0),7),"")</f>
        <v/>
      </c>
      <c r="F10" s="20" t="str">
        <f t="array" ref="F10">IFERROR(INDEX(tblDonnées[],MATCH(F$6&amp;$B10&amp;AffPro,tblDonnées[JOUR]&amp;tblDonnées[HEURE]&amp;tblDonnées[PRO1],0),7),"")</f>
        <v/>
      </c>
      <c r="G10" s="20" t="str">
        <f t="array" ref="G10">IFERROR(INDEX(tblDonnées[],MATCH(G$6&amp;$B10&amp;AffPro,tblDonnées[JOUR]&amp;tblDonnées[HEURE]&amp;tblDonnées[PRO1],0),7),"")</f>
        <v/>
      </c>
      <c r="I10" s="39"/>
    </row>
    <row r="11" spans="1:9" ht="34.5" customHeight="1" x14ac:dyDescent="0.2">
      <c r="B11" s="9">
        <v>0.45833333333333331</v>
      </c>
      <c r="C11" s="20" t="str">
        <f t="array" ref="C11">IFERROR(INDEX(tblDonnées[],MATCH(C$6&amp;$B11&amp;AffPro,tblDonnées[JOUR]&amp;tblDonnées[HEURE]&amp;tblDonnées[PRO1],0),7),"")</f>
        <v/>
      </c>
      <c r="D11" s="20" t="str">
        <f t="array" ref="D11">IFERROR(INDEX(tblDonnées[],MATCH(D$6&amp;$B11&amp;AffPro,tblDonnées[JOUR]&amp;tblDonnées[HEURE]&amp;tblDonnées[PRO1],0),7),"")</f>
        <v/>
      </c>
      <c r="E11" s="20" t="str">
        <f t="array" ref="E11">IFERROR(INDEX(tblDonnées[],MATCH(E$6&amp;$B11&amp;AffPro,tblDonnées[JOUR]&amp;tblDonnées[HEURE]&amp;tblDonnées[PRO1],0),7),"")</f>
        <v/>
      </c>
      <c r="F11" s="20" t="str">
        <f t="array" ref="F11">IFERROR(INDEX(tblDonnées[],MATCH(F$6&amp;$B11&amp;AffPro,tblDonnées[JOUR]&amp;tblDonnées[HEURE]&amp;tblDonnées[PRO1],0),7),"")</f>
        <v/>
      </c>
      <c r="G11" s="20" t="str">
        <f t="array" ref="G11">IFERROR(INDEX(tblDonnées[],MATCH(G$6&amp;$B11&amp;AffPro,tblDonnées[JOUR]&amp;tblDonnées[HEURE]&amp;tblDonnées[PRO1],0),7),"")</f>
        <v/>
      </c>
      <c r="I11" s="37"/>
    </row>
    <row r="12" spans="1:9" ht="34.5" customHeight="1" x14ac:dyDescent="0.2">
      <c r="B12" s="9">
        <v>0.47916666666666669</v>
      </c>
      <c r="C12" s="20" t="str">
        <f t="array" ref="C12">IFERROR(INDEX(tblDonnées[],MATCH(C$6&amp;$B12&amp;AffPro,tblDonnées[JOUR]&amp;tblDonnées[HEURE]&amp;tblDonnées[PRO1],0),7),"")</f>
        <v/>
      </c>
      <c r="D12" s="20" t="str">
        <f t="array" ref="D12">IFERROR(INDEX(tblDonnées[],MATCH(D$6&amp;$B12&amp;AffPro,tblDonnées[JOUR]&amp;tblDonnées[HEURE]&amp;tblDonnées[PRO1],0),7),"")</f>
        <v/>
      </c>
      <c r="E12" s="20" t="str">
        <f t="array" ref="E12">IFERROR(INDEX(tblDonnées[],MATCH(E$6&amp;$B12&amp;AffPro,tblDonnées[JOUR]&amp;tblDonnées[HEURE]&amp;tblDonnées[PRO1],0),7),"")</f>
        <v/>
      </c>
      <c r="F12" s="20" t="str">
        <f t="array" ref="F12">IFERROR(INDEX(tblDonnées[],MATCH(F$6&amp;$B12&amp;AffPro,tblDonnées[JOUR]&amp;tblDonnées[HEURE]&amp;tblDonnées[PRO1],0),7),"")</f>
        <v/>
      </c>
      <c r="G12" s="20" t="str">
        <f t="array" ref="G12">IFERROR(INDEX(tblDonnées[],MATCH(G$6&amp;$B12&amp;AffPro,tblDonnées[JOUR]&amp;tblDonnées[HEURE]&amp;tblDonnées[PRO1],0),7),"")</f>
        <v/>
      </c>
      <c r="I12" s="37"/>
    </row>
    <row r="13" spans="1:9" ht="34.5" customHeight="1" x14ac:dyDescent="0.2">
      <c r="B13" s="9">
        <v>0.5</v>
      </c>
      <c r="C13" s="20" t="str">
        <f t="array" ref="C13">IFERROR(INDEX(tblDonnées[],MATCH(C$6&amp;$B13&amp;AffPro,tblDonnées[JOUR]&amp;tblDonnées[HEURE]&amp;tblDonnées[PRO1],0),7),"")</f>
        <v/>
      </c>
      <c r="D13" s="20" t="str">
        <f t="array" ref="D13">IFERROR(INDEX(tblDonnées[],MATCH(D$6&amp;$B13&amp;AffPro,tblDonnées[JOUR]&amp;tblDonnées[HEURE]&amp;tblDonnées[PRO1],0),7),"")</f>
        <v/>
      </c>
      <c r="E13" s="20" t="str">
        <f t="array" ref="E13">IFERROR(INDEX(tblDonnées[],MATCH(E$6&amp;$B13&amp;AffPro,tblDonnées[JOUR]&amp;tblDonnées[HEURE]&amp;tblDonnées[PRO1],0),7),"")</f>
        <v/>
      </c>
      <c r="F13" s="20" t="str">
        <f t="array" ref="F13">IFERROR(INDEX(tblDonnées[],MATCH(F$6&amp;$B13&amp;AffPro,tblDonnées[JOUR]&amp;tblDonnées[HEURE]&amp;tblDonnées[PRO1],0),7),"")</f>
        <v/>
      </c>
      <c r="G13" s="20" t="str">
        <f t="array" ref="G13">IFERROR(INDEX(tblDonnées[],MATCH(G$6&amp;$B13&amp;AffPro,tblDonnées[JOUR]&amp;tblDonnées[HEURE]&amp;tblDonnées[PRO1],0),7),"")</f>
        <v/>
      </c>
    </row>
    <row r="14" spans="1:9" ht="34.5" customHeight="1" x14ac:dyDescent="0.2">
      <c r="B14" s="9">
        <v>0.52083333333333337</v>
      </c>
      <c r="C14" s="20" t="str">
        <f t="array" ref="C14">IFERROR(INDEX(tblDonnées[],MATCH(C$6&amp;$B14&amp;AffPro,tblDonnées[JOUR]&amp;tblDonnées[HEURE]&amp;tblDonnées[PRO1],0),7),"")</f>
        <v/>
      </c>
      <c r="D14" s="20" t="str">
        <f t="array" ref="D14">IFERROR(INDEX(tblDonnées[],MATCH(D$6&amp;$B14&amp;AffPro,tblDonnées[JOUR]&amp;tblDonnées[HEURE]&amp;tblDonnées[PRO1],0),7),"")</f>
        <v/>
      </c>
      <c r="E14" s="20" t="str">
        <f t="array" ref="E14">IFERROR(INDEX(tblDonnées[],MATCH(E$6&amp;$B14&amp;AffPro,tblDonnées[JOUR]&amp;tblDonnées[HEURE]&amp;tblDonnées[PRO1],0),7),"")</f>
        <v/>
      </c>
      <c r="F14" s="20" t="str">
        <f t="array" ref="F14">IFERROR(INDEX(tblDonnées[],MATCH(F$6&amp;$B14&amp;AffPro,tblDonnées[JOUR]&amp;tblDonnées[HEURE]&amp;tblDonnées[PRO1],0),7),"")</f>
        <v/>
      </c>
      <c r="G14" s="20" t="str">
        <f t="array" ref="G14">IFERROR(INDEX(tblDonnées[],MATCH(G$6&amp;$B14&amp;AffPro,tblDonnées[JOUR]&amp;tblDonnées[HEURE]&amp;tblDonnées[PRO1],0),7),"")</f>
        <v/>
      </c>
    </row>
    <row r="15" spans="1:9" ht="34.5" customHeight="1" x14ac:dyDescent="0.2">
      <c r="B15" s="9">
        <v>0.54166666666666663</v>
      </c>
      <c r="C15" s="20" t="str">
        <f t="array" ref="C15">IFERROR(INDEX(tblDonnées[],MATCH(C$6&amp;$B15&amp;AffPro,tblDonnées[JOUR]&amp;tblDonnées[HEURE]&amp;tblDonnées[PRO1],0),7),"")</f>
        <v/>
      </c>
      <c r="D15" s="20" t="str">
        <f t="array" ref="D15">IFERROR(INDEX(tblDonnées[],MATCH(D$6&amp;$B15&amp;AffPro,tblDonnées[JOUR]&amp;tblDonnées[HEURE]&amp;tblDonnées[PRO1],0),7),"")</f>
        <v/>
      </c>
      <c r="E15" s="20" t="str">
        <f t="array" ref="E15">IFERROR(INDEX(tblDonnées[],MATCH(E$6&amp;$B15&amp;AffPro,tblDonnées[JOUR]&amp;tblDonnées[HEURE]&amp;tblDonnées[PRO1],0),7),"")</f>
        <v/>
      </c>
      <c r="F15" s="20" t="str">
        <f t="array" ref="F15">IFERROR(INDEX(tblDonnées[],MATCH(F$6&amp;$B15&amp;AffPro,tblDonnées[JOUR]&amp;tblDonnées[HEURE]&amp;tblDonnées[PRO1],0),7),"")</f>
        <v/>
      </c>
      <c r="G15" s="20" t="str">
        <f t="array" ref="G15">IFERROR(INDEX(tblDonnées[],MATCH(G$6&amp;$B15&amp;AffPro,tblDonnées[JOUR]&amp;tblDonnées[HEURE]&amp;tblDonnées[PRO1],0),7),"")</f>
        <v/>
      </c>
    </row>
    <row r="16" spans="1:9" ht="34.5" customHeight="1" x14ac:dyDescent="0.2">
      <c r="B16" s="10">
        <v>0.5625</v>
      </c>
      <c r="C16" s="20" t="str">
        <f t="array" ref="C16">IFERROR(INDEX(tblDonnées[],MATCH(C$6&amp;$B16&amp;AffPro,tblDonnées[JOUR]&amp;tblDonnées[HEURE]&amp;tblDonnées[PRO1],0),7),"")</f>
        <v>Travail scolaire</v>
      </c>
      <c r="D16" s="20" t="str">
        <f t="array" ref="D16">IFERROR(INDEX(tblDonnées[],MATCH(D$6&amp;$B16&amp;AffPro,tblDonnées[JOUR]&amp;tblDonnées[HEURE]&amp;tblDonnées[PRO1],0),7),"")</f>
        <v/>
      </c>
      <c r="E16" s="20" t="str">
        <f t="array" ref="E16">IFERROR(INDEX(tblDonnées[],MATCH(E$6&amp;$B16&amp;AffPro,tblDonnées[JOUR]&amp;tblDonnées[HEURE]&amp;tblDonnées[PRO1],0),7),"")</f>
        <v/>
      </c>
      <c r="F16" s="20" t="str">
        <f t="array" ref="F16">IFERROR(INDEX(tblDonnées[],MATCH(F$6&amp;$B16&amp;AffPro,tblDonnées[JOUR]&amp;tblDonnées[HEURE]&amp;tblDonnées[PRO1],0),7),"")</f>
        <v/>
      </c>
      <c r="G16" s="20" t="str">
        <f t="array" ref="G16">IFERROR(INDEX(tblDonnées[],MATCH(G$6&amp;$B16&amp;AffPro,tblDonnées[JOUR]&amp;tblDonnées[HEURE]&amp;tblDonnées[PRO1],0),7),"")</f>
        <v/>
      </c>
    </row>
    <row r="17" spans="2:7" ht="34.5" customHeight="1" x14ac:dyDescent="0.2">
      <c r="B17" s="10">
        <v>0.58333333333333337</v>
      </c>
      <c r="C17" s="20" t="str">
        <f t="array" ref="C17">IFERROR(INDEX(tblDonnées[],MATCH(C$6&amp;$B17&amp;AffPro,tblDonnées[JOUR]&amp;tblDonnées[HEURE]&amp;tblDonnées[PRO1],0),7),"")</f>
        <v>Atelier sur les règles de vie</v>
      </c>
      <c r="D17" s="20" t="str">
        <f t="array" ref="D17">IFERROR(INDEX(tblDonnées[],MATCH(D$6&amp;$B17&amp;AffPro,tblDonnées[JOUR]&amp;tblDonnées[HEURE]&amp;tblDonnées[PRO1],0),7),"")</f>
        <v/>
      </c>
      <c r="E17" s="20" t="str">
        <f t="array" ref="E17">IFERROR(INDEX(tblDonnées[],MATCH(E$6&amp;$B17&amp;AffPro,tblDonnées[JOUR]&amp;tblDonnées[HEURE]&amp;tblDonnées[PRO1],0),7),"")</f>
        <v/>
      </c>
      <c r="F17" s="20" t="str">
        <f t="array" ref="F17">IFERROR(INDEX(tblDonnées[],MATCH(F$6&amp;$B17&amp;AffPro,tblDonnées[JOUR]&amp;tblDonnées[HEURE]&amp;tblDonnées[PRO1],0),7),"")</f>
        <v/>
      </c>
      <c r="G17" s="20" t="str">
        <f t="array" ref="G17">IFERROR(INDEX(tblDonnées[],MATCH(G$6&amp;$B17&amp;AffPro,tblDonnées[JOUR]&amp;tblDonnées[HEURE]&amp;tblDonnées[PRO1],0),7),"")</f>
        <v/>
      </c>
    </row>
    <row r="18" spans="2:7" ht="34.5" customHeight="1" x14ac:dyDescent="0.2">
      <c r="B18" s="10">
        <v>0.60416666666666663</v>
      </c>
      <c r="C18" s="20" t="str">
        <f t="array" ref="C18">IFERROR(INDEX(tblDonnées[],MATCH(C$6&amp;$B18&amp;AffPro,tblDonnées[JOUR]&amp;tblDonnées[HEURE]&amp;tblDonnées[PRO1],0),7),"")</f>
        <v/>
      </c>
      <c r="D18" s="20" t="str">
        <f t="array" ref="D18">IFERROR(INDEX(tblDonnées[],MATCH(D$6&amp;$B18&amp;AffPro,tblDonnées[JOUR]&amp;tblDonnées[HEURE]&amp;tblDonnées[PRO1],0),7),"")</f>
        <v/>
      </c>
      <c r="E18" s="20" t="str">
        <f t="array" ref="E18">IFERROR(INDEX(tblDonnées[],MATCH(E$6&amp;$B18&amp;AffPro,tblDonnées[JOUR]&amp;tblDonnées[HEURE]&amp;tblDonnées[PRO1],0),7),"")</f>
        <v/>
      </c>
      <c r="F18" s="20" t="str">
        <f t="array" ref="F18">IFERROR(INDEX(tblDonnées[],MATCH(F$6&amp;$B18&amp;AffPro,tblDonnées[JOUR]&amp;tblDonnées[HEURE]&amp;tblDonnées[PRO1],0),7),"")</f>
        <v/>
      </c>
      <c r="G18" s="20" t="str">
        <f t="array" ref="G18">IFERROR(INDEX(tblDonnées[],MATCH(G$6&amp;$B18&amp;AffPro,tblDonnées[JOUR]&amp;tblDonnées[HEURE]&amp;tblDonnées[PRO1],0),7),"")</f>
        <v/>
      </c>
    </row>
    <row r="19" spans="2:7" ht="34.5" customHeight="1" x14ac:dyDescent="0.2">
      <c r="B19" s="10">
        <v>0.625</v>
      </c>
      <c r="C19" s="20" t="str">
        <f t="array" ref="C19">IFERROR(INDEX(tblDonnées[],MATCH(C$6&amp;$B19&amp;AffPro,tblDonnées[JOUR]&amp;tblDonnées[HEURE]&amp;tblDonnées[PRO1],0),7),"")</f>
        <v/>
      </c>
      <c r="D19" s="20" t="str">
        <f t="array" ref="D19">IFERROR(INDEX(tblDonnées[],MATCH(D$6&amp;$B19&amp;AffPro,tblDonnées[JOUR]&amp;tblDonnées[HEURE]&amp;tblDonnées[PRO1],0),7),"")</f>
        <v/>
      </c>
      <c r="E19" s="20" t="str">
        <f t="array" ref="E19">IFERROR(INDEX(tblDonnées[],MATCH(E$6&amp;$B19&amp;AffPro,tblDonnées[JOUR]&amp;tblDonnées[HEURE]&amp;tblDonnées[PRO1],0),7),"")</f>
        <v/>
      </c>
      <c r="F19" s="20" t="str">
        <f t="array" ref="F19">IFERROR(INDEX(tblDonnées[],MATCH(F$6&amp;$B19&amp;AffPro,tblDonnées[JOUR]&amp;tblDonnées[HEURE]&amp;tblDonnées[PRO1],0),7),"")</f>
        <v/>
      </c>
      <c r="G19" s="20" t="str">
        <f t="array" ref="G19">IFERROR(INDEX(tblDonnées[],MATCH(G$6&amp;$B19&amp;AffPro,tblDonnées[JOUR]&amp;tblDonnées[HEURE]&amp;tblDonnées[PRO1],0),7),"")</f>
        <v/>
      </c>
    </row>
    <row r="20" spans="2:7" ht="34.5" customHeight="1" x14ac:dyDescent="0.2">
      <c r="B20" s="10">
        <v>0.64583333333333337</v>
      </c>
      <c r="C20" s="20" t="str">
        <f t="array" ref="C20">IFERROR(INDEX(tblDonnées[],MATCH(C$6&amp;$B20&amp;AffPro,tblDonnées[JOUR]&amp;tblDonnées[HEURE]&amp;tblDonnées[PRO1],0),7),"")</f>
        <v/>
      </c>
      <c r="D20" s="20" t="str">
        <f t="array" ref="D20">IFERROR(INDEX(tblDonnées[],MATCH(D$6&amp;$B20&amp;AffPro,tblDonnées[JOUR]&amp;tblDonnées[HEURE]&amp;tblDonnées[PRO1],0),7),"")</f>
        <v/>
      </c>
      <c r="E20" s="20" t="str">
        <f t="array" ref="E20">IFERROR(INDEX(tblDonnées[],MATCH(E$6&amp;$B20&amp;AffPro,tblDonnées[JOUR]&amp;tblDonnées[HEURE]&amp;tblDonnées[PRO1],0),7),"")</f>
        <v/>
      </c>
      <c r="F20" s="20" t="str">
        <f t="array" ref="F20">IFERROR(INDEX(tblDonnées[],MATCH(F$6&amp;$B20&amp;AffPro,tblDonnées[JOUR]&amp;tblDonnées[HEURE]&amp;tblDonnées[PRO1],0),7),"")</f>
        <v/>
      </c>
      <c r="G20" s="20" t="str">
        <f t="array" ref="G20">IFERROR(INDEX(tblDonnées[],MATCH(G$6&amp;$B20&amp;AffPro,tblDonnées[JOUR]&amp;tblDonnées[HEURE]&amp;tblDonnées[PRO1],0),7),"")</f>
        <v/>
      </c>
    </row>
    <row r="21" spans="2:7" ht="34.5" customHeight="1" x14ac:dyDescent="0.2">
      <c r="B21" s="10">
        <v>0.66666666666666663</v>
      </c>
      <c r="C21" s="20" t="str">
        <f t="array" ref="C21">IFERROR(INDEX(tblDonnées[],MATCH(C$6&amp;$B21&amp;AffPro,tblDonnées[JOUR]&amp;tblDonnées[HEURE]&amp;tblDonnées[PRO1],0),7),"")</f>
        <v/>
      </c>
      <c r="D21" s="20" t="str">
        <f t="array" ref="D21">IFERROR(INDEX(tblDonnées[],MATCH(D$6&amp;$B21&amp;AffPro,tblDonnées[JOUR]&amp;tblDonnées[HEURE]&amp;tblDonnées[PRO1],0),7),"")</f>
        <v/>
      </c>
      <c r="E21" s="20" t="str">
        <f t="array" ref="E21">IFERROR(INDEX(tblDonnées[],MATCH(E$6&amp;$B21&amp;AffPro,tblDonnées[JOUR]&amp;tblDonnées[HEURE]&amp;tblDonnées[PRO1],0),7),"")</f>
        <v/>
      </c>
      <c r="F21" s="20" t="str">
        <f t="array" ref="F21">IFERROR(INDEX(tblDonnées[],MATCH(F$6&amp;$B21&amp;AffPro,tblDonnées[JOUR]&amp;tblDonnées[HEURE]&amp;tblDonnées[PRO1],0),7),"")</f>
        <v/>
      </c>
      <c r="G21" s="20" t="str">
        <f t="array" ref="G21">IFERROR(INDEX(tblDonnées[],MATCH(G$6&amp;$B21&amp;AffPro,tblDonnées[JOUR]&amp;tblDonnées[HEURE]&amp;tblDonnées[PRO1],0),7),"")</f>
        <v/>
      </c>
    </row>
  </sheetData>
  <dataConsolidate/>
  <mergeCells count="1">
    <mergeCell ref="B2:D3"/>
  </mergeCells>
  <conditionalFormatting sqref="G2:G3">
    <cfRule type="duplicateValues" dxfId="7" priority="12"/>
  </conditionalFormatting>
  <conditionalFormatting sqref="C7:G21">
    <cfRule type="containsText" dxfId="6" priority="1" operator="containsText" text="Caroline">
      <formula>NOT(ISERROR(SEARCH("Caroline",C7)))</formula>
    </cfRule>
    <cfRule type="containsText" dxfId="5" priority="2" operator="containsText" text="ensemble">
      <formula>NOT(ISERROR(SEARCH("ensemble",C7)))</formula>
    </cfRule>
    <cfRule type="containsText" dxfId="4" priority="3" operator="containsText" text="activités manuelles">
      <formula>NOT(ISERROR(SEARCH("activités manuelles",C7)))</formula>
    </cfRule>
    <cfRule type="containsText" dxfId="3" priority="4" operator="containsText" text="scolaire">
      <formula>NOT(ISERROR(SEARCH("scolaire",C7)))</formula>
    </cfRule>
    <cfRule type="containsText" dxfId="2" priority="5" operator="containsText" text="règles de vie">
      <formula>NOT(ISERROR(SEARCH("règles de vie",C7)))</formula>
    </cfRule>
    <cfRule type="containsText" dxfId="1" priority="6" operator="containsText" text="récré">
      <formula>NOT(ISERROR(SEARCH("récré",C7)))</formula>
    </cfRule>
    <cfRule type="containsText" dxfId="0" priority="7" operator="containsText" text="repas">
      <formula>NOT(ISERROR(SEARCH("repas",C7)))</formula>
    </cfRule>
  </conditionalFormatting>
  <dataValidations count="1">
    <dataValidation type="list" allowBlank="1" showInputMessage="1" sqref="G3">
      <formula1>RecherchePro</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4"/>
    <pageSetUpPr fitToPage="1"/>
  </sheetPr>
  <dimension ref="B1:H23"/>
  <sheetViews>
    <sheetView showGridLines="0" zoomScaleNormal="100" workbookViewId="0">
      <selection activeCell="G15" sqref="G15"/>
    </sheetView>
  </sheetViews>
  <sheetFormatPr baseColWidth="10" defaultColWidth="9.140625" defaultRowHeight="26.25" customHeight="1" x14ac:dyDescent="0.2"/>
  <cols>
    <col min="1" max="1" width="1.7109375" customWidth="1"/>
    <col min="2" max="2" width="14" style="35" customWidth="1"/>
    <col min="3" max="3" width="18.42578125" style="32" customWidth="1"/>
    <col min="4" max="4" width="21" customWidth="1"/>
    <col min="5" max="5" width="46" customWidth="1"/>
    <col min="6" max="6" width="21.5703125" customWidth="1"/>
    <col min="7" max="7" width="24.28515625" customWidth="1"/>
    <col min="8" max="8" width="76.7109375" customWidth="1"/>
  </cols>
  <sheetData>
    <row r="1" spans="2:8" ht="42.75" customHeight="1" x14ac:dyDescent="0.45">
      <c r="B1" s="34" t="s">
        <v>9</v>
      </c>
    </row>
    <row r="2" spans="2:8" ht="32.25" customHeight="1" x14ac:dyDescent="0.2"/>
    <row r="3" spans="2:8" ht="26.25" customHeight="1" x14ac:dyDescent="0.2">
      <c r="B3" s="36" t="s">
        <v>15</v>
      </c>
      <c r="C3" s="33" t="s">
        <v>14</v>
      </c>
      <c r="D3" s="41" t="s">
        <v>7</v>
      </c>
      <c r="E3" s="41" t="s">
        <v>8</v>
      </c>
      <c r="F3" s="31" t="s">
        <v>19</v>
      </c>
      <c r="G3" s="31" t="s">
        <v>18</v>
      </c>
      <c r="H3" s="40" t="s">
        <v>17</v>
      </c>
    </row>
    <row r="4" spans="2:8" s="5" customFormat="1" ht="26.25" customHeight="1" x14ac:dyDescent="0.2">
      <c r="B4" s="42" t="s">
        <v>2</v>
      </c>
      <c r="C4" s="43">
        <v>0.375</v>
      </c>
      <c r="D4" s="44" t="s">
        <v>45</v>
      </c>
      <c r="E4" s="44" t="s">
        <v>16</v>
      </c>
      <c r="F4" s="54"/>
      <c r="G4" s="54"/>
      <c r="H4" s="46"/>
    </row>
    <row r="5" spans="2:8" s="5" customFormat="1" ht="26.25" customHeight="1" x14ac:dyDescent="0.2">
      <c r="B5" s="42" t="s">
        <v>2</v>
      </c>
      <c r="C5" s="43">
        <v>0.39583333333333331</v>
      </c>
      <c r="D5" s="55" t="s">
        <v>45</v>
      </c>
      <c r="E5" s="55" t="s">
        <v>52</v>
      </c>
      <c r="F5" s="54" t="s">
        <v>19</v>
      </c>
      <c r="G5" s="54"/>
      <c r="H5" s="45" t="s">
        <v>46</v>
      </c>
    </row>
    <row r="6" spans="2:8" s="5" customFormat="1" ht="26.25" customHeight="1" x14ac:dyDescent="0.2">
      <c r="B6" s="42" t="s">
        <v>2</v>
      </c>
      <c r="C6" s="43">
        <v>0.4375</v>
      </c>
      <c r="D6" s="55" t="s">
        <v>45</v>
      </c>
      <c r="E6" s="44" t="s">
        <v>21</v>
      </c>
      <c r="F6" s="54"/>
      <c r="G6" s="54"/>
      <c r="H6" s="46"/>
    </row>
    <row r="7" spans="2:8" s="5" customFormat="1" ht="26.25" customHeight="1" x14ac:dyDescent="0.2">
      <c r="B7" s="42" t="s">
        <v>2</v>
      </c>
      <c r="C7" s="43">
        <v>0.45833333333333298</v>
      </c>
      <c r="D7" s="44" t="s">
        <v>45</v>
      </c>
      <c r="E7" s="44" t="s">
        <v>53</v>
      </c>
      <c r="F7" s="54" t="s">
        <v>19</v>
      </c>
      <c r="G7" s="54"/>
      <c r="H7" s="46" t="s">
        <v>47</v>
      </c>
    </row>
    <row r="8" spans="2:8" s="5" customFormat="1" ht="26.25" customHeight="1" x14ac:dyDescent="0.2">
      <c r="B8" s="42" t="s">
        <v>2</v>
      </c>
      <c r="C8" s="43">
        <v>0.5</v>
      </c>
      <c r="D8" s="55" t="s">
        <v>45</v>
      </c>
      <c r="E8" s="44" t="s">
        <v>22</v>
      </c>
      <c r="F8" s="54"/>
      <c r="G8" s="54"/>
      <c r="H8" s="46"/>
    </row>
    <row r="9" spans="2:8" s="5" customFormat="1" ht="26.25" customHeight="1" x14ac:dyDescent="0.2">
      <c r="B9" s="42" t="s">
        <v>2</v>
      </c>
      <c r="C9" s="43">
        <v>0.54166666666666696</v>
      </c>
      <c r="D9" s="44" t="s">
        <v>45</v>
      </c>
      <c r="E9" s="44" t="s">
        <v>21</v>
      </c>
      <c r="F9" s="54"/>
      <c r="G9" s="54"/>
      <c r="H9" s="46"/>
    </row>
    <row r="10" spans="2:8" s="5" customFormat="1" ht="26.25" customHeight="1" x14ac:dyDescent="0.2">
      <c r="B10" s="42" t="s">
        <v>2</v>
      </c>
      <c r="C10" s="43">
        <v>0.5625</v>
      </c>
      <c r="D10" s="55" t="s">
        <v>45</v>
      </c>
      <c r="E10" s="44" t="s">
        <v>54</v>
      </c>
      <c r="F10" s="54" t="s">
        <v>19</v>
      </c>
      <c r="G10" s="54"/>
      <c r="H10" s="46" t="s">
        <v>48</v>
      </c>
    </row>
    <row r="11" spans="2:8" s="5" customFormat="1" ht="26.25" customHeight="1" x14ac:dyDescent="0.2">
      <c r="B11" s="56" t="s">
        <v>2</v>
      </c>
      <c r="C11" s="43">
        <v>0.58333333333333337</v>
      </c>
      <c r="D11" s="44" t="s">
        <v>45</v>
      </c>
      <c r="E11" s="55" t="s">
        <v>56</v>
      </c>
      <c r="F11" s="54" t="s">
        <v>19</v>
      </c>
      <c r="G11" s="54"/>
      <c r="H11" s="45" t="s">
        <v>63</v>
      </c>
    </row>
    <row r="12" spans="2:8" s="5" customFormat="1" ht="26.25" customHeight="1" x14ac:dyDescent="0.2">
      <c r="B12" s="42" t="s">
        <v>2</v>
      </c>
      <c r="C12" s="43">
        <v>0.60416666666666596</v>
      </c>
      <c r="D12" s="44" t="s">
        <v>45</v>
      </c>
      <c r="E12" s="46" t="s">
        <v>55</v>
      </c>
      <c r="F12" s="54" t="s">
        <v>19</v>
      </c>
      <c r="G12" s="54"/>
      <c r="H12" s="46" t="s">
        <v>49</v>
      </c>
    </row>
    <row r="13" spans="2:8" s="5" customFormat="1" ht="26.25" customHeight="1" x14ac:dyDescent="0.2">
      <c r="B13" s="42" t="s">
        <v>2</v>
      </c>
      <c r="C13" s="43">
        <v>0.64583333333333337</v>
      </c>
      <c r="D13" s="44" t="s">
        <v>45</v>
      </c>
      <c r="E13" s="46" t="s">
        <v>33</v>
      </c>
      <c r="F13" s="54"/>
      <c r="G13" s="54"/>
      <c r="H13" s="46"/>
    </row>
    <row r="14" spans="2:8" ht="26.25" customHeight="1" x14ac:dyDescent="0.2">
      <c r="B14" s="58" t="s">
        <v>2</v>
      </c>
      <c r="C14" s="47">
        <v>0.375</v>
      </c>
      <c r="D14" s="46" t="s">
        <v>44</v>
      </c>
      <c r="E14" s="46" t="s">
        <v>16</v>
      </c>
      <c r="F14" s="54"/>
      <c r="G14" s="54"/>
      <c r="H14" s="46"/>
    </row>
    <row r="15" spans="2:8" ht="26.25" customHeight="1" x14ac:dyDescent="0.2">
      <c r="B15" s="58" t="s">
        <v>2</v>
      </c>
      <c r="C15" s="47">
        <v>0.39583333333333331</v>
      </c>
      <c r="D15" s="46" t="s">
        <v>44</v>
      </c>
      <c r="E15" s="46" t="s">
        <v>57</v>
      </c>
      <c r="F15" s="54" t="s">
        <v>18</v>
      </c>
      <c r="G15" s="54"/>
      <c r="H15" s="46" t="s">
        <v>24</v>
      </c>
    </row>
    <row r="16" spans="2:8" ht="26.25" customHeight="1" x14ac:dyDescent="0.2">
      <c r="B16" s="58" t="s">
        <v>2</v>
      </c>
      <c r="C16" s="47">
        <v>0.4375</v>
      </c>
      <c r="D16" s="46" t="s">
        <v>44</v>
      </c>
      <c r="E16" s="46" t="s">
        <v>58</v>
      </c>
      <c r="F16" s="54" t="s">
        <v>18</v>
      </c>
      <c r="G16" s="54"/>
      <c r="H16" s="46" t="s">
        <v>50</v>
      </c>
    </row>
    <row r="17" spans="2:8" ht="26.25" customHeight="1" x14ac:dyDescent="0.2">
      <c r="B17" s="58" t="s">
        <v>2</v>
      </c>
      <c r="C17" s="47">
        <v>0.45833333333333331</v>
      </c>
      <c r="D17" s="46" t="s">
        <v>44</v>
      </c>
      <c r="E17" s="46" t="s">
        <v>59</v>
      </c>
      <c r="F17" s="54"/>
      <c r="G17" s="54"/>
      <c r="H17" s="46"/>
    </row>
    <row r="18" spans="2:8" ht="26.25" customHeight="1" x14ac:dyDescent="0.2">
      <c r="B18" s="42" t="s">
        <v>2</v>
      </c>
      <c r="C18" s="43">
        <v>0.5</v>
      </c>
      <c r="D18" s="46" t="s">
        <v>44</v>
      </c>
      <c r="E18" s="44" t="s">
        <v>22</v>
      </c>
      <c r="F18" s="46"/>
      <c r="G18" s="46"/>
      <c r="H18" s="46"/>
    </row>
    <row r="19" spans="2:8" ht="26.25" customHeight="1" x14ac:dyDescent="0.2">
      <c r="B19" s="42" t="s">
        <v>2</v>
      </c>
      <c r="C19" s="43">
        <v>0.54166666666666696</v>
      </c>
      <c r="D19" s="46" t="s">
        <v>44</v>
      </c>
      <c r="E19" s="44" t="s">
        <v>21</v>
      </c>
      <c r="F19" s="46"/>
      <c r="G19" s="46"/>
      <c r="H19" s="46"/>
    </row>
    <row r="20" spans="2:8" ht="26.25" customHeight="1" x14ac:dyDescent="0.2">
      <c r="B20" s="58" t="s">
        <v>2</v>
      </c>
      <c r="C20" s="47">
        <v>0.5625</v>
      </c>
      <c r="D20" s="46" t="s">
        <v>44</v>
      </c>
      <c r="E20" s="46" t="s">
        <v>60</v>
      </c>
      <c r="F20" s="46" t="s">
        <v>18</v>
      </c>
      <c r="G20" s="46"/>
      <c r="H20" s="46" t="s">
        <v>51</v>
      </c>
    </row>
    <row r="21" spans="2:8" ht="26.25" customHeight="1" x14ac:dyDescent="0.2">
      <c r="B21" s="42" t="s">
        <v>2</v>
      </c>
      <c r="C21" s="43">
        <v>0.58333333333333337</v>
      </c>
      <c r="D21" s="46" t="s">
        <v>44</v>
      </c>
      <c r="E21" s="55" t="s">
        <v>61</v>
      </c>
      <c r="F21" s="46" t="s">
        <v>18</v>
      </c>
      <c r="G21" s="46"/>
      <c r="H21" s="46" t="s">
        <v>23</v>
      </c>
    </row>
    <row r="22" spans="2:8" ht="26.25" customHeight="1" x14ac:dyDescent="0.2">
      <c r="B22" s="42" t="s">
        <v>2</v>
      </c>
      <c r="C22" s="43">
        <v>0.60416666666666596</v>
      </c>
      <c r="D22" s="46" t="s">
        <v>44</v>
      </c>
      <c r="E22" s="46" t="s">
        <v>62</v>
      </c>
      <c r="F22" s="46" t="s">
        <v>18</v>
      </c>
      <c r="G22" s="46"/>
      <c r="H22" s="46" t="s">
        <v>49</v>
      </c>
    </row>
    <row r="23" spans="2:8" ht="26.25" customHeight="1" x14ac:dyDescent="0.2">
      <c r="B23" s="42" t="s">
        <v>2</v>
      </c>
      <c r="C23" s="43">
        <v>0.64583333333333337</v>
      </c>
      <c r="D23" s="46" t="s">
        <v>44</v>
      </c>
      <c r="E23" s="46" t="s">
        <v>33</v>
      </c>
      <c r="F23" s="46"/>
      <c r="G23" s="46"/>
      <c r="H23" s="46"/>
    </row>
  </sheetData>
  <dataConsolidate/>
  <printOptions horizontalCentered="1"/>
  <pageMargins left="0.7" right="0.7" top="0.75" bottom="0.75" header="0.3" footer="0.3"/>
  <pageSetup scale="55" fitToHeight="0"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6"/>
  </sheetPr>
  <dimension ref="B1:F16"/>
  <sheetViews>
    <sheetView showGridLines="0" zoomScaleNormal="100" workbookViewId="0">
      <selection activeCell="B8" sqref="B8"/>
    </sheetView>
  </sheetViews>
  <sheetFormatPr baseColWidth="10" defaultColWidth="9.140625" defaultRowHeight="26.25" customHeight="1" x14ac:dyDescent="0.2"/>
  <cols>
    <col min="2" max="2" width="41.42578125" customWidth="1"/>
    <col min="4" max="4" width="41.42578125" customWidth="1"/>
    <col min="6" max="6" width="27.7109375" customWidth="1"/>
  </cols>
  <sheetData>
    <row r="1" spans="2:6" ht="48" customHeight="1" thickBot="1" x14ac:dyDescent="0.25"/>
    <row r="2" spans="2:6" ht="26.25" customHeight="1" thickBot="1" x14ac:dyDescent="0.25">
      <c r="B2" s="62" t="s">
        <v>20</v>
      </c>
      <c r="C2" s="63"/>
      <c r="D2" s="62" t="s">
        <v>26</v>
      </c>
      <c r="F2" s="62" t="s">
        <v>27</v>
      </c>
    </row>
    <row r="3" spans="2:6" ht="26.25" customHeight="1" x14ac:dyDescent="0.2">
      <c r="B3" s="48" t="s">
        <v>19</v>
      </c>
      <c r="D3" s="48" t="s">
        <v>45</v>
      </c>
      <c r="F3" s="48" t="s">
        <v>28</v>
      </c>
    </row>
    <row r="4" spans="2:6" ht="26.25" customHeight="1" x14ac:dyDescent="0.2">
      <c r="B4" s="49" t="s">
        <v>18</v>
      </c>
      <c r="D4" s="49" t="s">
        <v>44</v>
      </c>
      <c r="F4" s="49" t="s">
        <v>29</v>
      </c>
    </row>
    <row r="5" spans="2:6" ht="26.25" customHeight="1" x14ac:dyDescent="0.2">
      <c r="B5" s="49"/>
      <c r="D5" s="49"/>
      <c r="F5" s="49" t="s">
        <v>30</v>
      </c>
    </row>
    <row r="6" spans="2:6" ht="26.25" customHeight="1" x14ac:dyDescent="0.2">
      <c r="B6" s="49"/>
      <c r="D6" s="49"/>
      <c r="F6" s="49" t="s">
        <v>31</v>
      </c>
    </row>
    <row r="7" spans="2:6" ht="26.25" customHeight="1" x14ac:dyDescent="0.2">
      <c r="B7" s="49"/>
      <c r="D7" s="49"/>
      <c r="F7" s="49" t="s">
        <v>32</v>
      </c>
    </row>
    <row r="8" spans="2:6" ht="26.25" customHeight="1" x14ac:dyDescent="0.2">
      <c r="B8" s="49"/>
      <c r="D8" s="49"/>
    </row>
    <row r="9" spans="2:6" ht="26.25" customHeight="1" x14ac:dyDescent="0.2">
      <c r="B9" s="49"/>
      <c r="D9" s="49"/>
    </row>
    <row r="10" spans="2:6" ht="26.25" customHeight="1" x14ac:dyDescent="0.2">
      <c r="B10" s="49"/>
      <c r="D10" s="49"/>
    </row>
    <row r="11" spans="2:6" ht="26.25" customHeight="1" x14ac:dyDescent="0.2">
      <c r="B11" s="49"/>
      <c r="D11" s="49"/>
    </row>
    <row r="12" spans="2:6" ht="26.25" customHeight="1" x14ac:dyDescent="0.2">
      <c r="B12" s="49"/>
      <c r="D12" s="49"/>
    </row>
    <row r="13" spans="2:6" ht="26.25" customHeight="1" x14ac:dyDescent="0.2">
      <c r="B13" s="49"/>
      <c r="D13" s="49"/>
    </row>
    <row r="14" spans="2:6" ht="26.25" customHeight="1" x14ac:dyDescent="0.2">
      <c r="B14" s="49"/>
      <c r="D14" s="49"/>
    </row>
    <row r="15" spans="2:6" ht="26.25" customHeight="1" x14ac:dyDescent="0.2">
      <c r="B15" s="49"/>
      <c r="D15" s="49"/>
    </row>
    <row r="16" spans="2:6" ht="26.25" customHeight="1" x14ac:dyDescent="0.2">
      <c r="B16" s="49"/>
      <c r="D16" s="6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xml version="1.0" encoding="utf-8"?>
<?mso-contentType ?>
<FormTemplates xmlns="http://schemas.microsoft.com/sharepoint/v3/contenttype/forms">
  <Display>DocumentLibraryForm</Display>
  <Edit>AssetEditForm</Edit>
  <New>DocumentLibraryForm</New>
</FormTemplates>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7283CD2A-E287-4C3E-9E8A-2F41238DF7E5}">
  <ds:schemaRefs/>
</ds:datastoreItem>
</file>

<file path=customXml/itemProps2.xml><?xml version="1.0" encoding="utf-8"?>
<ds:datastoreItem xmlns:ds="http://schemas.openxmlformats.org/officeDocument/2006/customXml" ds:itemID="{F142D984-EA0F-4FCC-B79E-3C27A074CD11}">
  <ds:schemaRefs/>
</ds:datastoreItem>
</file>

<file path=customXml/itemProps3.xml><?xml version="1.0" encoding="utf-8"?>
<ds:datastoreItem xmlns:ds="http://schemas.openxmlformats.org/officeDocument/2006/customXml" ds:itemID="{6B1C9533-EFEE-4DDB-8572-918DBE86D3B9}">
  <ds:schemaRefs/>
</ds:datastoreItem>
</file>

<file path=customXml/itemProps4.xml><?xml version="1.0" encoding="utf-8"?>
<ds:datastoreItem xmlns:ds="http://schemas.openxmlformats.org/officeDocument/2006/customXml" ds:itemID="{4DB00832-1AAC-454F-BF45-B3987F98004C}">
  <ds:schemaRefs>
    <ds:schemaRef ds:uri="http://www.w3.org/2001/XMLSchema"/>
    <ds:schemaRef ds:uri="http://microsoft.data.visualization.Client.Excel.LState/1.0"/>
  </ds:schemaRefs>
</ds:datastoreItem>
</file>

<file path=customXml/itemProps5.xml><?xml version="1.0" encoding="utf-8"?>
<ds:datastoreItem xmlns:ds="http://schemas.openxmlformats.org/officeDocument/2006/customXml" ds:itemID="{6CFD47E0-D228-4EB8-8985-F8208616E6A5}">
  <ds:schemaRefs/>
</ds:datastoreItem>
</file>

<file path=customXml/itemProps6.xml><?xml version="1.0" encoding="utf-8"?>
<ds:datastoreItem xmlns:ds="http://schemas.openxmlformats.org/officeDocument/2006/customXml" ds:itemID="{CF7AD9DB-EB6C-45E0-BD46-826E969F84ED}">
  <ds:schemaRefs/>
</ds:datastoreItem>
</file>

<file path=customXml/itemProps7.xml><?xml version="1.0" encoding="utf-8"?>
<ds:datastoreItem xmlns:ds="http://schemas.openxmlformats.org/officeDocument/2006/customXml" ds:itemID="{7495CC74-2B08-4DDD-843E-8C364594B8BF}">
  <ds:schemaRefs/>
</ds:datastoreItem>
</file>

<file path=customXml/itemProps8.xml><?xml version="1.0" encoding="utf-8"?>
<ds:datastoreItem xmlns:ds="http://schemas.openxmlformats.org/officeDocument/2006/customXml" ds:itemID="{ADE06782-3787-4AD7-874A-74CBE1B67BBC}">
  <ds:schemaRefs/>
</ds:datastoreItem>
</file>

<file path=customXml/itemProps9.xml><?xml version="1.0" encoding="utf-8"?>
<ds:datastoreItem xmlns:ds="http://schemas.openxmlformats.org/officeDocument/2006/customXml" ds:itemID="{B9FC9246-F877-4DC0-B908-4CA824DDC84D}">
  <ds:schemaRefs/>
</ds:datastoreItem>
</file>

<file path=customXml/itemProps10.xml><?xml version="1.0" encoding="utf-8"?>
<ds:datastoreItem xmlns:ds="http://schemas.openxmlformats.org/officeDocument/2006/customXml" ds:itemID="{0E10C86F-E9D4-491C-A611-5E0B4935343A}">
  <ds:schemaRefs/>
</ds:datastoreItem>
</file>

<file path=customXml/itemProps11.xml><?xml version="1.0" encoding="utf-8"?>
<ds:datastoreItem xmlns:ds="http://schemas.openxmlformats.org/officeDocument/2006/customXml" ds:itemID="{408E8503-CEC3-4A80-A406-6929F35746DD}">
  <ds:schemaRefs>
    <ds:schemaRef ds:uri="http://www.w3.org/2001/XMLSchema"/>
    <ds:schemaRef ds:uri="http://microsoft.data.visualization.Client.Excel/1.0"/>
  </ds:schemaRefs>
</ds:datastoreItem>
</file>

<file path=customXml/itemProps12.xml><?xml version="1.0" encoding="utf-8"?>
<ds:datastoreItem xmlns:ds="http://schemas.openxmlformats.org/officeDocument/2006/customXml" ds:itemID="{D391EF6F-6F0D-4E9D-AA66-E411DA240865}">
  <ds:schemaRefs>
    <ds:schemaRef ds:uri="http://www.w3.org/2001/XMLSchema"/>
    <ds:schemaRef ds:uri="http://microsoft.data.visualization.engine.tours/1.0"/>
  </ds:schemaRefs>
</ds:datastoreItem>
</file>

<file path=customXml/itemProps13.xml><?xml version="1.0" encoding="utf-8"?>
<ds:datastoreItem xmlns:ds="http://schemas.openxmlformats.org/officeDocument/2006/customXml" ds:itemID="{D447E1C1-5289-48DD-9097-2F17BFCD0EC3}">
  <ds:schemaRefs/>
</ds:datastoreItem>
</file>

<file path=customXml/itemProps14.xml><?xml version="1.0" encoding="utf-8"?>
<ds:datastoreItem xmlns:ds="http://schemas.openxmlformats.org/officeDocument/2006/customXml" ds:itemID="{6C7937E9-B288-4191-BA75-F58252B875AA}">
  <ds:schemaRefs>
    <ds:schemaRef ds:uri="http://schemas.microsoft.com/DataMashup"/>
  </ds:schemaRefs>
</ds:datastoreItem>
</file>

<file path=customXml/itemProps15.xml><?xml version="1.0" encoding="utf-8"?>
<ds:datastoreItem xmlns:ds="http://schemas.openxmlformats.org/officeDocument/2006/customXml" ds:itemID="{C9A307B5-B257-4889-B32E-7F16EBC700BE}">
  <ds:schemaRefs/>
</ds:datastoreItem>
</file>

<file path=customXml/itemProps16.xml><?xml version="1.0" encoding="utf-8"?>
<ds:datastoreItem xmlns:ds="http://schemas.openxmlformats.org/officeDocument/2006/customXml" ds:itemID="{8BBF1BFA-1ABB-48B9-A416-E8B166943C7E}">
  <ds:schemaRefs/>
</ds:datastoreItem>
</file>

<file path=customXml/itemProps17.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18.xml><?xml version="1.0" encoding="utf-8"?>
<ds:datastoreItem xmlns:ds="http://schemas.openxmlformats.org/officeDocument/2006/customXml" ds:itemID="{884FF305-51DC-441A-B3F8-F3E237F74763}">
  <ds:schemaRefs/>
</ds:datastoreItem>
</file>

<file path=customXml/itemProps19.xml><?xml version="1.0" encoding="utf-8"?>
<ds:datastoreItem xmlns:ds="http://schemas.openxmlformats.org/officeDocument/2006/customXml" ds:itemID="{78EE9C49-6ADD-40B4-96FA-BEC6B133E34D}">
  <ds:schemaRefs/>
</ds:datastoreItem>
</file>

<file path=customXml/itemProps20.xml><?xml version="1.0" encoding="utf-8"?>
<ds:datastoreItem xmlns:ds="http://schemas.openxmlformats.org/officeDocument/2006/customXml" ds:itemID="{FC803D52-8C94-41C9-A1A9-EA934F308B00}">
  <ds:schemaRefs/>
</ds:datastoreItem>
</file>

<file path=customXml/itemProps21.xml><?xml version="1.0" encoding="utf-8"?>
<ds:datastoreItem xmlns:ds="http://schemas.openxmlformats.org/officeDocument/2006/customXml" ds:itemID="{14DF288D-A804-4EC9-8D00-382040EA9689}">
  <ds:schemaRefs/>
</ds:datastoreItem>
</file>

<file path=customXml/itemProps22.xml><?xml version="1.0" encoding="utf-8"?>
<ds:datastoreItem xmlns:ds="http://schemas.openxmlformats.org/officeDocument/2006/customXml" ds:itemID="{683D84B9-8235-4F92-AD10-6E91E760323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16</vt:i4>
      </vt:variant>
    </vt:vector>
  </HeadingPairs>
  <TitlesOfParts>
    <vt:vector size="21" baseType="lpstr">
      <vt:lpstr>Enfants</vt:lpstr>
      <vt:lpstr>EDT Enfants</vt:lpstr>
      <vt:lpstr>EDT Educs</vt:lpstr>
      <vt:lpstr>Saisie de données</vt:lpstr>
      <vt:lpstr>Recherche de nom</vt:lpstr>
      <vt:lpstr>AfficherJour</vt:lpstr>
      <vt:lpstr>AfficherNom</vt:lpstr>
      <vt:lpstr>AffPro</vt:lpstr>
      <vt:lpstr>ChampHeure</vt:lpstr>
      <vt:lpstr>ChampJour</vt:lpstr>
      <vt:lpstr>ChampPro1</vt:lpstr>
      <vt:lpstr>ChampPro2</vt:lpstr>
      <vt:lpstr>ChampQui</vt:lpstr>
      <vt:lpstr>RechercheJour</vt:lpstr>
      <vt:lpstr>RecherchePro</vt:lpstr>
      <vt:lpstr>RechercheQui</vt:lpstr>
      <vt:lpstr>'EDT Educs'!SemaineDu</vt:lpstr>
      <vt:lpstr>SemaineDu</vt:lpstr>
      <vt:lpstr>'EDT Educs'!Zone_d_impression</vt:lpstr>
      <vt:lpstr>'EDT Enfants'!Zone_d_impression</vt:lpstr>
      <vt:lpstr>Enfants!Zone_d_impression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MF</dc:creator>
  <cp:keywords/>
  <cp:lastModifiedBy>MF</cp:lastModifiedBy>
  <cp:lastPrinted>2016-12-19T20:49:09Z</cp:lastPrinted>
  <dcterms:created xsi:type="dcterms:W3CDTF">2016-12-02T23:02:41Z</dcterms:created>
  <dcterms:modified xsi:type="dcterms:W3CDTF">2016-12-19T22:01:58Z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