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3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3256" windowHeight="13176" activeTab="1"/>
  </bookViews>
  <sheets>
    <sheet name="Modèle encadrement" sheetId="12" r:id="rId1"/>
    <sheet name="Liste AF à compléter par DATES" sheetId="1" r:id="rId2"/>
    <sheet name="Modèle_Impression" sheetId="11" state="hidden" r:id="rId3"/>
    <sheet name="Statistique" sheetId="7" state="hidden" r:id="rId4"/>
    <sheet name="TCD" sheetId="10" state="hidden" r:id="rId5"/>
    <sheet name="LEGENDE" sheetId="6" state="hidden" r:id="rId6"/>
  </sheets>
  <externalReferences>
    <externalReference r:id="rId7"/>
  </externalReferences>
  <definedNames>
    <definedName name="_xlnm._FilterDatabase" localSheetId="1" hidden="1">'Liste AF à compléter par DATES'!$A$2:$BA$2</definedName>
    <definedName name="_xlnm._FilterDatabase" localSheetId="0" hidden="1">'Modèle encadrement'!$A$2:$BA$2</definedName>
    <definedName name="Civilité" localSheetId="1">'Liste AF à compléter par DATES'!$K:$K</definedName>
    <definedName name="Civilité" localSheetId="0">'Modèle encadrement'!$K:$K</definedName>
    <definedName name="Civilité" localSheetId="2">Modèle_Impression!$A$5:$A$14</definedName>
    <definedName name="CODE_AF" localSheetId="1">'Liste AF à compléter par DATES'!$T:$T</definedName>
    <definedName name="CODE_AF" localSheetId="0">'Modèle encadrement'!$T:$T</definedName>
    <definedName name="CODE_AF" localSheetId="2">Modèle_Impression!$B$1</definedName>
    <definedName name="CODE_DIPLÔME" localSheetId="1">'Liste AF à compléter par DATES'!$U:$U</definedName>
    <definedName name="CODE_DIPLÔME" localSheetId="0">'Modèle encadrement'!$U:$U</definedName>
    <definedName name="CODE_DIPLÔME" localSheetId="2">Modèle_Impression!$D$1</definedName>
    <definedName name="CODE_SESSION" localSheetId="1">'Liste AF à compléter par DATES'!$E:$E</definedName>
    <definedName name="CODE_SESSION" localSheetId="0">'Modèle encadrement'!$E:$E</definedName>
    <definedName name="CODE_SESSION" localSheetId="2">Modèle_Impression!$K$3</definedName>
    <definedName name="DATE_DEBUT" localSheetId="1">'Liste AF à compléter par DATES'!$G:$G</definedName>
    <definedName name="DATE_DEBUT" localSheetId="0">'Modèle encadrement'!$G:$G</definedName>
    <definedName name="DATE_DEBUT" localSheetId="2">Modèle_Impression!$G$2</definedName>
    <definedName name="FIN_DEBUT" localSheetId="1">'Liste AF à compléter par DATES'!$H:$H</definedName>
    <definedName name="FIN_DEBUT" localSheetId="0">'Modèle encadrement'!$H:$H</definedName>
    <definedName name="FIN_DEBUT" localSheetId="2">Modèle_Impression!$I$2</definedName>
    <definedName name="Form" localSheetId="1">'Liste AF à compléter par DATES'!$O:$O</definedName>
    <definedName name="Form" localSheetId="0">'Modèle encadrement'!$O:$O</definedName>
    <definedName name="Form" localSheetId="2">Modèle_Impression!$E$5:$E$14</definedName>
    <definedName name="Formation" localSheetId="1">'Liste AF à compléter par DATES'!$A:$A</definedName>
    <definedName name="Formation" localSheetId="0">'Modèle encadrement'!$A:$A</definedName>
    <definedName name="Formation" localSheetId="2">Modèle_Impression!$A$3</definedName>
    <definedName name="Identification" localSheetId="1">'Liste AF à compléter par DATES'!$N:$N</definedName>
    <definedName name="Identification" localSheetId="0">'Modèle encadrement'!$N:$N</definedName>
    <definedName name="Identification" localSheetId="2">Modèle_Impression!$D$5:$D$14</definedName>
    <definedName name="IJS" localSheetId="1">'Liste AF à compléter par DATES'!$W:$W</definedName>
    <definedName name="IJS" localSheetId="0">'Modèle encadrement'!$W:$W</definedName>
    <definedName name="IJS" localSheetId="2">Modèle_Impression!$J$5:$J$14</definedName>
    <definedName name="LIEU" localSheetId="1">'Liste AF à compléter par DATES'!$F:$F</definedName>
    <definedName name="LIEU" localSheetId="0">'Modèle encadrement'!$F:$F</definedName>
    <definedName name="LIEU" localSheetId="2">Modèle_Impression!$G$1</definedName>
    <definedName name="N°_de_semaine" localSheetId="1">'Liste AF à compléter par DATES'!$V:$V</definedName>
    <definedName name="N°_de_semaine" localSheetId="0">'Modèle encadrement'!$V:$V</definedName>
    <definedName name="N°_enregistrement" localSheetId="1">'Liste AF à compléter par DATES'!$S:$S</definedName>
    <definedName name="N°_enregistrement" localSheetId="0">'Modèle encadrement'!$S:$S</definedName>
    <definedName name="N°_enregistrement" localSheetId="2">Modèle_Impression!$I$5:$I$14</definedName>
    <definedName name="NBR_CANDIDATURE" localSheetId="1">'Liste AF à compléter par DATES'!$I:$I</definedName>
    <definedName name="NBR_CANDIDATURE" localSheetId="0">'Modèle encadrement'!$I:$I</definedName>
    <definedName name="NBR_CANDIDATURE" localSheetId="2">Modèle_Impression!$C$17</definedName>
    <definedName name="NOM" localSheetId="1">'Liste AF à compléter par DATES'!$L:$L</definedName>
    <definedName name="NOM" localSheetId="0">'Modèle encadrement'!$L:$L</definedName>
    <definedName name="NOM" localSheetId="2">Modèle_Impression!$B$5:$B$14</definedName>
    <definedName name="NUM_DES_PLACES" localSheetId="1">'Liste AF à compléter par DATES'!$J:$J</definedName>
    <definedName name="NUM_DES_PLACES" localSheetId="0">'Modèle encadrement'!$J:$J</definedName>
    <definedName name="NUM_LIGNE" localSheetId="4">'[1]A AER 3 1 00 SURVIEMER'!$N$24</definedName>
    <definedName name="NUM_LIGNE">'[1]A AER 3 1 00 SURVIEMER'!$N$24</definedName>
    <definedName name="NUM_SESSION" localSheetId="1">'Liste AF à compléter par DATES'!$C:$C</definedName>
    <definedName name="NUM_SESSION" localSheetId="0">'Modèle encadrement'!$C:$C</definedName>
    <definedName name="NUM_SESSION" localSheetId="2">Modèle_Impression!$H$3</definedName>
    <definedName name="Origine_inscription" localSheetId="1">'Liste AF à compléter par DATES'!$P:$P</definedName>
    <definedName name="Origine_inscription" localSheetId="0">'Modèle encadrement'!$P:$P</definedName>
    <definedName name="Origine_inscription" localSheetId="2">Modèle_Impression!$F$5:$F$14</definedName>
    <definedName name="PARTIE_SESSION" localSheetId="1">'Liste AF à compléter par DATES'!$D:$D</definedName>
    <definedName name="PARTIE_SESSION" localSheetId="0">'Modèle encadrement'!$D:$D</definedName>
    <definedName name="PARTIE_SESSION" localSheetId="2">Modèle_Impression!$J$3</definedName>
    <definedName name="Place" localSheetId="1">'Liste AF à compléter par DATES'!$B:$B</definedName>
    <definedName name="Place" localSheetId="0">'Modèle encadrement'!$B:$B</definedName>
    <definedName name="Place" localSheetId="2">Modèle_Impression!$B$17</definedName>
    <definedName name="plDatas" localSheetId="0">OFFSET('Modèle encadrement'!$A$2:$N$2,,,COUNTA('Modèle encadrement'!$A:$A)-1,)</definedName>
    <definedName name="plDatas">OFFSET('Liste AF à compléter par DATES'!$A$2:$N$2,,,COUNTA('Liste AF à compléter par DATES'!$A:$A)-1,)</definedName>
    <definedName name="PRENOM" localSheetId="1">'Liste AF à compléter par DATES'!$M:$M</definedName>
    <definedName name="PRENOM" localSheetId="0">'Modèle encadrement'!$M:$M</definedName>
    <definedName name="PRENOM" localSheetId="2">Modèle_Impression!$C$5:$C$14</definedName>
    <definedName name="Remarques" localSheetId="1">'Liste AF à compléter par DATES'!$Q:$Q</definedName>
    <definedName name="Remarques" localSheetId="0">'Modèle encadrement'!$Q:$Q</definedName>
    <definedName name="Remarques" localSheetId="2">Modèle_Impression!$G$5:$G$14</definedName>
    <definedName name="VERROUILLE" localSheetId="1">'Liste AF à compléter par DATES'!$R:$R</definedName>
    <definedName name="VERROUILLE" localSheetId="0">'Modèle encadrement'!$R:$R</definedName>
    <definedName name="VERROUILLE" localSheetId="2">Modèle_Impression!$H$5:$H$14</definedName>
  </definedNames>
  <calcPr calcId="145621" calcOnSave="0"/>
  <pivotCaches>
    <pivotCache cacheId="0" r:id="rId8"/>
  </pivotCaches>
</workbook>
</file>

<file path=xl/calcChain.xml><?xml version="1.0" encoding="utf-8"?>
<calcChain xmlns="http://schemas.openxmlformats.org/spreadsheetml/2006/main">
  <c r="V40" i="12" l="1"/>
  <c r="V37" i="12"/>
  <c r="V31" i="12"/>
  <c r="V29" i="12"/>
  <c r="V13" i="12"/>
  <c r="V11" i="12"/>
  <c r="V9" i="12"/>
  <c r="V7" i="12"/>
  <c r="V5" i="12"/>
  <c r="V3" i="12"/>
  <c r="V40" i="1" l="1"/>
  <c r="V37" i="1"/>
  <c r="V31" i="1"/>
  <c r="V29" i="1"/>
  <c r="V13" i="1"/>
  <c r="V11" i="1"/>
  <c r="V9" i="1"/>
  <c r="V7" i="1"/>
  <c r="V5" i="1"/>
  <c r="V3" i="1"/>
  <c r="E17" i="11" l="1"/>
  <c r="D17" i="11"/>
  <c r="H17" i="11" l="1"/>
  <c r="F17" i="11"/>
  <c r="K7" i="11" l="1"/>
  <c r="K10" i="11"/>
  <c r="K13" i="11"/>
  <c r="B25" i="7" l="1"/>
</calcChain>
</file>

<file path=xl/comments1.xml><?xml version="1.0" encoding="utf-8"?>
<comments xmlns="http://schemas.openxmlformats.org/spreadsheetml/2006/main">
  <authors>
    <author>PELLAT Philippe MAJ</author>
  </authors>
  <commentList>
    <comment ref="AI3" authorId="0">
      <text>
        <r>
          <rPr>
            <sz val="9"/>
            <color indexed="81"/>
            <rFont val="Tahoma"/>
            <family val="2"/>
          </rPr>
          <t>Cuisinier QP17, ligne 14</t>
        </r>
      </text>
    </comment>
    <comment ref="AI4" authorId="0">
      <text>
        <r>
          <rPr>
            <sz val="9"/>
            <color indexed="81"/>
            <rFont val="Tahoma"/>
            <family val="2"/>
          </rPr>
          <t>Cuisinier QP17, ligne 18</t>
        </r>
      </text>
    </comment>
    <comment ref="AI14" authorId="0">
      <text>
        <r>
          <rPr>
            <sz val="9"/>
            <color indexed="81"/>
            <rFont val="Tahoma"/>
            <family val="2"/>
          </rPr>
          <t>CB RI83, ligne 3</t>
        </r>
      </text>
    </comment>
    <comment ref="AI18" authorId="0">
      <text>
        <r>
          <rPr>
            <sz val="9"/>
            <color indexed="81"/>
            <rFont val="Tahoma"/>
            <family val="2"/>
          </rPr>
          <t>CB RI83, ligne 4</t>
        </r>
      </text>
    </comment>
  </commentList>
</comments>
</file>

<file path=xl/comments2.xml><?xml version="1.0" encoding="utf-8"?>
<comments xmlns="http://schemas.openxmlformats.org/spreadsheetml/2006/main">
  <authors>
    <author>PELLAT Philippe MAJ</author>
  </authors>
  <commentList>
    <comment ref="AI3" authorId="0">
      <text>
        <r>
          <rPr>
            <sz val="9"/>
            <color indexed="81"/>
            <rFont val="Tahoma"/>
            <family val="2"/>
          </rPr>
          <t>Cuisinier QP17, ligne 14</t>
        </r>
      </text>
    </comment>
    <comment ref="AI4" authorId="0">
      <text>
        <r>
          <rPr>
            <sz val="9"/>
            <color indexed="81"/>
            <rFont val="Tahoma"/>
            <family val="2"/>
          </rPr>
          <t>Cuisinier QP17, ligne 18</t>
        </r>
      </text>
    </comment>
    <comment ref="AI14" authorId="0">
      <text>
        <r>
          <rPr>
            <sz val="9"/>
            <color indexed="81"/>
            <rFont val="Tahoma"/>
            <family val="2"/>
          </rPr>
          <t>CB RI83, ligne 3</t>
        </r>
      </text>
    </comment>
    <comment ref="AI18" authorId="0">
      <text>
        <r>
          <rPr>
            <sz val="9"/>
            <color indexed="81"/>
            <rFont val="Tahoma"/>
            <family val="2"/>
          </rPr>
          <t>CB RI83, ligne 4</t>
        </r>
      </text>
    </comment>
  </commentList>
</comments>
</file>

<file path=xl/comments3.xml><?xml version="1.0" encoding="utf-8"?>
<comments xmlns="http://schemas.openxmlformats.org/spreadsheetml/2006/main">
  <authors>
    <author>Philippe Pellat</author>
  </authors>
  <commentList>
    <comment ref="B20" authorId="0">
      <text>
        <r>
          <rPr>
            <b/>
            <sz val="9"/>
            <color indexed="81"/>
            <rFont val="Tahoma"/>
            <family val="2"/>
          </rPr>
          <t>Je veux le nombre de formation supprimée et non pas le nombre de ligne qui correspondent aux formations
 supprimées</t>
        </r>
      </text>
    </comment>
    <comment ref="B21" authorId="0">
      <text>
        <r>
          <rPr>
            <sz val="9"/>
            <color indexed="81"/>
            <rFont val="Tahoma"/>
            <family val="2"/>
          </rPr>
          <t xml:space="preserve">Devrait être de zéro
</t>
        </r>
      </text>
    </comment>
    <comment ref="B25" authorId="0">
      <text>
        <r>
          <rPr>
            <sz val="9"/>
            <color indexed="81"/>
            <rFont val="Tahoma"/>
            <family val="2"/>
          </rPr>
          <t xml:space="preserve">Il devrait avoir 19 qui correspond aux nombres de lignes totales du tableau des formations.
</t>
        </r>
      </text>
    </comment>
  </commentList>
</comments>
</file>

<file path=xl/sharedStrings.xml><?xml version="1.0" encoding="utf-8"?>
<sst xmlns="http://schemas.openxmlformats.org/spreadsheetml/2006/main" count="639" uniqueCount="150">
  <si>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</si>
  <si>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</si>
  <si>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</si>
  <si>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</si>
  <si>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</si>
  <si>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</si>
  <si>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</si>
  <si>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</si>
  <si>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</si>
  <si>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>Remarques ou observations particulières</t>
  </si>
  <si>
    <t>CODE AF</t>
  </si>
  <si>
    <t>CODE DIPLÔME</t>
  </si>
  <si>
    <t>N° de semaine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</si>
  <si>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</si>
  <si>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</si>
  <si>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</si>
  <si>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</si>
  <si>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</si>
  <si>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</si>
  <si>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</si>
  <si>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</si>
  <si>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</si>
  <si>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</si>
  <si>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</si>
  <si>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</si>
  <si>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</si>
  <si>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</si>
  <si>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</si>
  <si>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</si>
  <si>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</si>
  <si>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</si>
  <si>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</si>
  <si>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</si>
  <si>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RI83</t>
  </si>
  <si>
    <t>QV49</t>
  </si>
  <si>
    <t>RT15</t>
  </si>
  <si>
    <t>QP17</t>
  </si>
  <si>
    <t>SH63</t>
  </si>
  <si>
    <t>QZ17</t>
  </si>
  <si>
    <t>LEGENTE DES COULEURS</t>
  </si>
  <si>
    <t xml:space="preserve">Liste </t>
  </si>
  <si>
    <t>Jean</t>
  </si>
  <si>
    <t>Martin</t>
  </si>
  <si>
    <t>00- Oui</t>
  </si>
  <si>
    <t>01- Complète</t>
  </si>
  <si>
    <t>02- Incomplète</t>
  </si>
  <si>
    <t>03- Arbitrage</t>
  </si>
  <si>
    <t>03- Arbitrage+</t>
  </si>
  <si>
    <t>04- Place perdue</t>
  </si>
  <si>
    <t>04- Place supprimée</t>
  </si>
  <si>
    <t>05- AF supprimée</t>
  </si>
  <si>
    <t>Robert</t>
  </si>
  <si>
    <t>RECUS</t>
  </si>
  <si>
    <t>DATE</t>
  </si>
  <si>
    <t>NOTE</t>
  </si>
  <si>
    <t>04- NON : Plus de place</t>
  </si>
  <si>
    <t>Obsersations</t>
  </si>
  <si>
    <t>04- NON : Autre</t>
  </si>
  <si>
    <t>Date saisie
candidat</t>
  </si>
  <si>
    <t>Heure saisie
candidat</t>
  </si>
  <si>
    <t>Nombre</t>
  </si>
  <si>
    <t>Vide</t>
  </si>
  <si>
    <t>Total</t>
  </si>
  <si>
    <t>Origine inscription</t>
  </si>
  <si>
    <t>Echec</t>
  </si>
  <si>
    <t>Lien code sesssion</t>
  </si>
  <si>
    <t>00- Oui ou Numérique</t>
  </si>
  <si>
    <t>Formation</t>
  </si>
  <si>
    <t>Place</t>
  </si>
  <si>
    <t>NBR CANDIDATURE</t>
  </si>
  <si>
    <t>Civilité</t>
  </si>
  <si>
    <t>Identification</t>
  </si>
  <si>
    <t>CB</t>
  </si>
  <si>
    <t>PARIS</t>
  </si>
  <si>
    <t>BORDEAUX</t>
  </si>
  <si>
    <t>Opérateur</t>
  </si>
  <si>
    <t>LYON</t>
  </si>
  <si>
    <t>Marie</t>
  </si>
  <si>
    <t>Cuisinier</t>
  </si>
  <si>
    <t>TOURS</t>
  </si>
  <si>
    <t>Etienne</t>
  </si>
  <si>
    <t>Boulanger</t>
  </si>
  <si>
    <t>ROYAN</t>
  </si>
  <si>
    <t>Bateau</t>
  </si>
  <si>
    <t>Poissonnier</t>
  </si>
  <si>
    <t>METZ</t>
  </si>
  <si>
    <t xml:space="preserve">VERROUILLE </t>
  </si>
  <si>
    <t>N° enregistrement</t>
  </si>
  <si>
    <t>N°A</t>
  </si>
  <si>
    <t>Lien F</t>
  </si>
  <si>
    <t>Lien A</t>
  </si>
  <si>
    <t>Lien fiche RAF</t>
  </si>
  <si>
    <t>Lien vers enregistrement</t>
  </si>
  <si>
    <t>Remarques 1</t>
  </si>
  <si>
    <t>Lien Sy</t>
  </si>
  <si>
    <t>E1</t>
  </si>
  <si>
    <t>EC</t>
  </si>
  <si>
    <t>F1</t>
  </si>
  <si>
    <t>RD</t>
  </si>
  <si>
    <t>REF P</t>
  </si>
  <si>
    <t>Décison FAITE MAIS RESTE DE LA PLACE DANS L'AF</t>
  </si>
  <si>
    <t>01- Complète et/ou déc à faire</t>
  </si>
  <si>
    <t>Form</t>
  </si>
  <si>
    <t>Étiquettes de lignes</t>
  </si>
  <si>
    <t>Nombre de Identification</t>
  </si>
  <si>
    <t>(vide)</t>
  </si>
  <si>
    <t>Total général</t>
  </si>
  <si>
    <t>01- MF à faire</t>
  </si>
  <si>
    <t>SZ63</t>
  </si>
  <si>
    <t>TT80</t>
  </si>
  <si>
    <t>EALAT DAX</t>
  </si>
  <si>
    <t>TT81</t>
  </si>
  <si>
    <t>TR88</t>
  </si>
  <si>
    <t>CVM SAILLAGOUSE</t>
  </si>
  <si>
    <t>OPH</t>
  </si>
  <si>
    <t>PERF</t>
  </si>
  <si>
    <t>LIEU :</t>
  </si>
  <si>
    <t>au</t>
  </si>
  <si>
    <t>N° de la session</t>
  </si>
  <si>
    <t>Partie</t>
  </si>
  <si>
    <t>Nom</t>
  </si>
  <si>
    <t>Prénom</t>
  </si>
  <si>
    <t>IJS</t>
  </si>
  <si>
    <t>N° de Semaine</t>
  </si>
  <si>
    <t>Places</t>
  </si>
  <si>
    <t>TT</t>
  </si>
  <si>
    <t>CORDON</t>
  </si>
  <si>
    <t>OUI</t>
  </si>
  <si>
    <t>NON</t>
  </si>
  <si>
    <t>Loïc</t>
  </si>
  <si>
    <t>Dupontas</t>
  </si>
  <si>
    <t>Etiennois</t>
  </si>
  <si>
    <t>Mr</t>
  </si>
  <si>
    <t>CRF</t>
  </si>
  <si>
    <t>Aime les gâteaux</t>
  </si>
  <si>
    <t xml:space="preserve"> NBRE JSI</t>
  </si>
  <si>
    <t>NBRE S.JSI</t>
  </si>
  <si>
    <t>Limite date enregistrement</t>
  </si>
  <si>
    <t>Limite réception demande (date début - 2 mois)</t>
  </si>
  <si>
    <t>Nbre de jours total de AF</t>
  </si>
  <si>
    <r>
      <rPr>
        <b/>
        <u/>
        <sz val="10"/>
        <rFont val="Arial"/>
        <family val="2"/>
      </rPr>
      <t>CODE AF</t>
    </r>
    <r>
      <rPr>
        <b/>
        <sz val="10"/>
        <rFont val="Arial"/>
        <family val="2"/>
      </rPr>
      <t xml:space="preserve"> :</t>
    </r>
  </si>
  <si>
    <r>
      <rPr>
        <b/>
        <u/>
        <sz val="10"/>
        <rFont val="Arial"/>
        <family val="2"/>
      </rPr>
      <t>CODE DIPLOME</t>
    </r>
    <r>
      <rPr>
        <b/>
        <sz val="10"/>
        <rFont val="Arial"/>
        <family val="2"/>
      </rPr>
      <t xml:space="preserve"> :</t>
    </r>
  </si>
  <si>
    <t>Nbre de sem. total de l'AF</t>
  </si>
  <si>
    <t>CODE SESSION</t>
  </si>
  <si>
    <t xml:space="preserve"> N°11</t>
  </si>
  <si>
    <t xml:space="preserve"> N°12</t>
  </si>
  <si>
    <t xml:space="preserve"> N°13</t>
  </si>
  <si>
    <t xml:space="preserve"> N°14</t>
  </si>
  <si>
    <t xml:space="preserve"> N°15</t>
  </si>
  <si>
    <t xml:space="preserve"> N°16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</si>
</sst>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h:mm;@"/>
  </numFmts>
  <fonts count="82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trike/>
      <sz val="1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9"/>
      <name val="Arial"/>
      <family val="2"/>
    </font>
    <font>
      <b/>
      <sz val="14"/>
      <color rgb="FFFF0000"/>
      <name val="Arial"/>
      <family val="2"/>
    </font>
    <font>
      <sz val="11"/>
      <color theme="1"/>
      <name val="Arial"/>
      <family val="2"/>
    </font>
    <font>
      <b/>
      <u/>
      <sz val="14"/>
      <name val="Arial"/>
      <family val="2"/>
    </font>
    <font>
      <b/>
      <sz val="18"/>
      <name val="Arial"/>
      <family val="2"/>
    </font>
    <font>
      <b/>
      <u/>
      <sz val="9"/>
      <name val="Arial"/>
      <family val="2"/>
    </font>
    <font>
      <b/>
      <sz val="22"/>
      <color rgb="FF000000"/>
      <name val="Arial"/>
      <family val="2"/>
    </font>
    <font>
      <b/>
      <sz val="22"/>
      <color rgb="FF0000FF"/>
      <name val="Arial"/>
      <family val="2"/>
    </font>
    <font>
      <b/>
      <sz val="22"/>
      <name val="Arial"/>
      <family val="2"/>
    </font>
    <font>
      <b/>
      <u/>
      <sz val="10"/>
      <name val="Arial"/>
      <family val="2"/>
    </font>
    <font>
      <b/>
      <u/>
      <sz val="18"/>
      <name val="Arial"/>
      <family val="2"/>
    </font>
    <font>
      <sz val="18"/>
      <color theme="1"/>
      <name val="Calibri"/>
      <family val="2"/>
      <scheme val="minor"/>
    </font>
  </fonts>
  <fills count="7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lightGray">
        <bgColor rgb="FF00CD00"/>
      </patternFill>
    </fill>
    <fill>
      <patternFill patternType="solid">
        <fgColor rgb="FF87CEFA"/>
        <bgColor indexed="64"/>
      </patternFill>
    </fill>
    <fill>
      <patternFill patternType="lightGray">
        <bgColor rgb="FFFF0000"/>
      </patternFill>
    </fill>
    <fill>
      <patternFill patternType="gray125">
        <bgColor rgb="FFFFFF00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darkUp">
        <bgColor rgb="FFFFFFFF"/>
      </patternFill>
    </fill>
  </fills>
  <borders count="3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indexed="64"/>
      </left>
      <right style="thick">
        <color indexed="64"/>
      </right>
      <top style="dashed">
        <color auto="1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726">
    <xf numFmtId="0" fontId="0" fillId="0" borderId="0"/>
    <xf numFmtId="0" fontId="13" fillId="0" borderId="0"/>
    <xf numFmtId="0" fontId="14" fillId="0" borderId="0" applyNumberFormat="0" applyFill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9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5" fillId="8" borderId="2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15" fillId="42" borderId="0" applyNumberFormat="0" applyBorder="0" applyAlignment="0" applyProtection="0"/>
    <xf numFmtId="0" fontId="15" fillId="42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15" fillId="9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15" fillId="44" borderId="0" applyNumberFormat="0" applyBorder="0" applyAlignment="0" applyProtection="0"/>
    <xf numFmtId="0" fontId="15" fillId="44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15" fillId="11" borderId="0" applyNumberFormat="0" applyBorder="0" applyAlignment="0" applyProtection="0"/>
    <xf numFmtId="0" fontId="38" fillId="45" borderId="0" applyNumberFormat="0" applyBorder="0" applyAlignment="0" applyProtection="0"/>
    <xf numFmtId="0" fontId="38" fillId="45" borderId="0" applyNumberFormat="0" applyBorder="0" applyAlignment="0" applyProtection="0"/>
    <xf numFmtId="0" fontId="38" fillId="45" borderId="0" applyNumberFormat="0" applyBorder="0" applyAlignment="0" applyProtection="0"/>
    <xf numFmtId="0" fontId="15" fillId="46" borderId="0" applyNumberFormat="0" applyBorder="0" applyAlignment="0" applyProtection="0"/>
    <xf numFmtId="0" fontId="15" fillId="46" borderId="0" applyNumberFormat="0" applyBorder="0" applyAlignment="0" applyProtection="0"/>
    <xf numFmtId="0" fontId="38" fillId="45" borderId="0" applyNumberFormat="0" applyBorder="0" applyAlignment="0" applyProtection="0"/>
    <xf numFmtId="0" fontId="38" fillId="45" borderId="0" applyNumberFormat="0" applyBorder="0" applyAlignment="0" applyProtection="0"/>
    <xf numFmtId="0" fontId="15" fillId="13" borderId="0" applyNumberFormat="0" applyBorder="0" applyAlignment="0" applyProtection="0"/>
    <xf numFmtId="0" fontId="38" fillId="47" borderId="0" applyNumberFormat="0" applyBorder="0" applyAlignment="0" applyProtection="0"/>
    <xf numFmtId="0" fontId="38" fillId="47" borderId="0" applyNumberFormat="0" applyBorder="0" applyAlignment="0" applyProtection="0"/>
    <xf numFmtId="0" fontId="38" fillId="47" borderId="0" applyNumberFormat="0" applyBorder="0" applyAlignment="0" applyProtection="0"/>
    <xf numFmtId="0" fontId="15" fillId="42" borderId="0" applyNumberFormat="0" applyBorder="0" applyAlignment="0" applyProtection="0"/>
    <xf numFmtId="0" fontId="15" fillId="42" borderId="0" applyNumberFormat="0" applyBorder="0" applyAlignment="0" applyProtection="0"/>
    <xf numFmtId="0" fontId="38" fillId="47" borderId="0" applyNumberFormat="0" applyBorder="0" applyAlignment="0" applyProtection="0"/>
    <xf numFmtId="0" fontId="38" fillId="47" borderId="0" applyNumberFormat="0" applyBorder="0" applyAlignment="0" applyProtection="0"/>
    <xf numFmtId="0" fontId="15" fillId="15" borderId="0" applyNumberFormat="0" applyBorder="0" applyAlignment="0" applyProtection="0"/>
    <xf numFmtId="0" fontId="38" fillId="48" borderId="0" applyNumberFormat="0" applyBorder="0" applyAlignment="0" applyProtection="0"/>
    <xf numFmtId="0" fontId="38" fillId="48" borderId="0" applyNumberFormat="0" applyBorder="0" applyAlignment="0" applyProtection="0"/>
    <xf numFmtId="0" fontId="38" fillId="48" borderId="0" applyNumberFormat="0" applyBorder="0" applyAlignment="0" applyProtection="0"/>
    <xf numFmtId="0" fontId="38" fillId="48" borderId="0" applyNumberFormat="0" applyBorder="0" applyAlignment="0" applyProtection="0"/>
    <xf numFmtId="0" fontId="38" fillId="48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9" borderId="0" applyNumberFormat="0" applyBorder="0" applyAlignment="0" applyProtection="0"/>
    <xf numFmtId="0" fontId="38" fillId="49" borderId="0" applyNumberFormat="0" applyBorder="0" applyAlignment="0" applyProtection="0"/>
    <xf numFmtId="0" fontId="38" fillId="49" borderId="0" applyNumberFormat="0" applyBorder="0" applyAlignment="0" applyProtection="0"/>
    <xf numFmtId="0" fontId="15" fillId="50" borderId="0" applyNumberFormat="0" applyBorder="0" applyAlignment="0" applyProtection="0"/>
    <xf numFmtId="0" fontId="15" fillId="50" borderId="0" applyNumberFormat="0" applyBorder="0" applyAlignment="0" applyProtection="0"/>
    <xf numFmtId="0" fontId="38" fillId="49" borderId="0" applyNumberFormat="0" applyBorder="0" applyAlignment="0" applyProtection="0"/>
    <xf numFmtId="0" fontId="38" fillId="49" borderId="0" applyNumberFormat="0" applyBorder="0" applyAlignment="0" applyProtection="0"/>
    <xf numFmtId="0" fontId="15" fillId="10" borderId="0" applyNumberFormat="0" applyBorder="0" applyAlignment="0" applyProtection="0"/>
    <xf numFmtId="0" fontId="38" fillId="51" borderId="0" applyNumberFormat="0" applyBorder="0" applyAlignment="0" applyProtection="0"/>
    <xf numFmtId="0" fontId="38" fillId="51" borderId="0" applyNumberFormat="0" applyBorder="0" applyAlignment="0" applyProtection="0"/>
    <xf numFmtId="0" fontId="38" fillId="51" borderId="0" applyNumberFormat="0" applyBorder="0" applyAlignment="0" applyProtection="0"/>
    <xf numFmtId="0" fontId="38" fillId="51" borderId="0" applyNumberFormat="0" applyBorder="0" applyAlignment="0" applyProtection="0"/>
    <xf numFmtId="0" fontId="38" fillId="51" borderId="0" applyNumberFormat="0" applyBorder="0" applyAlignment="0" applyProtection="0"/>
    <xf numFmtId="0" fontId="38" fillId="52" borderId="0" applyNumberFormat="0" applyBorder="0" applyAlignment="0" applyProtection="0"/>
    <xf numFmtId="0" fontId="38" fillId="52" borderId="0" applyNumberFormat="0" applyBorder="0" applyAlignment="0" applyProtection="0"/>
    <xf numFmtId="0" fontId="38" fillId="52" borderId="0" applyNumberFormat="0" applyBorder="0" applyAlignment="0" applyProtection="0"/>
    <xf numFmtId="0" fontId="15" fillId="53" borderId="0" applyNumberFormat="0" applyBorder="0" applyAlignment="0" applyProtection="0"/>
    <xf numFmtId="0" fontId="15" fillId="53" borderId="0" applyNumberFormat="0" applyBorder="0" applyAlignment="0" applyProtection="0"/>
    <xf numFmtId="0" fontId="38" fillId="52" borderId="0" applyNumberFormat="0" applyBorder="0" applyAlignment="0" applyProtection="0"/>
    <xf numFmtId="0" fontId="38" fillId="52" borderId="0" applyNumberFormat="0" applyBorder="0" applyAlignment="0" applyProtection="0"/>
    <xf numFmtId="0" fontId="15" fillId="14" borderId="0" applyNumberFormat="0" applyBorder="0" applyAlignment="0" applyProtection="0"/>
    <xf numFmtId="0" fontId="38" fillId="47" borderId="0" applyNumberFormat="0" applyBorder="0" applyAlignment="0" applyProtection="0"/>
    <xf numFmtId="0" fontId="38" fillId="47" borderId="0" applyNumberFormat="0" applyBorder="0" applyAlignment="0" applyProtection="0"/>
    <xf numFmtId="0" fontId="38" fillId="47" borderId="0" applyNumberFormat="0" applyBorder="0" applyAlignment="0" applyProtection="0"/>
    <xf numFmtId="0" fontId="15" fillId="50" borderId="0" applyNumberFormat="0" applyBorder="0" applyAlignment="0" applyProtection="0"/>
    <xf numFmtId="0" fontId="15" fillId="50" borderId="0" applyNumberFormat="0" applyBorder="0" applyAlignment="0" applyProtection="0"/>
    <xf numFmtId="0" fontId="38" fillId="47" borderId="0" applyNumberFormat="0" applyBorder="0" applyAlignment="0" applyProtection="0"/>
    <xf numFmtId="0" fontId="38" fillId="47" borderId="0" applyNumberFormat="0" applyBorder="0" applyAlignment="0" applyProtection="0"/>
    <xf numFmtId="0" fontId="15" fillId="16" borderId="0" applyNumberFormat="0" applyBorder="0" applyAlignment="0" applyProtection="0"/>
    <xf numFmtId="0" fontId="38" fillId="49" borderId="0" applyNumberFormat="0" applyBorder="0" applyAlignment="0" applyProtection="0"/>
    <xf numFmtId="0" fontId="38" fillId="49" borderId="0" applyNumberFormat="0" applyBorder="0" applyAlignment="0" applyProtection="0"/>
    <xf numFmtId="0" fontId="38" fillId="49" borderId="0" applyNumberFormat="0" applyBorder="0" applyAlignment="0" applyProtection="0"/>
    <xf numFmtId="0" fontId="38" fillId="49" borderId="0" applyNumberFormat="0" applyBorder="0" applyAlignment="0" applyProtection="0"/>
    <xf numFmtId="0" fontId="38" fillId="49" borderId="0" applyNumberFormat="0" applyBorder="0" applyAlignment="0" applyProtection="0"/>
    <xf numFmtId="0" fontId="38" fillId="54" borderId="0" applyNumberFormat="0" applyBorder="0" applyAlignment="0" applyProtection="0"/>
    <xf numFmtId="0" fontId="38" fillId="54" borderId="0" applyNumberFormat="0" applyBorder="0" applyAlignment="0" applyProtection="0"/>
    <xf numFmtId="0" fontId="38" fillId="54" borderId="0" applyNumberFormat="0" applyBorder="0" applyAlignment="0" applyProtection="0"/>
    <xf numFmtId="0" fontId="15" fillId="44" borderId="0" applyNumberFormat="0" applyBorder="0" applyAlignment="0" applyProtection="0"/>
    <xf numFmtId="0" fontId="15" fillId="44" borderId="0" applyNumberFormat="0" applyBorder="0" applyAlignment="0" applyProtection="0"/>
    <xf numFmtId="0" fontId="38" fillId="54" borderId="0" applyNumberFormat="0" applyBorder="0" applyAlignment="0" applyProtection="0"/>
    <xf numFmtId="0" fontId="38" fillId="54" borderId="0" applyNumberFormat="0" applyBorder="0" applyAlignment="0" applyProtection="0"/>
    <xf numFmtId="0" fontId="15" fillId="20" borderId="0" applyNumberFormat="0" applyBorder="0" applyAlignment="0" applyProtection="0"/>
    <xf numFmtId="0" fontId="39" fillId="55" borderId="0" applyNumberFormat="0" applyBorder="0" applyAlignment="0" applyProtection="0"/>
    <xf numFmtId="0" fontId="39" fillId="55" borderId="0" applyNumberFormat="0" applyBorder="0" applyAlignment="0" applyProtection="0"/>
    <xf numFmtId="0" fontId="39" fillId="55" borderId="0" applyNumberFormat="0" applyBorder="0" applyAlignment="0" applyProtection="0"/>
    <xf numFmtId="0" fontId="37" fillId="56" borderId="0" applyNumberFormat="0" applyBorder="0" applyAlignment="0" applyProtection="0"/>
    <xf numFmtId="0" fontId="37" fillId="30" borderId="0" applyNumberFormat="0" applyBorder="0" applyAlignment="0" applyProtection="0"/>
    <xf numFmtId="0" fontId="37" fillId="56" borderId="0" applyNumberFormat="0" applyBorder="0" applyAlignment="0" applyProtection="0"/>
    <xf numFmtId="0" fontId="39" fillId="55" borderId="0" applyNumberFormat="0" applyBorder="0" applyAlignment="0" applyProtection="0"/>
    <xf numFmtId="0" fontId="39" fillId="55" borderId="0" applyNumberFormat="0" applyBorder="0" applyAlignment="0" applyProtection="0"/>
    <xf numFmtId="0" fontId="37" fillId="30" borderId="0" applyNumberFormat="0" applyBorder="0" applyAlignment="0" applyProtection="0"/>
    <xf numFmtId="0" fontId="39" fillId="51" borderId="0" applyNumberFormat="0" applyBorder="0" applyAlignment="0" applyProtection="0"/>
    <xf numFmtId="0" fontId="39" fillId="51" borderId="0" applyNumberFormat="0" applyBorder="0" applyAlignment="0" applyProtection="0"/>
    <xf numFmtId="0" fontId="39" fillId="51" borderId="0" applyNumberFormat="0" applyBorder="0" applyAlignment="0" applyProtection="0"/>
    <xf numFmtId="0" fontId="37" fillId="32" borderId="0" applyNumberFormat="0" applyBorder="0" applyAlignment="0" applyProtection="0"/>
    <xf numFmtId="0" fontId="39" fillId="51" borderId="0" applyNumberFormat="0" applyBorder="0" applyAlignment="0" applyProtection="0"/>
    <xf numFmtId="0" fontId="39" fillId="51" borderId="0" applyNumberFormat="0" applyBorder="0" applyAlignment="0" applyProtection="0"/>
    <xf numFmtId="0" fontId="39" fillId="52" borderId="0" applyNumberFormat="0" applyBorder="0" applyAlignment="0" applyProtection="0"/>
    <xf numFmtId="0" fontId="39" fillId="52" borderId="0" applyNumberFormat="0" applyBorder="0" applyAlignment="0" applyProtection="0"/>
    <xf numFmtId="0" fontId="39" fillId="52" borderId="0" applyNumberFormat="0" applyBorder="0" applyAlignment="0" applyProtection="0"/>
    <xf numFmtId="0" fontId="37" fillId="53" borderId="0" applyNumberFormat="0" applyBorder="0" applyAlignment="0" applyProtection="0"/>
    <xf numFmtId="0" fontId="37" fillId="34" borderId="0" applyNumberFormat="0" applyBorder="0" applyAlignment="0" applyProtection="0"/>
    <xf numFmtId="0" fontId="37" fillId="53" borderId="0" applyNumberFormat="0" applyBorder="0" applyAlignment="0" applyProtection="0"/>
    <xf numFmtId="0" fontId="39" fillId="52" borderId="0" applyNumberFormat="0" applyBorder="0" applyAlignment="0" applyProtection="0"/>
    <xf numFmtId="0" fontId="39" fillId="52" borderId="0" applyNumberFormat="0" applyBorder="0" applyAlignment="0" applyProtection="0"/>
    <xf numFmtId="0" fontId="37" fillId="34" borderId="0" applyNumberFormat="0" applyBorder="0" applyAlignment="0" applyProtection="0"/>
    <xf numFmtId="0" fontId="39" fillId="57" borderId="0" applyNumberFormat="0" applyBorder="0" applyAlignment="0" applyProtection="0"/>
    <xf numFmtId="0" fontId="39" fillId="57" borderId="0" applyNumberFormat="0" applyBorder="0" applyAlignment="0" applyProtection="0"/>
    <xf numFmtId="0" fontId="39" fillId="57" borderId="0" applyNumberFormat="0" applyBorder="0" applyAlignment="0" applyProtection="0"/>
    <xf numFmtId="0" fontId="37" fillId="50" borderId="0" applyNumberFormat="0" applyBorder="0" applyAlignment="0" applyProtection="0"/>
    <xf numFmtId="0" fontId="37" fillId="36" borderId="0" applyNumberFormat="0" applyBorder="0" applyAlignment="0" applyProtection="0"/>
    <xf numFmtId="0" fontId="37" fillId="50" borderId="0" applyNumberFormat="0" applyBorder="0" applyAlignment="0" applyProtection="0"/>
    <xf numFmtId="0" fontId="39" fillId="57" borderId="0" applyNumberFormat="0" applyBorder="0" applyAlignment="0" applyProtection="0"/>
    <xf numFmtId="0" fontId="39" fillId="57" borderId="0" applyNumberFormat="0" applyBorder="0" applyAlignment="0" applyProtection="0"/>
    <xf numFmtId="0" fontId="37" fillId="36" borderId="0" applyNumberFormat="0" applyBorder="0" applyAlignment="0" applyProtection="0"/>
    <xf numFmtId="0" fontId="39" fillId="58" borderId="0" applyNumberFormat="0" applyBorder="0" applyAlignment="0" applyProtection="0"/>
    <xf numFmtId="0" fontId="39" fillId="58" borderId="0" applyNumberFormat="0" applyBorder="0" applyAlignment="0" applyProtection="0"/>
    <xf numFmtId="0" fontId="39" fillId="58" borderId="0" applyNumberFormat="0" applyBorder="0" applyAlignment="0" applyProtection="0"/>
    <xf numFmtId="0" fontId="37" fillId="56" borderId="0" applyNumberFormat="0" applyBorder="0" applyAlignment="0" applyProtection="0"/>
    <xf numFmtId="0" fontId="37" fillId="38" borderId="0" applyNumberFormat="0" applyBorder="0" applyAlignment="0" applyProtection="0"/>
    <xf numFmtId="0" fontId="37" fillId="56" borderId="0" applyNumberFormat="0" applyBorder="0" applyAlignment="0" applyProtection="0"/>
    <xf numFmtId="0" fontId="39" fillId="58" borderId="0" applyNumberFormat="0" applyBorder="0" applyAlignment="0" applyProtection="0"/>
    <xf numFmtId="0" fontId="39" fillId="58" borderId="0" applyNumberFormat="0" applyBorder="0" applyAlignment="0" applyProtection="0"/>
    <xf numFmtId="0" fontId="37" fillId="38" borderId="0" applyNumberFormat="0" applyBorder="0" applyAlignment="0" applyProtection="0"/>
    <xf numFmtId="0" fontId="39" fillId="59" borderId="0" applyNumberFormat="0" applyBorder="0" applyAlignment="0" applyProtection="0"/>
    <xf numFmtId="0" fontId="39" fillId="59" borderId="0" applyNumberFormat="0" applyBorder="0" applyAlignment="0" applyProtection="0"/>
    <xf numFmtId="0" fontId="39" fillId="59" borderId="0" applyNumberFormat="0" applyBorder="0" applyAlignment="0" applyProtection="0"/>
    <xf numFmtId="0" fontId="37" fillId="44" borderId="0" applyNumberFormat="0" applyBorder="0" applyAlignment="0" applyProtection="0"/>
    <xf numFmtId="0" fontId="37" fillId="40" borderId="0" applyNumberFormat="0" applyBorder="0" applyAlignment="0" applyProtection="0"/>
    <xf numFmtId="0" fontId="37" fillId="44" borderId="0" applyNumberFormat="0" applyBorder="0" applyAlignment="0" applyProtection="0"/>
    <xf numFmtId="0" fontId="39" fillId="59" borderId="0" applyNumberFormat="0" applyBorder="0" applyAlignment="0" applyProtection="0"/>
    <xf numFmtId="0" fontId="39" fillId="59" borderId="0" applyNumberFormat="0" applyBorder="0" applyAlignment="0" applyProtection="0"/>
    <xf numFmtId="0" fontId="37" fillId="40" borderId="0" applyNumberFormat="0" applyBorder="0" applyAlignment="0" applyProtection="0"/>
    <xf numFmtId="0" fontId="30" fillId="25" borderId="0"/>
    <xf numFmtId="0" fontId="39" fillId="60" borderId="0" applyNumberFormat="0" applyBorder="0" applyAlignment="0" applyProtection="0"/>
    <xf numFmtId="0" fontId="39" fillId="60" borderId="0" applyNumberFormat="0" applyBorder="0" applyAlignment="0" applyProtection="0"/>
    <xf numFmtId="0" fontId="39" fillId="60" borderId="0" applyNumberFormat="0" applyBorder="0" applyAlignment="0" applyProtection="0"/>
    <xf numFmtId="0" fontId="37" fillId="56" borderId="0" applyNumberFormat="0" applyBorder="0" applyAlignment="0" applyProtection="0"/>
    <xf numFmtId="0" fontId="37" fillId="29" borderId="0" applyNumberFormat="0" applyBorder="0" applyAlignment="0" applyProtection="0"/>
    <xf numFmtId="0" fontId="37" fillId="56" borderId="0" applyNumberFormat="0" applyBorder="0" applyAlignment="0" applyProtection="0"/>
    <xf numFmtId="0" fontId="39" fillId="60" borderId="0" applyNumberFormat="0" applyBorder="0" applyAlignment="0" applyProtection="0"/>
    <xf numFmtId="0" fontId="39" fillId="60" borderId="0" applyNumberFormat="0" applyBorder="0" applyAlignment="0" applyProtection="0"/>
    <xf numFmtId="0" fontId="37" fillId="29" borderId="0" applyNumberFormat="0" applyBorder="0" applyAlignment="0" applyProtection="0"/>
    <xf numFmtId="0" fontId="39" fillId="61" borderId="0" applyNumberFormat="0" applyBorder="0" applyAlignment="0" applyProtection="0"/>
    <xf numFmtId="0" fontId="39" fillId="61" borderId="0" applyNumberFormat="0" applyBorder="0" applyAlignment="0" applyProtection="0"/>
    <xf numFmtId="0" fontId="39" fillId="61" borderId="0" applyNumberFormat="0" applyBorder="0" applyAlignment="0" applyProtection="0"/>
    <xf numFmtId="0" fontId="37" fillId="31" borderId="0" applyNumberFormat="0" applyBorder="0" applyAlignment="0" applyProtection="0"/>
    <xf numFmtId="0" fontId="39" fillId="61" borderId="0" applyNumberFormat="0" applyBorder="0" applyAlignment="0" applyProtection="0"/>
    <xf numFmtId="0" fontId="39" fillId="61" borderId="0" applyNumberFormat="0" applyBorder="0" applyAlignment="0" applyProtection="0"/>
    <xf numFmtId="0" fontId="39" fillId="62" borderId="0" applyNumberFormat="0" applyBorder="0" applyAlignment="0" applyProtection="0"/>
    <xf numFmtId="0" fontId="39" fillId="62" borderId="0" applyNumberFormat="0" applyBorder="0" applyAlignment="0" applyProtection="0"/>
    <xf numFmtId="0" fontId="39" fillId="62" borderId="0" applyNumberFormat="0" applyBorder="0" applyAlignment="0" applyProtection="0"/>
    <xf numFmtId="0" fontId="37" fillId="33" borderId="0" applyNumberFormat="0" applyBorder="0" applyAlignment="0" applyProtection="0"/>
    <xf numFmtId="0" fontId="39" fillId="62" borderId="0" applyNumberFormat="0" applyBorder="0" applyAlignment="0" applyProtection="0"/>
    <xf numFmtId="0" fontId="39" fillId="62" borderId="0" applyNumberFormat="0" applyBorder="0" applyAlignment="0" applyProtection="0"/>
    <xf numFmtId="0" fontId="39" fillId="57" borderId="0" applyNumberFormat="0" applyBorder="0" applyAlignment="0" applyProtection="0"/>
    <xf numFmtId="0" fontId="39" fillId="57" borderId="0" applyNumberFormat="0" applyBorder="0" applyAlignment="0" applyProtection="0"/>
    <xf numFmtId="0" fontId="39" fillId="57" borderId="0" applyNumberFormat="0" applyBorder="0" applyAlignment="0" applyProtection="0"/>
    <xf numFmtId="0" fontId="37" fillId="63" borderId="0" applyNumberFormat="0" applyBorder="0" applyAlignment="0" applyProtection="0"/>
    <xf numFmtId="0" fontId="37" fillId="35" borderId="0" applyNumberFormat="0" applyBorder="0" applyAlignment="0" applyProtection="0"/>
    <xf numFmtId="0" fontId="37" fillId="63" borderId="0" applyNumberFormat="0" applyBorder="0" applyAlignment="0" applyProtection="0"/>
    <xf numFmtId="0" fontId="39" fillId="57" borderId="0" applyNumberFormat="0" applyBorder="0" applyAlignment="0" applyProtection="0"/>
    <xf numFmtId="0" fontId="39" fillId="57" borderId="0" applyNumberFormat="0" applyBorder="0" applyAlignment="0" applyProtection="0"/>
    <xf numFmtId="0" fontId="37" fillId="35" borderId="0" applyNumberFormat="0" applyBorder="0" applyAlignment="0" applyProtection="0"/>
    <xf numFmtId="0" fontId="39" fillId="58" borderId="0" applyNumberFormat="0" applyBorder="0" applyAlignment="0" applyProtection="0"/>
    <xf numFmtId="0" fontId="39" fillId="58" borderId="0" applyNumberFormat="0" applyBorder="0" applyAlignment="0" applyProtection="0"/>
    <xf numFmtId="0" fontId="39" fillId="58" borderId="0" applyNumberFormat="0" applyBorder="0" applyAlignment="0" applyProtection="0"/>
    <xf numFmtId="0" fontId="37" fillId="56" borderId="0" applyNumberFormat="0" applyBorder="0" applyAlignment="0" applyProtection="0"/>
    <xf numFmtId="0" fontId="37" fillId="37" borderId="0" applyNumberFormat="0" applyBorder="0" applyAlignment="0" applyProtection="0"/>
    <xf numFmtId="0" fontId="37" fillId="56" borderId="0" applyNumberFormat="0" applyBorder="0" applyAlignment="0" applyProtection="0"/>
    <xf numFmtId="0" fontId="39" fillId="58" borderId="0" applyNumberFormat="0" applyBorder="0" applyAlignment="0" applyProtection="0"/>
    <xf numFmtId="0" fontId="39" fillId="58" borderId="0" applyNumberFormat="0" applyBorder="0" applyAlignment="0" applyProtection="0"/>
    <xf numFmtId="0" fontId="37" fillId="37" borderId="0" applyNumberFormat="0" applyBorder="0" applyAlignment="0" applyProtection="0"/>
    <xf numFmtId="0" fontId="39" fillId="64" borderId="0" applyNumberFormat="0" applyBorder="0" applyAlignment="0" applyProtection="0"/>
    <xf numFmtId="0" fontId="39" fillId="64" borderId="0" applyNumberFormat="0" applyBorder="0" applyAlignment="0" applyProtection="0"/>
    <xf numFmtId="0" fontId="39" fillId="64" borderId="0" applyNumberFormat="0" applyBorder="0" applyAlignment="0" applyProtection="0"/>
    <xf numFmtId="0" fontId="37" fillId="39" borderId="0" applyNumberFormat="0" applyBorder="0" applyAlignment="0" applyProtection="0"/>
    <xf numFmtId="0" fontId="39" fillId="64" borderId="0" applyNumberFormat="0" applyBorder="0" applyAlignment="0" applyProtection="0"/>
    <xf numFmtId="0" fontId="39" fillId="64" borderId="0" applyNumberFormat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50" borderId="16" applyNumberFormat="0" applyAlignment="0" applyProtection="0"/>
    <xf numFmtId="0" fontId="41" fillId="50" borderId="16" applyNumberFormat="0" applyAlignment="0" applyProtection="0"/>
    <xf numFmtId="0" fontId="41" fillId="50" borderId="16" applyNumberFormat="0" applyAlignment="0" applyProtection="0"/>
    <xf numFmtId="0" fontId="57" fillId="65" borderId="11" applyNumberFormat="0" applyAlignment="0" applyProtection="0"/>
    <xf numFmtId="0" fontId="33" fillId="27" borderId="11" applyNumberFormat="0" applyAlignment="0" applyProtection="0"/>
    <xf numFmtId="0" fontId="57" fillId="65" borderId="11" applyNumberFormat="0" applyAlignment="0" applyProtection="0"/>
    <xf numFmtId="0" fontId="41" fillId="50" borderId="16" applyNumberFormat="0" applyAlignment="0" applyProtection="0"/>
    <xf numFmtId="0" fontId="41" fillId="50" borderId="16" applyNumberFormat="0" applyAlignment="0" applyProtection="0"/>
    <xf numFmtId="0" fontId="33" fillId="27" borderId="11" applyNumberFormat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58" fillId="0" borderId="18" applyNumberFormat="0" applyFill="0" applyAlignment="0" applyProtection="0"/>
    <xf numFmtId="0" fontId="34" fillId="0" borderId="13" applyNumberFormat="0" applyFill="0" applyAlignment="0" applyProtection="0"/>
    <xf numFmtId="0" fontId="58" fillId="0" borderId="18" applyNumberFormat="0" applyFill="0" applyAlignment="0" applyProtection="0"/>
    <xf numFmtId="0" fontId="42" fillId="0" borderId="17" applyNumberFormat="0" applyFill="0" applyAlignment="0" applyProtection="0"/>
    <xf numFmtId="0" fontId="42" fillId="0" borderId="17" applyNumberFormat="0" applyFill="0" applyAlignment="0" applyProtection="0"/>
    <xf numFmtId="0" fontId="34" fillId="0" borderId="13" applyNumberFormat="0" applyFill="0" applyAlignment="0" applyProtection="0"/>
    <xf numFmtId="1" fontId="43" fillId="66" borderId="19" applyFill="0" applyBorder="0" applyProtection="0">
      <alignment horizontal="center" vertical="center"/>
      <protection locked="0"/>
    </xf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38" fillId="8" borderId="2" applyNumberFormat="0" applyFont="0" applyAlignment="0" applyProtection="0"/>
    <xf numFmtId="0" fontId="38" fillId="8" borderId="2" applyNumberFormat="0" applyFont="0" applyAlignment="0" applyProtection="0"/>
    <xf numFmtId="0" fontId="15" fillId="8" borderId="2" applyNumberFormat="0" applyFont="0" applyAlignment="0" applyProtection="0"/>
    <xf numFmtId="0" fontId="38" fillId="8" borderId="2" applyNumberFormat="0" applyFont="0" applyAlignment="0" applyProtection="0"/>
    <xf numFmtId="0" fontId="38" fillId="8" borderId="2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13" fillId="46" borderId="20" applyNumberFormat="0" applyFont="0" applyAlignment="0" applyProtection="0"/>
    <xf numFmtId="0" fontId="44" fillId="44" borderId="16" applyNumberFormat="0" applyAlignment="0" applyProtection="0"/>
    <xf numFmtId="0" fontId="44" fillId="44" borderId="16" applyNumberFormat="0" applyAlignment="0" applyProtection="0"/>
    <xf numFmtId="0" fontId="44" fillId="44" borderId="16" applyNumberFormat="0" applyAlignment="0" applyProtection="0"/>
    <xf numFmtId="0" fontId="31" fillId="26" borderId="11" applyNumberFormat="0" applyAlignment="0" applyProtection="0"/>
    <xf numFmtId="0" fontId="44" fillId="44" borderId="16" applyNumberFormat="0" applyAlignment="0" applyProtection="0"/>
    <xf numFmtId="0" fontId="44" fillId="44" borderId="16" applyNumberFormat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0" fontId="38" fillId="0" borderId="0"/>
    <xf numFmtId="0" fontId="22" fillId="67" borderId="0">
      <alignment vertical="top"/>
    </xf>
    <xf numFmtId="0" fontId="22" fillId="21" borderId="0">
      <alignment vertical="top"/>
    </xf>
    <xf numFmtId="0" fontId="22" fillId="67" borderId="0">
      <alignment vertical="top"/>
    </xf>
    <xf numFmtId="0" fontId="45" fillId="43" borderId="0" applyNumberFormat="0" applyBorder="0" applyAlignment="0" applyProtection="0"/>
    <xf numFmtId="0" fontId="45" fillId="43" borderId="0" applyNumberFormat="0" applyBorder="0" applyAlignment="0" applyProtection="0"/>
    <xf numFmtId="0" fontId="45" fillId="43" borderId="0" applyNumberFormat="0" applyBorder="0" applyAlignment="0" applyProtection="0"/>
    <xf numFmtId="0" fontId="29" fillId="24" borderId="0" applyNumberFormat="0" applyBorder="0" applyAlignment="0" applyProtection="0"/>
    <xf numFmtId="0" fontId="45" fillId="43" borderId="0" applyNumberFormat="0" applyBorder="0" applyAlignment="0" applyProtection="0"/>
    <xf numFmtId="0" fontId="45" fillId="43" borderId="0" applyNumberFormat="0" applyBorder="0" applyAlignment="0" applyProtection="0"/>
    <xf numFmtId="0" fontId="14" fillId="0" borderId="0" applyNumberFormat="0" applyFill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30" fillId="25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13" fillId="0" borderId="0"/>
    <xf numFmtId="0" fontId="13" fillId="0" borderId="0"/>
    <xf numFmtId="0" fontId="13" fillId="0" borderId="0"/>
    <xf numFmtId="0" fontId="7" fillId="0" borderId="0"/>
    <xf numFmtId="0" fontId="7" fillId="0" borderId="0"/>
    <xf numFmtId="0" fontId="13" fillId="0" borderId="0"/>
    <xf numFmtId="0" fontId="13" fillId="0" borderId="0"/>
    <xf numFmtId="0" fontId="7" fillId="0" borderId="0"/>
    <xf numFmtId="0" fontId="7" fillId="0" borderId="0"/>
    <xf numFmtId="0" fontId="7" fillId="0" borderId="0"/>
    <xf numFmtId="0" fontId="13" fillId="0" borderId="0"/>
    <xf numFmtId="0" fontId="20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7" fillId="0" borderId="0"/>
    <xf numFmtId="0" fontId="13" fillId="0" borderId="0"/>
    <xf numFmtId="0" fontId="13" fillId="0" borderId="0"/>
    <xf numFmtId="0" fontId="20" fillId="0" borderId="0"/>
    <xf numFmtId="0" fontId="13" fillId="0" borderId="0"/>
    <xf numFmtId="0" fontId="20" fillId="0" borderId="0"/>
    <xf numFmtId="0" fontId="20" fillId="0" borderId="0"/>
    <xf numFmtId="0" fontId="20" fillId="0" borderId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56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0" fontId="37" fillId="39" borderId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28" fillId="23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8" fillId="50" borderId="21" applyNumberFormat="0" applyAlignment="0" applyProtection="0"/>
    <xf numFmtId="0" fontId="48" fillId="50" borderId="21" applyNumberFormat="0" applyAlignment="0" applyProtection="0"/>
    <xf numFmtId="0" fontId="48" fillId="50" borderId="21" applyNumberFormat="0" applyAlignment="0" applyProtection="0"/>
    <xf numFmtId="0" fontId="32" fillId="65" borderId="12" applyNumberFormat="0" applyAlignment="0" applyProtection="0"/>
    <xf numFmtId="0" fontId="32" fillId="27" borderId="12" applyNumberFormat="0" applyAlignment="0" applyProtection="0"/>
    <xf numFmtId="0" fontId="32" fillId="65" borderId="12" applyNumberFormat="0" applyAlignment="0" applyProtection="0"/>
    <xf numFmtId="0" fontId="48" fillId="50" borderId="21" applyNumberFormat="0" applyAlignment="0" applyProtection="0"/>
    <xf numFmtId="0" fontId="48" fillId="50" borderId="21" applyNumberFormat="0" applyAlignment="0" applyProtection="0"/>
    <xf numFmtId="0" fontId="32" fillId="27" borderId="12" applyNumberFormat="0" applyAlignment="0" applyProtection="0"/>
    <xf numFmtId="0" fontId="49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51" fillId="0" borderId="22" applyNumberFormat="0" applyFill="0" applyAlignment="0" applyProtection="0"/>
    <xf numFmtId="0" fontId="51" fillId="0" borderId="22" applyNumberFormat="0" applyFill="0" applyAlignment="0" applyProtection="0"/>
    <xf numFmtId="0" fontId="51" fillId="0" borderId="22" applyNumberFormat="0" applyFill="0" applyAlignment="0" applyProtection="0"/>
    <xf numFmtId="0" fontId="60" fillId="0" borderId="23" applyNumberFormat="0" applyFill="0" applyAlignment="0" applyProtection="0"/>
    <xf numFmtId="0" fontId="25" fillId="0" borderId="8" applyNumberFormat="0" applyFill="0" applyAlignment="0" applyProtection="0"/>
    <xf numFmtId="0" fontId="60" fillId="0" borderId="23" applyNumberFormat="0" applyFill="0" applyAlignment="0" applyProtection="0"/>
    <xf numFmtId="0" fontId="51" fillId="0" borderId="22" applyNumberFormat="0" applyFill="0" applyAlignment="0" applyProtection="0"/>
    <xf numFmtId="0" fontId="51" fillId="0" borderId="22" applyNumberFormat="0" applyFill="0" applyAlignment="0" applyProtection="0"/>
    <xf numFmtId="0" fontId="25" fillId="0" borderId="8" applyNumberFormat="0" applyFill="0" applyAlignment="0" applyProtection="0"/>
    <xf numFmtId="0" fontId="52" fillId="0" borderId="24" applyNumberFormat="0" applyFill="0" applyAlignment="0" applyProtection="0"/>
    <xf numFmtId="0" fontId="52" fillId="0" borderId="24" applyNumberFormat="0" applyFill="0" applyAlignment="0" applyProtection="0"/>
    <xf numFmtId="0" fontId="52" fillId="0" borderId="24" applyNumberFormat="0" applyFill="0" applyAlignment="0" applyProtection="0"/>
    <xf numFmtId="0" fontId="61" fillId="0" borderId="9" applyNumberFormat="0" applyFill="0" applyAlignment="0" applyProtection="0"/>
    <xf numFmtId="0" fontId="26" fillId="0" borderId="9" applyNumberFormat="0" applyFill="0" applyAlignment="0" applyProtection="0"/>
    <xf numFmtId="0" fontId="61" fillId="0" borderId="9" applyNumberFormat="0" applyFill="0" applyAlignment="0" applyProtection="0"/>
    <xf numFmtId="0" fontId="52" fillId="0" borderId="24" applyNumberFormat="0" applyFill="0" applyAlignment="0" applyProtection="0"/>
    <xf numFmtId="0" fontId="52" fillId="0" borderId="24" applyNumberFormat="0" applyFill="0" applyAlignment="0" applyProtection="0"/>
    <xf numFmtId="0" fontId="26" fillId="0" borderId="9" applyNumberFormat="0" applyFill="0" applyAlignment="0" applyProtection="0"/>
    <xf numFmtId="0" fontId="53" fillId="0" borderId="25" applyNumberFormat="0" applyFill="0" applyAlignment="0" applyProtection="0"/>
    <xf numFmtId="0" fontId="53" fillId="0" borderId="25" applyNumberFormat="0" applyFill="0" applyAlignment="0" applyProtection="0"/>
    <xf numFmtId="0" fontId="53" fillId="0" borderId="25" applyNumberFormat="0" applyFill="0" applyAlignment="0" applyProtection="0"/>
    <xf numFmtId="0" fontId="62" fillId="0" borderId="26" applyNumberFormat="0" applyFill="0" applyAlignment="0" applyProtection="0"/>
    <xf numFmtId="0" fontId="27" fillId="0" borderId="10" applyNumberFormat="0" applyFill="0" applyAlignment="0" applyProtection="0"/>
    <xf numFmtId="0" fontId="62" fillId="0" borderId="26" applyNumberFormat="0" applyFill="0" applyAlignment="0" applyProtection="0"/>
    <xf numFmtId="0" fontId="53" fillId="0" borderId="25" applyNumberFormat="0" applyFill="0" applyAlignment="0" applyProtection="0"/>
    <xf numFmtId="0" fontId="53" fillId="0" borderId="25" applyNumberFormat="0" applyFill="0" applyAlignment="0" applyProtection="0"/>
    <xf numFmtId="0" fontId="27" fillId="0" borderId="10" applyNumberFormat="0" applyFill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54" fillId="0" borderId="27" applyNumberFormat="0" applyFill="0" applyAlignment="0" applyProtection="0"/>
    <xf numFmtId="0" fontId="54" fillId="0" borderId="27" applyNumberFormat="0" applyFill="0" applyAlignment="0" applyProtection="0"/>
    <xf numFmtId="0" fontId="54" fillId="0" borderId="27" applyNumberFormat="0" applyFill="0" applyAlignment="0" applyProtection="0"/>
    <xf numFmtId="0" fontId="22" fillId="0" borderId="28" applyNumberFormat="0" applyFill="0" applyAlignment="0" applyProtection="0"/>
    <xf numFmtId="0" fontId="22" fillId="0" borderId="15" applyNumberFormat="0" applyFill="0" applyAlignment="0" applyProtection="0"/>
    <xf numFmtId="0" fontId="22" fillId="0" borderId="28" applyNumberFormat="0" applyFill="0" applyAlignment="0" applyProtection="0"/>
    <xf numFmtId="0" fontId="54" fillId="0" borderId="27" applyNumberFormat="0" applyFill="0" applyAlignment="0" applyProtection="0"/>
    <xf numFmtId="0" fontId="54" fillId="0" borderId="27" applyNumberFormat="0" applyFill="0" applyAlignment="0" applyProtection="0"/>
    <xf numFmtId="0" fontId="22" fillId="0" borderId="15" applyNumberFormat="0" applyFill="0" applyAlignment="0" applyProtection="0"/>
    <xf numFmtId="0" fontId="55" fillId="68" borderId="29" applyNumberFormat="0" applyAlignment="0" applyProtection="0"/>
    <xf numFmtId="0" fontId="55" fillId="68" borderId="29" applyNumberFormat="0" applyAlignment="0" applyProtection="0"/>
    <xf numFmtId="0" fontId="55" fillId="68" borderId="29" applyNumberFormat="0" applyAlignment="0" applyProtection="0"/>
    <xf numFmtId="0" fontId="35" fillId="28" borderId="14" applyNumberFormat="0" applyAlignment="0" applyProtection="0"/>
    <xf numFmtId="0" fontId="55" fillId="68" borderId="29" applyNumberFormat="0" applyAlignment="0" applyProtection="0"/>
    <xf numFmtId="0" fontId="55" fillId="68" borderId="29" applyNumberFormat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6" fillId="0" borderId="9" applyNumberFormat="0" applyFill="0" applyAlignment="0" applyProtection="0"/>
    <xf numFmtId="0" fontId="27" fillId="0" borderId="10" applyNumberFormat="0" applyFill="0" applyAlignment="0" applyProtection="0"/>
    <xf numFmtId="0" fontId="27" fillId="0" borderId="0" applyNumberFormat="0" applyFill="0" applyBorder="0" applyAlignment="0" applyProtection="0"/>
    <xf numFmtId="0" fontId="28" fillId="23" borderId="0" applyNumberFormat="0" applyBorder="0" applyAlignment="0" applyProtection="0"/>
    <xf numFmtId="0" fontId="29" fillId="24" borderId="0" applyNumberFormat="0" applyBorder="0" applyAlignment="0" applyProtection="0"/>
    <xf numFmtId="0" fontId="30" fillId="25" borderId="0" applyNumberFormat="0" applyBorder="0" applyAlignment="0" applyProtection="0"/>
    <xf numFmtId="0" fontId="31" fillId="26" borderId="11" applyNumberFormat="0" applyAlignment="0" applyProtection="0"/>
    <xf numFmtId="0" fontId="32" fillId="27" borderId="12" applyNumberFormat="0" applyAlignment="0" applyProtection="0"/>
    <xf numFmtId="0" fontId="33" fillId="27" borderId="11" applyNumberFormat="0" applyAlignment="0" applyProtection="0"/>
    <xf numFmtId="0" fontId="34" fillId="0" borderId="13" applyNumberFormat="0" applyFill="0" applyAlignment="0" applyProtection="0"/>
    <xf numFmtId="0" fontId="35" fillId="28" borderId="14" applyNumberFormat="0" applyAlignment="0" applyProtection="0"/>
    <xf numFmtId="0" fontId="23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22" fillId="0" borderId="15" applyNumberFormat="0" applyFill="0" applyAlignment="0" applyProtection="0"/>
    <xf numFmtId="0" fontId="37" fillId="29" borderId="0" applyNumberFormat="0" applyBorder="0" applyAlignment="0" applyProtection="0"/>
    <xf numFmtId="0" fontId="15" fillId="9" borderId="0" applyNumberFormat="0" applyBorder="0" applyAlignment="0" applyProtection="0"/>
    <xf numFmtId="0" fontId="15" fillId="10" borderId="0" applyNumberFormat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5" fillId="11" borderId="0" applyNumberFormat="0" applyBorder="0" applyAlignment="0" applyProtection="0"/>
    <xf numFmtId="0" fontId="15" fillId="12" borderId="0" applyNumberFormat="0" applyBorder="0" applyAlignment="0" applyProtection="0"/>
    <xf numFmtId="0" fontId="37" fillId="32" borderId="0" applyNumberFormat="0" applyBorder="0" applyAlignment="0" applyProtection="0"/>
    <xf numFmtId="0" fontId="37" fillId="33" borderId="0" applyNumberFormat="0" applyBorder="0" applyAlignment="0" applyProtection="0"/>
    <xf numFmtId="0" fontId="15" fillId="13" borderId="0" applyNumberFormat="0" applyBorder="0" applyAlignment="0" applyProtection="0"/>
    <xf numFmtId="0" fontId="15" fillId="14" borderId="0" applyNumberFormat="0" applyBorder="0" applyAlignment="0" applyProtection="0"/>
    <xf numFmtId="0" fontId="37" fillId="34" borderId="0" applyNumberFormat="0" applyBorder="0" applyAlignment="0" applyProtection="0"/>
    <xf numFmtId="0" fontId="37" fillId="35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37" fillId="36" borderId="0" applyNumberFormat="0" applyBorder="0" applyAlignment="0" applyProtection="0"/>
    <xf numFmtId="0" fontId="37" fillId="37" borderId="0" applyNumberFormat="0" applyBorder="0" applyAlignment="0" applyProtection="0"/>
    <xf numFmtId="0" fontId="15" fillId="17" borderId="0" applyNumberFormat="0" applyBorder="0" applyAlignment="0" applyProtection="0"/>
    <xf numFmtId="0" fontId="15" fillId="18" borderId="0" applyNumberFormat="0" applyBorder="0" applyAlignment="0" applyProtection="0"/>
    <xf numFmtId="0" fontId="37" fillId="38" borderId="0" applyNumberFormat="0" applyBorder="0" applyAlignment="0" applyProtection="0"/>
    <xf numFmtId="0" fontId="37" fillId="39" borderId="0" applyNumberFormat="0" applyBorder="0" applyAlignment="0" applyProtection="0"/>
    <xf numFmtId="0" fontId="15" fillId="19" borderId="0" applyNumberFormat="0" applyBorder="0" applyAlignment="0" applyProtection="0"/>
    <xf numFmtId="0" fontId="15" fillId="20" borderId="0" applyNumberFormat="0" applyBorder="0" applyAlignment="0" applyProtection="0"/>
    <xf numFmtId="0" fontId="37" fillId="40" borderId="0" applyNumberFormat="0" applyBorder="0" applyAlignment="0" applyProtection="0"/>
    <xf numFmtId="0" fontId="15" fillId="0" borderId="0"/>
    <xf numFmtId="0" fontId="7" fillId="0" borderId="0"/>
    <xf numFmtId="0" fontId="15" fillId="9" borderId="0" applyNumberFormat="0" applyBorder="0" applyAlignment="0" applyProtection="0"/>
    <xf numFmtId="0" fontId="15" fillId="11" borderId="0" applyNumberFormat="0" applyBorder="0" applyAlignment="0" applyProtection="0"/>
    <xf numFmtId="0" fontId="15" fillId="13" borderId="0" applyNumberFormat="0" applyBorder="0" applyAlignment="0" applyProtection="0"/>
    <xf numFmtId="0" fontId="15" fillId="15" borderId="0" applyNumberFormat="0" applyBorder="0" applyAlignment="0" applyProtection="0"/>
    <xf numFmtId="0" fontId="15" fillId="17" borderId="0" applyNumberFormat="0" applyBorder="0" applyAlignment="0" applyProtection="0"/>
    <xf numFmtId="0" fontId="15" fillId="19" borderId="0" applyNumberFormat="0" applyBorder="0" applyAlignment="0" applyProtection="0"/>
    <xf numFmtId="0" fontId="15" fillId="10" borderId="0" applyNumberFormat="0" applyBorder="0" applyAlignment="0" applyProtection="0"/>
    <xf numFmtId="0" fontId="15" fillId="12" borderId="0" applyNumberFormat="0" applyBorder="0" applyAlignment="0" applyProtection="0"/>
    <xf numFmtId="0" fontId="15" fillId="14" borderId="0" applyNumberFormat="0" applyBorder="0" applyAlignment="0" applyProtection="0"/>
    <xf numFmtId="0" fontId="15" fillId="16" borderId="0" applyNumberFormat="0" applyBorder="0" applyAlignment="0" applyProtection="0"/>
    <xf numFmtId="0" fontId="15" fillId="18" borderId="0" applyNumberFormat="0" applyBorder="0" applyAlignment="0" applyProtection="0"/>
    <xf numFmtId="0" fontId="15" fillId="20" borderId="0" applyNumberFormat="0" applyBorder="0" applyAlignment="0" applyProtection="0"/>
    <xf numFmtId="0" fontId="15" fillId="8" borderId="2" applyNumberFormat="0" applyFont="0" applyAlignment="0" applyProtection="0"/>
  </cellStyleXfs>
  <cellXfs count="391">
    <xf numFmtId="0" fontId="0" fillId="0" borderId="0" xfId="0"/>
    <xf numFmtId="0" fontId="13" fillId="0" borderId="0" xfId="1" applyProtection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 applyProtection="1">
      <alignment wrapText="1"/>
    </xf>
    <xf numFmtId="0" fontId="0" fillId="0" borderId="0" xfId="0" applyBorder="1" applyProtection="1"/>
    <xf numFmtId="0" fontId="63" fillId="0" borderId="0" xfId="0" applyFont="1" applyFill="1" applyAlignment="1" applyProtection="1">
      <alignment vertical="center" wrapText="1"/>
    </xf>
    <xf numFmtId="0" fontId="0" fillId="0" borderId="1" xfId="0" applyBorder="1"/>
    <xf numFmtId="0" fontId="13" fillId="0" borderId="1" xfId="1" applyBorder="1" applyAlignment="1" applyProtection="1">
      <alignment horizontal="center"/>
    </xf>
    <xf numFmtId="0" fontId="3" fillId="3" borderId="1" xfId="1" quotePrefix="1" applyNumberFormat="1" applyFont="1" applyFill="1" applyBorder="1" applyAlignment="1" applyProtection="1">
      <alignment vertical="center"/>
    </xf>
    <xf numFmtId="0" fontId="3" fillId="22" borderId="1" xfId="1" applyFont="1" applyFill="1" applyBorder="1" applyAlignment="1" applyProtection="1">
      <alignment vertical="center"/>
    </xf>
    <xf numFmtId="0" fontId="3" fillId="6" borderId="1" xfId="1" quotePrefix="1" applyNumberFormat="1" applyFont="1" applyFill="1" applyBorder="1" applyAlignment="1" applyProtection="1">
      <alignment vertical="center"/>
    </xf>
    <xf numFmtId="0" fontId="11" fillId="7" borderId="1" xfId="1" quotePrefix="1" applyNumberFormat="1" applyFont="1" applyFill="1" applyBorder="1" applyAlignment="1" applyProtection="1">
      <alignment vertical="center"/>
    </xf>
    <xf numFmtId="0" fontId="6" fillId="4" borderId="1" xfId="1" quotePrefix="1" applyNumberFormat="1" applyFont="1" applyFill="1" applyBorder="1" applyAlignment="1" applyProtection="1">
      <alignment vertical="center"/>
    </xf>
    <xf numFmtId="0" fontId="11" fillId="4" borderId="1" xfId="1" applyNumberFormat="1" applyFont="1" applyFill="1" applyBorder="1" applyAlignment="1" applyProtection="1">
      <alignment vertical="center"/>
    </xf>
    <xf numFmtId="0" fontId="3" fillId="22" borderId="3" xfId="1" applyFont="1" applyFill="1" applyBorder="1" applyAlignment="1" applyProtection="1">
      <alignment horizontal="left" vertical="center"/>
    </xf>
    <xf numFmtId="0" fontId="5" fillId="3" borderId="3" xfId="1" quotePrefix="1" applyNumberFormat="1" applyFont="1" applyFill="1" applyBorder="1" applyAlignment="1" applyProtection="1">
      <alignment horizontal="left" vertical="center"/>
    </xf>
    <xf numFmtId="0" fontId="5" fillId="6" borderId="3" xfId="1" quotePrefix="1" applyNumberFormat="1" applyFont="1" applyFill="1" applyBorder="1" applyAlignment="1" applyProtection="1">
      <alignment horizontal="left" vertical="center"/>
    </xf>
    <xf numFmtId="0" fontId="64" fillId="0" borderId="0" xfId="0" applyFont="1" applyAlignment="1">
      <alignment horizontal="center" vertical="center"/>
    </xf>
    <xf numFmtId="0" fontId="64" fillId="0" borderId="1" xfId="0" applyFont="1" applyBorder="1" applyAlignment="1">
      <alignment horizontal="center" vertical="center"/>
    </xf>
    <xf numFmtId="0" fontId="6" fillId="69" borderId="1" xfId="1" applyNumberFormat="1" applyFont="1" applyFill="1" applyBorder="1" applyAlignment="1" applyProtection="1">
      <alignment vertical="center"/>
    </xf>
    <xf numFmtId="0" fontId="64" fillId="69" borderId="1" xfId="0" applyFont="1" applyFill="1" applyBorder="1" applyAlignment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63" fillId="0" borderId="0" xfId="0" applyFont="1" applyFill="1" applyAlignment="1" applyProtection="1">
      <alignment wrapText="1"/>
    </xf>
    <xf numFmtId="0" fontId="0" fillId="0" borderId="0" xfId="0" applyAlignment="1" applyProtection="1">
      <alignment horizontal="left" vertical="center"/>
    </xf>
    <xf numFmtId="164" fontId="0" fillId="0" borderId="0" xfId="0" applyNumberForma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67" fillId="75" borderId="1" xfId="0" applyFont="1" applyFill="1" applyBorder="1" applyAlignment="1">
      <alignment horizontal="center" vertical="center" wrapText="1"/>
    </xf>
    <xf numFmtId="0" fontId="68" fillId="5" borderId="1" xfId="0" applyFont="1" applyFill="1" applyBorder="1" applyAlignment="1" applyProtection="1">
      <alignment horizontal="center" vertical="center"/>
      <protection locked="0"/>
    </xf>
    <xf numFmtId="14" fontId="68" fillId="5" borderId="1" xfId="0" applyNumberFormat="1" applyFont="1" applyFill="1" applyBorder="1" applyAlignment="1" applyProtection="1">
      <alignment horizontal="center" vertical="center"/>
      <protection locked="0"/>
    </xf>
    <xf numFmtId="0" fontId="69" fillId="5" borderId="1" xfId="0" applyFont="1" applyFill="1" applyBorder="1" applyAlignment="1" applyProtection="1">
      <alignment horizontal="center" vertical="center"/>
      <protection locked="0"/>
    </xf>
    <xf numFmtId="0" fontId="70" fillId="0" borderId="0" xfId="0" applyFont="1" applyAlignment="1">
      <alignment vertical="center"/>
    </xf>
    <xf numFmtId="0" fontId="73" fillId="0" borderId="0" xfId="0" applyFont="1" applyBorder="1" applyAlignment="1">
      <alignment horizontal="center" vertical="center"/>
    </xf>
    <xf numFmtId="14" fontId="71" fillId="0" borderId="4" xfId="0" applyNumberFormat="1" applyFont="1" applyBorder="1" applyAlignment="1">
      <alignment horizontal="center" vertical="center"/>
    </xf>
    <xf numFmtId="14" fontId="71" fillId="0" borderId="3" xfId="0" applyNumberFormat="1" applyFont="1" applyBorder="1" applyAlignment="1">
      <alignment horizontal="center" vertical="center"/>
    </xf>
    <xf numFmtId="0" fontId="74" fillId="0" borderId="3" xfId="0" applyFont="1" applyBorder="1" applyAlignment="1">
      <alignment horizontal="center" vertical="center"/>
    </xf>
    <xf numFmtId="14" fontId="74" fillId="0" borderId="3" xfId="0" applyNumberFormat="1" applyFont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6" fillId="5" borderId="0" xfId="0" applyFont="1" applyFill="1" applyBorder="1" applyAlignment="1">
      <alignment horizontal="center" vertical="center"/>
    </xf>
    <xf numFmtId="0" fontId="69" fillId="76" borderId="1" xfId="0" applyFont="1" applyFill="1" applyBorder="1" applyAlignment="1">
      <alignment horizontal="center" vertical="center"/>
    </xf>
    <xf numFmtId="0" fontId="69" fillId="5" borderId="0" xfId="0" applyFont="1" applyFill="1" applyBorder="1" applyAlignment="1">
      <alignment horizontal="center" vertical="center"/>
    </xf>
    <xf numFmtId="0" fontId="68" fillId="5" borderId="0" xfId="0" applyFont="1" applyFill="1"/>
    <xf numFmtId="0" fontId="68" fillId="5" borderId="0" xfId="0" applyFont="1" applyFill="1" applyAlignment="1">
      <alignment horizontal="center"/>
    </xf>
    <xf numFmtId="0" fontId="70" fillId="74" borderId="0" xfId="0" applyFont="1" applyFill="1"/>
    <xf numFmtId="0" fontId="70" fillId="0" borderId="0" xfId="0" applyFont="1"/>
    <xf numFmtId="0" fontId="68" fillId="5" borderId="0" xfId="0" applyFont="1" applyFill="1" applyBorder="1"/>
    <xf numFmtId="0" fontId="68" fillId="5" borderId="0" xfId="0" applyFont="1" applyFill="1" applyBorder="1" applyAlignment="1">
      <alignment horizontal="center" vertical="center" wrapText="1"/>
    </xf>
    <xf numFmtId="0" fontId="68" fillId="5" borderId="0" xfId="0" applyNumberFormat="1" applyFont="1" applyFill="1" applyBorder="1" applyAlignment="1">
      <alignment horizontal="center" wrapText="1"/>
    </xf>
    <xf numFmtId="49" fontId="68" fillId="5" borderId="0" xfId="0" applyNumberFormat="1" applyFont="1" applyFill="1" applyBorder="1" applyAlignment="1">
      <alignment horizontal="center" wrapText="1"/>
    </xf>
    <xf numFmtId="1" fontId="68" fillId="5" borderId="0" xfId="0" applyNumberFormat="1" applyFont="1" applyFill="1" applyBorder="1" applyAlignment="1">
      <alignment horizontal="center" vertical="center" wrapText="1"/>
    </xf>
    <xf numFmtId="49" fontId="68" fillId="5" borderId="0" xfId="0" applyNumberFormat="1" applyFont="1" applyFill="1" applyBorder="1" applyAlignment="1">
      <alignment horizontal="center" vertical="center" wrapText="1"/>
    </xf>
    <xf numFmtId="0" fontId="70" fillId="0" borderId="0" xfId="0" applyFont="1" applyBorder="1"/>
    <xf numFmtId="49" fontId="70" fillId="74" borderId="0" xfId="0" applyNumberFormat="1" applyFont="1" applyFill="1" applyAlignment="1">
      <alignment horizontal="center"/>
    </xf>
    <xf numFmtId="49" fontId="70" fillId="0" borderId="0" xfId="0" applyNumberFormat="1" applyFont="1"/>
    <xf numFmtId="0" fontId="70" fillId="0" borderId="0" xfId="0" applyFont="1" applyAlignment="1">
      <alignment horizontal="left"/>
    </xf>
    <xf numFmtId="49" fontId="71" fillId="73" borderId="0" xfId="0" applyNumberFormat="1" applyFont="1" applyFill="1" applyAlignment="1" applyProtection="1">
      <alignment horizontal="center" vertical="center"/>
      <protection locked="0"/>
    </xf>
    <xf numFmtId="0" fontId="71" fillId="73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1" xfId="0" applyNumberFormat="1" applyFont="1" applyFill="1" applyBorder="1" applyAlignment="1">
      <alignment horizontal="center" vertical="center"/>
    </xf>
    <xf numFmtId="0" fontId="70" fillId="0" borderId="0" xfId="0" applyFont="1" applyAlignment="1">
      <alignment horizontal="center" vertical="center"/>
    </xf>
    <xf numFmtId="0" fontId="70" fillId="0" borderId="0" xfId="0" applyFont="1" applyFill="1" applyBorder="1" applyAlignment="1">
      <alignment horizontal="left"/>
    </xf>
    <xf numFmtId="0" fontId="75" fillId="0" borderId="0" xfId="0" applyFont="1" applyFill="1" applyBorder="1" applyAlignment="1">
      <alignment horizontal="center" vertical="center"/>
    </xf>
    <xf numFmtId="0" fontId="67" fillId="75" borderId="3" xfId="0" applyFont="1" applyFill="1" applyBorder="1" applyAlignment="1">
      <alignment horizontal="center" vertical="center" wrapText="1"/>
    </xf>
    <xf numFmtId="0" fontId="76" fillId="5" borderId="3" xfId="0" applyFont="1" applyFill="1" applyBorder="1" applyAlignment="1">
      <alignment horizontal="center" vertical="center"/>
    </xf>
    <xf numFmtId="0" fontId="76" fillId="5" borderId="3" xfId="0" applyNumberFormat="1" applyFont="1" applyFill="1" applyBorder="1" applyAlignment="1">
      <alignment horizontal="center" vertical="center"/>
    </xf>
    <xf numFmtId="0" fontId="77" fillId="74" borderId="3" xfId="0" applyFont="1" applyFill="1" applyBorder="1" applyAlignment="1">
      <alignment horizontal="center" vertical="center"/>
    </xf>
    <xf numFmtId="0" fontId="69" fillId="5" borderId="32" xfId="0" applyFont="1" applyFill="1" applyBorder="1" applyAlignment="1">
      <alignment horizontal="center" vertical="center"/>
    </xf>
    <xf numFmtId="0" fontId="68" fillId="5" borderId="32" xfId="0" applyFont="1" applyFill="1" applyBorder="1" applyAlignment="1">
      <alignment horizontal="center" vertical="center"/>
    </xf>
    <xf numFmtId="14" fontId="68" fillId="5" borderId="32" xfId="0" applyNumberFormat="1" applyFont="1" applyFill="1" applyBorder="1" applyAlignment="1">
      <alignment horizontal="center" vertical="center"/>
    </xf>
    <xf numFmtId="0" fontId="67" fillId="75" borderId="32" xfId="0" applyFont="1" applyFill="1" applyBorder="1" applyAlignment="1">
      <alignment horizontal="center" vertical="center" wrapText="1"/>
    </xf>
    <xf numFmtId="0" fontId="67" fillId="75" borderId="34" xfId="0" applyFont="1" applyFill="1" applyBorder="1" applyAlignment="1">
      <alignment horizontal="center" vertical="center" wrapText="1"/>
    </xf>
    <xf numFmtId="0" fontId="68" fillId="5" borderId="34" xfId="0" applyFont="1" applyFill="1" applyBorder="1" applyAlignment="1">
      <alignment horizontal="center" vertical="center"/>
    </xf>
    <xf numFmtId="0" fontId="69" fillId="5" borderId="33" xfId="0" applyFont="1" applyFill="1" applyBorder="1" applyAlignment="1">
      <alignment horizontal="center" vertical="center"/>
    </xf>
    <xf numFmtId="0" fontId="68" fillId="5" borderId="33" xfId="0" applyFont="1" applyFill="1" applyBorder="1" applyAlignment="1">
      <alignment horizontal="center" vertical="center"/>
    </xf>
    <xf numFmtId="14" fontId="68" fillId="5" borderId="33" xfId="0" applyNumberFormat="1" applyFont="1" applyFill="1" applyBorder="1" applyAlignment="1">
      <alignment horizontal="center" vertical="center"/>
    </xf>
    <xf numFmtId="0" fontId="68" fillId="5" borderId="1" xfId="0" applyFont="1" applyFill="1" applyBorder="1" applyAlignment="1">
      <alignment horizontal="center" vertical="center"/>
    </xf>
    <xf numFmtId="0" fontId="6" fillId="5" borderId="3" xfId="0" applyFont="1" applyFill="1" applyBorder="1" applyAlignment="1" applyProtection="1">
      <alignment horizontal="center" vertical="center"/>
    </xf>
    <xf numFmtId="0" fontId="1" fillId="2" borderId="5" xfId="0" applyNumberFormat="1" applyFont="1" applyFill="1" applyBorder="1" applyAlignment="1" applyProtection="1">
      <alignment horizontal="center" vertical="center" wrapText="1"/>
    </xf>
    <xf numFmtId="0" fontId="2" fillId="2" borderId="5" xfId="0" applyNumberFormat="1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textRotation="255"/>
    </xf>
    <xf numFmtId="0" fontId="3" fillId="2" borderId="5" xfId="0" applyFont="1" applyFill="1" applyBorder="1" applyAlignment="1" applyProtection="1">
      <alignment horizontal="center" vertical="center" wrapText="1"/>
    </xf>
    <xf numFmtId="14" fontId="4" fillId="2" borderId="5" xfId="0" applyNumberFormat="1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textRotation="255"/>
    </xf>
    <xf numFmtId="0" fontId="3" fillId="2" borderId="5" xfId="0" applyFont="1" applyFill="1" applyBorder="1" applyAlignment="1" applyProtection="1">
      <alignment horizontal="center" vertical="center"/>
    </xf>
    <xf numFmtId="14" fontId="3" fillId="2" borderId="5" xfId="0" applyNumberFormat="1" applyFont="1" applyFill="1" applyBorder="1" applyAlignment="1" applyProtection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 wrapText="1"/>
    </xf>
    <xf numFmtId="14" fontId="2" fillId="2" borderId="5" xfId="0" applyNumberFormat="1" applyFont="1" applyFill="1" applyBorder="1" applyAlignment="1" applyProtection="1">
      <alignment horizontal="center" vertical="center" wrapText="1"/>
    </xf>
    <xf numFmtId="167" fontId="3" fillId="2" borderId="5" xfId="0" applyNumberFormat="1" applyFont="1" applyFill="1" applyBorder="1" applyAlignment="1" applyProtection="1">
      <alignment horizontal="center" vertical="center" wrapText="1"/>
    </xf>
    <xf numFmtId="0" fontId="3" fillId="2" borderId="34" xfId="0" applyFont="1" applyFill="1" applyBorder="1" applyAlignment="1" applyProtection="1">
      <alignment horizontal="center" vertical="center"/>
    </xf>
    <xf numFmtId="14" fontId="3" fillId="2" borderId="34" xfId="0" applyNumberFormat="1" applyFont="1" applyFill="1" applyBorder="1" applyAlignment="1" applyProtection="1">
      <alignment horizontal="center" vertical="center" wrapText="1"/>
    </xf>
    <xf numFmtId="0" fontId="6" fillId="5" borderId="5" xfId="0" applyFont="1" applyFill="1" applyBorder="1" applyAlignment="1" applyProtection="1">
      <alignment horizontal="center" vertical="center"/>
    </xf>
    <xf numFmtId="0" fontId="6" fillId="5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6" fillId="3" borderId="7" xfId="0" applyFont="1" applyFill="1" applyBorder="1" applyAlignment="1" applyProtection="1">
      <alignment horizontal="center" vertical="center"/>
    </xf>
    <xf numFmtId="0" fontId="6" fillId="6" borderId="6" xfId="0" applyFont="1" applyFill="1" applyBorder="1" applyAlignment="1" applyProtection="1">
      <alignment horizontal="center" vertical="center"/>
    </xf>
    <xf numFmtId="0" fontId="6" fillId="6" borderId="7" xfId="0" applyFont="1" applyFill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horizontal="center" vertical="center"/>
    </xf>
    <xf numFmtId="0" fontId="6" fillId="3" borderId="7" xfId="0" quotePrefix="1" applyNumberFormat="1" applyFont="1" applyFill="1" applyBorder="1" applyAlignment="1" applyProtection="1">
      <alignment horizontal="center" vertical="center"/>
    </xf>
    <xf numFmtId="0" fontId="6" fillId="6" borderId="6" xfId="0" quotePrefix="1" applyNumberFormat="1" applyFont="1" applyFill="1" applyBorder="1" applyAlignment="1" applyProtection="1">
      <alignment horizontal="center" vertical="center"/>
    </xf>
    <xf numFmtId="0" fontId="6" fillId="6" borderId="7" xfId="0" quotePrefix="1" applyNumberFormat="1" applyFont="1" applyFill="1" applyBorder="1" applyAlignment="1" applyProtection="1">
      <alignment horizontal="center" vertical="center"/>
    </xf>
    <xf numFmtId="0" fontId="6" fillId="5" borderId="6" xfId="0" quotePrefix="1" applyNumberFormat="1" applyFont="1" applyFill="1" applyBorder="1" applyAlignment="1" applyProtection="1">
      <alignment horizontal="center" vertical="center"/>
    </xf>
    <xf numFmtId="0" fontId="6" fillId="71" borderId="3" xfId="0" applyFont="1" applyFill="1" applyBorder="1" applyAlignment="1" applyProtection="1">
      <alignment horizontal="center" vertical="center"/>
    </xf>
    <xf numFmtId="0" fontId="6" fillId="71" borderId="6" xfId="0" quotePrefix="1" applyNumberFormat="1" applyFont="1" applyFill="1" applyBorder="1" applyAlignment="1" applyProtection="1">
      <alignment horizontal="center" vertical="center"/>
    </xf>
    <xf numFmtId="0" fontId="6" fillId="71" borderId="35" xfId="0" quotePrefix="1" applyNumberFormat="1" applyFont="1" applyFill="1" applyBorder="1" applyAlignment="1" applyProtection="1">
      <alignment horizontal="center" vertical="center"/>
    </xf>
    <xf numFmtId="0" fontId="6" fillId="71" borderId="6" xfId="0" applyFont="1" applyFill="1" applyBorder="1" applyAlignment="1" applyProtection="1">
      <alignment horizontal="center" vertical="center"/>
    </xf>
    <xf numFmtId="0" fontId="6" fillId="71" borderId="35" xfId="0" applyFont="1" applyFill="1" applyBorder="1" applyAlignment="1" applyProtection="1">
      <alignment horizontal="center" vertical="center"/>
    </xf>
    <xf numFmtId="0" fontId="6" fillId="71" borderId="6" xfId="0" applyFont="1" applyFill="1" applyBorder="1" applyAlignment="1" applyProtection="1">
      <alignment horizontal="center" vertical="center" wrapText="1"/>
    </xf>
    <xf numFmtId="0" fontId="6" fillId="71" borderId="35" xfId="0" applyFont="1" applyFill="1" applyBorder="1" applyAlignment="1" applyProtection="1">
      <alignment horizontal="center" vertical="center" wrapText="1"/>
    </xf>
    <xf numFmtId="14" fontId="6" fillId="71" borderId="6" xfId="0" applyNumberFormat="1" applyFont="1" applyFill="1" applyBorder="1" applyAlignment="1" applyProtection="1">
      <alignment horizontal="center" vertical="center" wrapText="1"/>
    </xf>
    <xf numFmtId="14" fontId="6" fillId="71" borderId="35" xfId="0" applyNumberFormat="1" applyFont="1" applyFill="1" applyBorder="1" applyAlignment="1" applyProtection="1">
      <alignment horizontal="center" vertical="center" wrapText="1"/>
    </xf>
    <xf numFmtId="0" fontId="6" fillId="5" borderId="35" xfId="0" applyFont="1" applyFill="1" applyBorder="1" applyAlignment="1" applyProtection="1">
      <alignment horizontal="center" vertical="center"/>
    </xf>
    <xf numFmtId="0" fontId="6" fillId="5" borderId="6" xfId="0" applyFont="1" applyFill="1" applyBorder="1" applyAlignment="1" applyProtection="1">
      <alignment horizontal="center" vertical="center" wrapText="1"/>
    </xf>
    <xf numFmtId="0" fontId="6" fillId="5" borderId="35" xfId="0" applyFont="1" applyFill="1" applyBorder="1" applyAlignment="1" applyProtection="1">
      <alignment horizontal="center" vertical="center" wrapText="1"/>
    </xf>
    <xf numFmtId="14" fontId="6" fillId="5" borderId="6" xfId="0" applyNumberFormat="1" applyFont="1" applyFill="1" applyBorder="1" applyAlignment="1" applyProtection="1">
      <alignment horizontal="center" vertical="center"/>
    </xf>
    <xf numFmtId="14" fontId="6" fillId="5" borderId="35" xfId="0" applyNumberFormat="1" applyFont="1" applyFill="1" applyBorder="1" applyAlignment="1" applyProtection="1">
      <alignment horizontal="center" vertical="center"/>
    </xf>
    <xf numFmtId="167" fontId="6" fillId="5" borderId="6" xfId="0" applyNumberFormat="1" applyFont="1" applyFill="1" applyBorder="1" applyAlignment="1" applyProtection="1">
      <alignment horizontal="center" vertical="center"/>
    </xf>
    <xf numFmtId="167" fontId="6" fillId="5" borderId="35" xfId="0" applyNumberFormat="1" applyFont="1" applyFill="1" applyBorder="1" applyAlignment="1" applyProtection="1">
      <alignment horizontal="center" vertical="center"/>
    </xf>
    <xf numFmtId="164" fontId="6" fillId="5" borderId="6" xfId="0" applyNumberFormat="1" applyFont="1" applyFill="1" applyBorder="1" applyAlignment="1" applyProtection="1">
      <alignment horizontal="center" vertical="center"/>
    </xf>
    <xf numFmtId="164" fontId="6" fillId="5" borderId="35" xfId="0" applyNumberFormat="1" applyFont="1" applyFill="1" applyBorder="1" applyAlignment="1" applyProtection="1">
      <alignment horizontal="center" vertical="center"/>
    </xf>
    <xf numFmtId="0" fontId="6" fillId="6" borderId="35" xfId="0" quotePrefix="1" applyNumberFormat="1" applyFont="1" applyFill="1" applyBorder="1" applyAlignment="1" applyProtection="1">
      <alignment horizontal="center" vertical="center"/>
    </xf>
    <xf numFmtId="0" fontId="6" fillId="6" borderId="35" xfId="0" quotePrefix="1" applyNumberFormat="1" applyFont="1" applyFill="1" applyBorder="1" applyAlignment="1" applyProtection="1">
      <alignment horizontal="center" vertical="center"/>
      <protection locked="0"/>
    </xf>
    <xf numFmtId="0" fontId="6" fillId="6" borderId="35" xfId="0" applyFont="1" applyFill="1" applyBorder="1" applyAlignment="1" applyProtection="1">
      <alignment horizontal="center" vertical="center"/>
      <protection locked="0"/>
    </xf>
    <xf numFmtId="0" fontId="6" fillId="3" borderId="6" xfId="0" applyFont="1" applyFill="1" applyBorder="1" applyAlignment="1" applyProtection="1">
      <alignment horizontal="center" vertical="center" wrapText="1"/>
    </xf>
    <xf numFmtId="0" fontId="6" fillId="6" borderId="35" xfId="0" applyFont="1" applyFill="1" applyBorder="1" applyAlignment="1" applyProtection="1">
      <alignment horizontal="center" vertical="center" wrapText="1"/>
      <protection locked="0"/>
    </xf>
    <xf numFmtId="14" fontId="6" fillId="3" borderId="6" xfId="0" applyNumberFormat="1" applyFont="1" applyFill="1" applyBorder="1" applyAlignment="1" applyProtection="1">
      <alignment horizontal="center" vertical="center" wrapText="1"/>
    </xf>
    <xf numFmtId="14" fontId="6" fillId="6" borderId="35" xfId="0" applyNumberFormat="1" applyFont="1" applyFill="1" applyBorder="1" applyAlignment="1" applyProtection="1">
      <alignment horizontal="center" vertical="center" wrapText="1"/>
    </xf>
    <xf numFmtId="0" fontId="6" fillId="6" borderId="35" xfId="0" applyFont="1" applyFill="1" applyBorder="1" applyAlignment="1" applyProtection="1">
      <alignment horizontal="center" vertical="center" wrapText="1"/>
    </xf>
    <xf numFmtId="0" fontId="6" fillId="6" borderId="35" xfId="0" applyFont="1" applyFill="1" applyBorder="1" applyAlignment="1" applyProtection="1">
      <alignment horizontal="center" vertical="center"/>
    </xf>
    <xf numFmtId="14" fontId="6" fillId="5" borderId="35" xfId="0" applyNumberFormat="1" applyFont="1" applyFill="1" applyBorder="1" applyAlignment="1" applyProtection="1">
      <alignment horizontal="center" vertical="center"/>
      <protection locked="0"/>
    </xf>
    <xf numFmtId="167" fontId="6" fillId="5" borderId="35" xfId="0" applyNumberFormat="1" applyFont="1" applyFill="1" applyBorder="1" applyAlignment="1" applyProtection="1">
      <alignment horizontal="center" vertical="center"/>
      <protection locked="0"/>
    </xf>
    <xf numFmtId="0" fontId="6" fillId="5" borderId="6" xfId="0" applyFont="1" applyFill="1" applyBorder="1" applyAlignment="1" applyProtection="1">
      <alignment horizontal="center" vertical="center"/>
      <protection locked="0"/>
    </xf>
    <xf numFmtId="0" fontId="6" fillId="5" borderId="35" xfId="0" applyFont="1" applyFill="1" applyBorder="1" applyAlignment="1" applyProtection="1">
      <alignment horizontal="center" vertical="center"/>
      <protection locked="0"/>
    </xf>
    <xf numFmtId="0" fontId="6" fillId="5" borderId="6" xfId="0" applyFont="1" applyFill="1" applyBorder="1" applyAlignment="1" applyProtection="1">
      <alignment horizontal="center" vertical="center" wrapText="1"/>
      <protection locked="0"/>
    </xf>
    <xf numFmtId="0" fontId="6" fillId="5" borderId="35" xfId="0" applyFont="1" applyFill="1" applyBorder="1" applyAlignment="1" applyProtection="1">
      <alignment horizontal="center" vertical="center" wrapText="1"/>
      <protection locked="0"/>
    </xf>
    <xf numFmtId="14" fontId="6" fillId="5" borderId="6" xfId="0" applyNumberFormat="1" applyFont="1" applyFill="1" applyBorder="1" applyAlignment="1" applyProtection="1">
      <alignment horizontal="center" vertical="center" wrapText="1"/>
    </xf>
    <xf numFmtId="14" fontId="6" fillId="5" borderId="35" xfId="0" applyNumberFormat="1" applyFont="1" applyFill="1" applyBorder="1" applyAlignment="1" applyProtection="1">
      <alignment horizontal="center" vertical="center" wrapText="1"/>
    </xf>
    <xf numFmtId="14" fontId="6" fillId="5" borderId="6" xfId="0" applyNumberFormat="1" applyFont="1" applyFill="1" applyBorder="1" applyAlignment="1" applyProtection="1">
      <alignment horizontal="center" vertical="center"/>
      <protection locked="0"/>
    </xf>
    <xf numFmtId="167" fontId="6" fillId="5" borderId="6" xfId="0" applyNumberFormat="1" applyFont="1" applyFill="1" applyBorder="1" applyAlignment="1" applyProtection="1">
      <alignment horizontal="center" vertical="center"/>
      <protection locked="0"/>
    </xf>
    <xf numFmtId="0" fontId="6" fillId="4" borderId="35" xfId="0" applyFont="1" applyFill="1" applyBorder="1" applyAlignment="1" applyProtection="1">
      <alignment horizontal="center" vertical="center"/>
    </xf>
    <xf numFmtId="0" fontId="6" fillId="72" borderId="35" xfId="0" applyFont="1" applyFill="1" applyBorder="1" applyAlignment="1" applyProtection="1">
      <alignment horizontal="center" vertical="center"/>
    </xf>
    <xf numFmtId="0" fontId="6" fillId="4" borderId="35" xfId="0" applyFont="1" applyFill="1" applyBorder="1" applyAlignment="1" applyProtection="1">
      <alignment horizontal="center" vertical="center" wrapText="1"/>
    </xf>
    <xf numFmtId="14" fontId="6" fillId="4" borderId="35" xfId="0" applyNumberFormat="1" applyFont="1" applyFill="1" applyBorder="1" applyAlignment="1" applyProtection="1">
      <alignment horizontal="center" vertical="center" wrapText="1"/>
    </xf>
    <xf numFmtId="0" fontId="6" fillId="4" borderId="35" xfId="0" quotePrefix="1" applyFont="1" applyFill="1" applyBorder="1" applyAlignment="1" applyProtection="1">
      <alignment horizontal="center" vertical="center" wrapText="1"/>
    </xf>
    <xf numFmtId="0" fontId="6" fillId="72" borderId="6" xfId="0" quotePrefix="1" applyNumberFormat="1" applyFont="1" applyFill="1" applyBorder="1" applyAlignment="1" applyProtection="1">
      <alignment horizontal="center" vertical="center"/>
    </xf>
    <xf numFmtId="0" fontId="6" fillId="72" borderId="35" xfId="0" quotePrefix="1" applyNumberFormat="1" applyFont="1" applyFill="1" applyBorder="1" applyAlignment="1" applyProtection="1">
      <alignment horizontal="center" vertical="center"/>
    </xf>
    <xf numFmtId="0" fontId="6" fillId="72" borderId="6" xfId="0" applyFont="1" applyFill="1" applyBorder="1" applyAlignment="1" applyProtection="1">
      <alignment horizontal="center" vertical="center"/>
    </xf>
    <xf numFmtId="0" fontId="6" fillId="72" borderId="6" xfId="0" applyFont="1" applyFill="1" applyBorder="1" applyAlignment="1" applyProtection="1">
      <alignment horizontal="center" vertical="center" wrapText="1"/>
    </xf>
    <xf numFmtId="0" fontId="6" fillId="72" borderId="35" xfId="0" applyFont="1" applyFill="1" applyBorder="1" applyAlignment="1" applyProtection="1">
      <alignment horizontal="center" vertical="center" wrapText="1"/>
    </xf>
    <xf numFmtId="14" fontId="6" fillId="72" borderId="6" xfId="0" applyNumberFormat="1" applyFont="1" applyFill="1" applyBorder="1" applyAlignment="1" applyProtection="1">
      <alignment horizontal="center" vertical="center" wrapText="1"/>
    </xf>
    <xf numFmtId="14" fontId="6" fillId="72" borderId="35" xfId="0" applyNumberFormat="1" applyFont="1" applyFill="1" applyBorder="1" applyAlignment="1" applyProtection="1">
      <alignment horizontal="center" vertical="center" wrapText="1"/>
    </xf>
    <xf numFmtId="0" fontId="6" fillId="4" borderId="6" xfId="0" applyFont="1" applyFill="1" applyBorder="1" applyAlignment="1" applyProtection="1">
      <alignment horizontal="center" vertical="center" wrapText="1"/>
    </xf>
    <xf numFmtId="0" fontId="6" fillId="4" borderId="6" xfId="0" applyFont="1" applyFill="1" applyBorder="1" applyAlignment="1" applyProtection="1">
      <alignment horizontal="center" vertical="center"/>
    </xf>
    <xf numFmtId="0" fontId="6" fillId="3" borderId="5" xfId="0" quotePrefix="1" applyNumberFormat="1" applyFont="1" applyFill="1" applyBorder="1" applyAlignment="1" applyProtection="1">
      <alignment horizontal="center" vertical="center"/>
    </xf>
    <xf numFmtId="0" fontId="6" fillId="6" borderId="5" xfId="0" quotePrefix="1" applyNumberFormat="1" applyFont="1" applyFill="1" applyBorder="1" applyAlignment="1" applyProtection="1">
      <alignment horizontal="center" vertical="center"/>
    </xf>
    <xf numFmtId="0" fontId="6" fillId="6" borderId="6" xfId="0" quotePrefix="1" applyNumberFormat="1" applyFont="1" applyFill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horizontal="center" vertical="center"/>
    </xf>
    <xf numFmtId="0" fontId="6" fillId="6" borderId="6" xfId="0" applyFont="1" applyFill="1" applyBorder="1" applyAlignment="1" applyProtection="1">
      <alignment horizontal="center" vertical="center"/>
      <protection locked="0"/>
    </xf>
    <xf numFmtId="0" fontId="6" fillId="6" borderId="6" xfId="0" applyFont="1" applyFill="1" applyBorder="1" applyAlignment="1" applyProtection="1">
      <alignment horizontal="center" vertical="center" wrapText="1"/>
      <protection locked="0"/>
    </xf>
    <xf numFmtId="14" fontId="6" fillId="6" borderId="6" xfId="0" applyNumberFormat="1" applyFont="1" applyFill="1" applyBorder="1" applyAlignment="1" applyProtection="1">
      <alignment horizontal="center" vertical="center" wrapText="1"/>
    </xf>
    <xf numFmtId="0" fontId="6" fillId="6" borderId="6" xfId="0" applyFont="1" applyFill="1" applyBorder="1" applyAlignment="1" applyProtection="1">
      <alignment horizontal="center" vertical="center" wrapText="1"/>
    </xf>
    <xf numFmtId="0" fontId="6" fillId="3" borderId="36" xfId="0" quotePrefix="1" applyNumberFormat="1" applyFont="1" applyFill="1" applyBorder="1" applyAlignment="1" applyProtection="1">
      <alignment horizontal="center" vertical="center"/>
    </xf>
    <xf numFmtId="0" fontId="6" fillId="3" borderId="37" xfId="0" quotePrefix="1" applyNumberFormat="1" applyFont="1" applyFill="1" applyBorder="1" applyAlignment="1" applyProtection="1">
      <alignment horizontal="center" vertical="center"/>
    </xf>
    <xf numFmtId="0" fontId="6" fillId="3" borderId="37" xfId="0" applyFont="1" applyFill="1" applyBorder="1" applyAlignment="1" applyProtection="1">
      <alignment horizontal="center" vertical="center"/>
    </xf>
    <xf numFmtId="0" fontId="6" fillId="5" borderId="3" xfId="0" applyFont="1" applyFill="1" applyBorder="1" applyAlignment="1" applyProtection="1">
      <alignment horizontal="center" vertical="center" wrapText="1"/>
    </xf>
    <xf numFmtId="14" fontId="6" fillId="5" borderId="3" xfId="0" applyNumberFormat="1" applyFont="1" applyFill="1" applyBorder="1" applyAlignment="1" applyProtection="1">
      <alignment horizontal="center" vertical="center"/>
    </xf>
    <xf numFmtId="167" fontId="6" fillId="5" borderId="3" xfId="0" applyNumberFormat="1" applyFont="1" applyFill="1" applyBorder="1" applyAlignment="1" applyProtection="1">
      <alignment horizontal="center" vertical="center"/>
    </xf>
    <xf numFmtId="164" fontId="6" fillId="5" borderId="3" xfId="0" applyNumberFormat="1" applyFont="1" applyFill="1" applyBorder="1" applyAlignment="1" applyProtection="1">
      <alignment horizontal="center" vertical="center"/>
    </xf>
    <xf numFmtId="0" fontId="6" fillId="5" borderId="35" xfId="0" quotePrefix="1" applyNumberFormat="1" applyFont="1" applyFill="1" applyBorder="1" applyAlignment="1" applyProtection="1">
      <alignment horizontal="center" vertical="center"/>
    </xf>
    <xf numFmtId="0" fontId="6" fillId="5" borderId="6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35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5" xfId="0" quotePrefix="1" applyNumberFormat="1" applyFont="1" applyFill="1" applyBorder="1" applyAlignment="1" applyProtection="1">
      <alignment horizontal="center" vertical="center"/>
    </xf>
    <xf numFmtId="0" fontId="6" fillId="71" borderId="3" xfId="0" applyNumberFormat="1" applyFont="1" applyFill="1" applyBorder="1" applyAlignment="1" applyProtection="1">
      <alignment horizontal="center" vertical="center"/>
    </xf>
    <xf numFmtId="0" fontId="6" fillId="71" borderId="3" xfId="0" applyFont="1" applyFill="1" applyBorder="1" applyAlignment="1" applyProtection="1">
      <alignment horizontal="center" vertical="center" wrapText="1"/>
    </xf>
    <xf numFmtId="14" fontId="6" fillId="71" borderId="3" xfId="0" applyNumberFormat="1" applyFont="1" applyFill="1" applyBorder="1" applyAlignment="1" applyProtection="1">
      <alignment horizontal="center" vertical="center"/>
    </xf>
    <xf numFmtId="14" fontId="6" fillId="71" borderId="3" xfId="0" applyNumberFormat="1" applyFont="1" applyFill="1" applyBorder="1" applyAlignment="1" applyProtection="1">
      <alignment horizontal="center" vertical="center" wrapText="1"/>
    </xf>
    <xf numFmtId="0" fontId="0" fillId="0" borderId="37" xfId="0" applyBorder="1" applyProtection="1"/>
    <xf numFmtId="0" fontId="0" fillId="0" borderId="37" xfId="0" applyBorder="1" applyAlignment="1" applyProtection="1">
      <alignment wrapText="1"/>
    </xf>
    <xf numFmtId="0" fontId="0" fillId="0" borderId="37" xfId="0" applyBorder="1"/>
    <xf numFmtId="0" fontId="0" fillId="0" borderId="37" xfId="0" applyFill="1" applyBorder="1"/>
    <xf numFmtId="0" fontId="0" fillId="0" borderId="37" xfId="0" applyBorder="1" applyAlignment="1">
      <alignment wrapText="1"/>
    </xf>
    <xf numFmtId="14" fontId="0" fillId="0" borderId="37" xfId="0" applyNumberFormat="1" applyBorder="1" applyAlignment="1" applyProtection="1">
      <alignment wrapText="1"/>
    </xf>
    <xf numFmtId="0" fontId="0" fillId="0" borderId="37" xfId="0" applyBorder="1" applyAlignment="1" applyProtection="1">
      <alignment horizontal="center" vertical="center"/>
    </xf>
    <xf numFmtId="0" fontId="0" fillId="0" borderId="37" xfId="0" applyBorder="1" applyAlignment="1" applyProtection="1">
      <alignment vertical="center"/>
    </xf>
    <xf numFmtId="0" fontId="63" fillId="0" borderId="37" xfId="0" applyFont="1" applyFill="1" applyBorder="1" applyAlignment="1" applyProtection="1">
      <alignment vertical="center" wrapText="1"/>
    </xf>
    <xf numFmtId="0" fontId="63" fillId="0" borderId="37" xfId="0" applyFont="1" applyFill="1" applyBorder="1" applyAlignment="1" applyProtection="1">
      <alignment wrapText="1"/>
    </xf>
    <xf numFmtId="14" fontId="0" fillId="0" borderId="37" xfId="0" applyNumberFormat="1" applyBorder="1" applyAlignment="1" applyProtection="1">
      <alignment horizontal="center" vertical="center"/>
    </xf>
    <xf numFmtId="167" fontId="0" fillId="0" borderId="37" xfId="0" applyNumberFormat="1" applyBorder="1" applyAlignment="1" applyProtection="1">
      <alignment horizontal="center" vertical="center"/>
    </xf>
    <xf numFmtId="0" fontId="0" fillId="0" borderId="37" xfId="0" applyBorder="1" applyAlignment="1" applyProtection="1">
      <alignment horizontal="left" vertical="center"/>
    </xf>
    <xf numFmtId="164" fontId="0" fillId="0" borderId="37" xfId="0" applyNumberFormat="1" applyBorder="1" applyAlignment="1" applyProtection="1">
      <alignment horizontal="center" vertical="center"/>
    </xf>
    <xf numFmtId="0" fontId="22" fillId="0" borderId="37" xfId="0" applyFont="1" applyBorder="1" applyAlignment="1" applyProtection="1">
      <alignment horizontal="center" vertical="center"/>
    </xf>
    <xf numFmtId="0" fontId="6" fillId="71" borderId="5" xfId="0" quotePrefix="1" applyNumberFormat="1" applyFont="1" applyFill="1" applyBorder="1" applyAlignment="1" applyProtection="1">
      <alignment horizontal="center" vertical="center"/>
    </xf>
    <xf numFmtId="0" fontId="6" fillId="71" borderId="37" xfId="0" quotePrefix="1" applyNumberFormat="1" applyFont="1" applyFill="1" applyBorder="1" applyAlignment="1" applyProtection="1">
      <alignment horizontal="center" vertical="center"/>
    </xf>
    <xf numFmtId="0" fontId="6" fillId="5" borderId="37" xfId="0" applyFont="1" applyFill="1" applyBorder="1" applyAlignment="1" applyProtection="1">
      <alignment horizontal="center" vertical="center"/>
    </xf>
    <xf numFmtId="0" fontId="6" fillId="6" borderId="37" xfId="0" quotePrefix="1" applyNumberFormat="1" applyFont="1" applyFill="1" applyBorder="1" applyAlignment="1" applyProtection="1">
      <alignment horizontal="center" vertical="center"/>
    </xf>
    <xf numFmtId="0" fontId="6" fillId="72" borderId="5" xfId="0" quotePrefix="1" applyNumberFormat="1" applyFont="1" applyFill="1" applyBorder="1" applyAlignment="1" applyProtection="1">
      <alignment horizontal="center" vertical="center"/>
    </xf>
    <xf numFmtId="0" fontId="6" fillId="72" borderId="37" xfId="0" quotePrefix="1" applyNumberFormat="1" applyFont="1" applyFill="1" applyBorder="1" applyAlignment="1" applyProtection="1">
      <alignment horizontal="center" vertical="center"/>
    </xf>
    <xf numFmtId="0" fontId="6" fillId="6" borderId="36" xfId="0" quotePrefix="1" applyNumberFormat="1" applyFont="1" applyFill="1" applyBorder="1" applyAlignment="1" applyProtection="1">
      <alignment horizontal="center" vertical="center"/>
    </xf>
    <xf numFmtId="0" fontId="6" fillId="6" borderId="7" xfId="0" quotePrefix="1" applyNumberFormat="1" applyFont="1" applyFill="1" applyBorder="1" applyAlignment="1" applyProtection="1">
      <alignment horizontal="center" vertical="center"/>
      <protection locked="0"/>
    </xf>
    <xf numFmtId="0" fontId="6" fillId="6" borderId="7" xfId="0" applyFont="1" applyFill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 applyProtection="1">
      <alignment horizontal="center" vertical="center" wrapText="1"/>
    </xf>
    <xf numFmtId="0" fontId="6" fillId="6" borderId="7" xfId="0" applyFont="1" applyFill="1" applyBorder="1" applyAlignment="1" applyProtection="1">
      <alignment horizontal="center" vertical="center" wrapText="1"/>
      <protection locked="0"/>
    </xf>
    <xf numFmtId="14" fontId="6" fillId="3" borderId="7" xfId="0" applyNumberFormat="1" applyFont="1" applyFill="1" applyBorder="1" applyAlignment="1" applyProtection="1">
      <alignment horizontal="center" vertical="center" wrapText="1"/>
    </xf>
    <xf numFmtId="14" fontId="6" fillId="6" borderId="7" xfId="0" applyNumberFormat="1" applyFont="1" applyFill="1" applyBorder="1" applyAlignment="1" applyProtection="1">
      <alignment horizontal="center" vertical="center" wrapText="1"/>
    </xf>
    <xf numFmtId="0" fontId="6" fillId="6" borderId="7" xfId="0" applyFont="1" applyFill="1" applyBorder="1" applyAlignment="1" applyProtection="1">
      <alignment horizontal="center" vertical="center" wrapText="1"/>
    </xf>
    <xf numFmtId="0" fontId="6" fillId="5" borderId="7" xfId="0" applyFont="1" applyFill="1" applyBorder="1" applyAlignment="1" applyProtection="1">
      <alignment horizontal="center" vertical="center"/>
    </xf>
    <xf numFmtId="0" fontId="6" fillId="5" borderId="7" xfId="0" applyFont="1" applyFill="1" applyBorder="1" applyAlignment="1" applyProtection="1">
      <alignment horizontal="center" vertical="center" wrapText="1"/>
    </xf>
    <xf numFmtId="14" fontId="6" fillId="5" borderId="7" xfId="0" applyNumberFormat="1" applyFont="1" applyFill="1" applyBorder="1" applyAlignment="1" applyProtection="1">
      <alignment horizontal="center" vertical="center"/>
    </xf>
    <xf numFmtId="14" fontId="6" fillId="5" borderId="7" xfId="0" applyNumberFormat="1" applyFont="1" applyFill="1" applyBorder="1" applyAlignment="1" applyProtection="1">
      <alignment horizontal="center" vertical="center"/>
      <protection locked="0"/>
    </xf>
    <xf numFmtId="167" fontId="6" fillId="5" borderId="7" xfId="0" applyNumberFormat="1" applyFont="1" applyFill="1" applyBorder="1" applyAlignment="1" applyProtection="1">
      <alignment horizontal="center" vertical="center"/>
    </xf>
    <xf numFmtId="167" fontId="6" fillId="5" borderId="7" xfId="0" applyNumberFormat="1" applyFont="1" applyFill="1" applyBorder="1" applyAlignment="1" applyProtection="1">
      <alignment horizontal="center" vertical="center"/>
      <protection locked="0"/>
    </xf>
    <xf numFmtId="164" fontId="6" fillId="5" borderId="7" xfId="0" applyNumberFormat="1" applyFont="1" applyFill="1" applyBorder="1" applyAlignment="1" applyProtection="1">
      <alignment horizontal="center" vertical="center"/>
    </xf>
    <xf numFmtId="0" fontId="6" fillId="5" borderId="36" xfId="0" quotePrefix="1" applyNumberFormat="1" applyFont="1" applyFill="1" applyBorder="1" applyAlignment="1" applyProtection="1">
      <alignment horizontal="center" vertical="center"/>
    </xf>
    <xf numFmtId="0" fontId="6" fillId="5" borderId="37" xfId="0" quotePrefix="1" applyNumberFormat="1" applyFont="1" applyFill="1" applyBorder="1" applyAlignment="1" applyProtection="1">
      <alignment horizontal="center" vertical="center"/>
    </xf>
    <xf numFmtId="0" fontId="6" fillId="5" borderId="7" xfId="0" quotePrefix="1" applyNumberFormat="1" applyFont="1" applyFill="1" applyBorder="1" applyAlignment="1" applyProtection="1">
      <alignment horizontal="center" vertical="center"/>
    </xf>
    <xf numFmtId="0" fontId="6" fillId="5" borderId="7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7" xfId="0" applyFont="1" applyFill="1" applyBorder="1" applyAlignment="1" applyProtection="1">
      <alignment horizontal="center" vertical="center"/>
      <protection locked="0"/>
    </xf>
    <xf numFmtId="0" fontId="6" fillId="5" borderId="7" xfId="0" applyFont="1" applyFill="1" applyBorder="1" applyAlignment="1" applyProtection="1">
      <alignment horizontal="center" vertical="center" wrapText="1"/>
      <protection locked="0"/>
    </xf>
    <xf numFmtId="14" fontId="6" fillId="5" borderId="7" xfId="0" applyNumberFormat="1" applyFont="1" applyFill="1" applyBorder="1" applyAlignment="1" applyProtection="1">
      <alignment horizontal="center" vertical="center" wrapText="1"/>
    </xf>
    <xf numFmtId="0" fontId="6" fillId="5" borderId="5" xfId="0" applyNumberFormat="1" applyFont="1" applyFill="1" applyBorder="1" applyAlignment="1" applyProtection="1">
      <alignment horizontal="center" vertical="center"/>
    </xf>
    <xf numFmtId="0" fontId="6" fillId="5" borderId="37" xfId="0" applyNumberFormat="1" applyFont="1" applyFill="1" applyBorder="1" applyAlignment="1" applyProtection="1">
      <alignment horizontal="center" vertical="center"/>
    </xf>
    <xf numFmtId="0" fontId="6" fillId="3" borderId="5" xfId="0" applyNumberFormat="1" applyFont="1" applyFill="1" applyBorder="1" applyAlignment="1" applyProtection="1">
      <alignment horizontal="center" vertical="center"/>
    </xf>
    <xf numFmtId="0" fontId="6" fillId="3" borderId="37" xfId="0" applyNumberFormat="1" applyFont="1" applyFill="1" applyBorder="1" applyAlignment="1" applyProtection="1">
      <alignment horizontal="center" vertical="center"/>
    </xf>
    <xf numFmtId="0" fontId="6" fillId="71" borderId="5" xfId="0" quotePrefix="1" applyNumberFormat="1" applyFont="1" applyFill="1" applyBorder="1" applyAlignment="1" applyProtection="1">
      <alignment horizontal="center" vertical="center" wrapText="1"/>
    </xf>
    <xf numFmtId="0" fontId="6" fillId="71" borderId="37" xfId="0" quotePrefix="1" applyNumberFormat="1" applyFont="1" applyFill="1" applyBorder="1" applyAlignment="1" applyProtection="1">
      <alignment horizontal="center" vertical="center" wrapText="1"/>
    </xf>
    <xf numFmtId="0" fontId="6" fillId="71" borderId="0" xfId="0" quotePrefix="1" applyNumberFormat="1" applyFont="1" applyFill="1" applyBorder="1" applyAlignment="1" applyProtection="1">
      <alignment horizontal="center" vertical="center"/>
    </xf>
    <xf numFmtId="0" fontId="6" fillId="71" borderId="0" xfId="0" quotePrefix="1" applyNumberFormat="1" applyFont="1" applyFill="1" applyBorder="1" applyAlignment="1" applyProtection="1">
      <alignment horizontal="center" vertical="center" wrapText="1"/>
    </xf>
    <xf numFmtId="0" fontId="6" fillId="71" borderId="0" xfId="0" applyFont="1" applyFill="1" applyBorder="1" applyAlignment="1" applyProtection="1">
      <alignment horizontal="center" vertical="center"/>
    </xf>
    <xf numFmtId="0" fontId="6" fillId="71" borderId="0" xfId="0" applyFont="1" applyFill="1" applyBorder="1" applyAlignment="1" applyProtection="1">
      <alignment horizontal="center" vertical="center" wrapText="1"/>
    </xf>
    <xf numFmtId="14" fontId="6" fillId="71" borderId="0" xfId="0" applyNumberFormat="1" applyFont="1" applyFill="1" applyBorder="1" applyAlignment="1" applyProtection="1">
      <alignment horizontal="center" vertical="center" wrapText="1"/>
    </xf>
    <xf numFmtId="0" fontId="6" fillId="5" borderId="0" xfId="0" applyFont="1" applyFill="1" applyBorder="1" applyAlignment="1" applyProtection="1">
      <alignment horizontal="center" vertical="center"/>
    </xf>
    <xf numFmtId="0" fontId="6" fillId="5" borderId="0" xfId="0" applyFont="1" applyFill="1" applyBorder="1" applyAlignment="1" applyProtection="1">
      <alignment horizontal="center" vertical="center" wrapText="1"/>
    </xf>
    <xf numFmtId="14" fontId="6" fillId="5" borderId="0" xfId="0" applyNumberFormat="1" applyFont="1" applyFill="1" applyBorder="1" applyAlignment="1" applyProtection="1">
      <alignment horizontal="center" vertical="center"/>
    </xf>
    <xf numFmtId="167" fontId="6" fillId="5" borderId="0" xfId="0" applyNumberFormat="1" applyFont="1" applyFill="1" applyBorder="1" applyAlignment="1" applyProtection="1">
      <alignment horizontal="center" vertical="center"/>
    </xf>
    <xf numFmtId="164" fontId="6" fillId="5" borderId="0" xfId="0" applyNumberFormat="1" applyFont="1" applyFill="1" applyBorder="1" applyAlignment="1" applyProtection="1">
      <alignment horizontal="center" vertical="center"/>
    </xf>
    <xf numFmtId="0" fontId="6" fillId="3" borderId="0" xfId="0" quotePrefix="1" applyNumberFormat="1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 wrapText="1"/>
    </xf>
    <xf numFmtId="14" fontId="6" fillId="3" borderId="0" xfId="0" applyNumberFormat="1" applyFont="1" applyFill="1" applyBorder="1" applyAlignment="1" applyProtection="1">
      <alignment horizontal="center" vertical="center" wrapText="1"/>
    </xf>
    <xf numFmtId="0" fontId="6" fillId="6" borderId="0" xfId="0" quotePrefix="1" applyNumberFormat="1" applyFont="1" applyFill="1" applyBorder="1" applyAlignment="1" applyProtection="1">
      <alignment horizontal="center" vertical="center"/>
    </xf>
    <xf numFmtId="0" fontId="6" fillId="6" borderId="0" xfId="0" quotePrefix="1" applyNumberFormat="1" applyFont="1" applyFill="1" applyBorder="1" applyAlignment="1" applyProtection="1">
      <alignment horizontal="center" vertical="center"/>
      <protection locked="0"/>
    </xf>
    <xf numFmtId="0" fontId="6" fillId="6" borderId="0" xfId="0" applyFont="1" applyFill="1" applyBorder="1" applyAlignment="1" applyProtection="1">
      <alignment horizontal="center" vertical="center"/>
      <protection locked="0"/>
    </xf>
    <xf numFmtId="0" fontId="6" fillId="6" borderId="0" xfId="0" applyFont="1" applyFill="1" applyBorder="1" applyAlignment="1" applyProtection="1">
      <alignment horizontal="center" vertical="center" wrapText="1"/>
      <protection locked="0"/>
    </xf>
    <xf numFmtId="14" fontId="6" fillId="6" borderId="0" xfId="0" applyNumberFormat="1" applyFont="1" applyFill="1" applyBorder="1" applyAlignment="1" applyProtection="1">
      <alignment horizontal="center" vertical="center" wrapText="1"/>
    </xf>
    <xf numFmtId="0" fontId="6" fillId="6" borderId="0" xfId="0" applyFont="1" applyFill="1" applyBorder="1" applyAlignment="1" applyProtection="1">
      <alignment horizontal="center" vertical="center" wrapText="1"/>
    </xf>
    <xf numFmtId="0" fontId="6" fillId="6" borderId="0" xfId="0" applyFont="1" applyFill="1" applyBorder="1" applyAlignment="1" applyProtection="1">
      <alignment horizontal="center" vertical="center"/>
    </xf>
    <xf numFmtId="14" fontId="6" fillId="5" borderId="0" xfId="0" applyNumberFormat="1" applyFont="1" applyFill="1" applyBorder="1" applyAlignment="1" applyProtection="1">
      <alignment horizontal="center" vertical="center"/>
      <protection locked="0"/>
    </xf>
    <xf numFmtId="167" fontId="6" fillId="5" borderId="0" xfId="0" applyNumberFormat="1" applyFont="1" applyFill="1" applyBorder="1" applyAlignment="1" applyProtection="1">
      <alignment horizontal="center" vertical="center"/>
      <protection locked="0"/>
    </xf>
    <xf numFmtId="0" fontId="6" fillId="5" borderId="0" xfId="0" applyNumberFormat="1" applyFont="1" applyFill="1" applyBorder="1" applyAlignment="1" applyProtection="1">
      <alignment horizontal="center" vertical="center"/>
    </xf>
    <xf numFmtId="0" fontId="6" fillId="5" borderId="0" xfId="0" applyFont="1" applyFill="1" applyBorder="1" applyAlignment="1" applyProtection="1">
      <alignment horizontal="center" vertical="center"/>
      <protection locked="0"/>
    </xf>
    <xf numFmtId="0" fontId="6" fillId="5" borderId="0" xfId="0" applyFont="1" applyFill="1" applyBorder="1" applyAlignment="1" applyProtection="1">
      <alignment horizontal="center" vertical="center" wrapText="1"/>
      <protection locked="0"/>
    </xf>
    <xf numFmtId="14" fontId="6" fillId="5" borderId="0" xfId="0" applyNumberFormat="1" applyFont="1" applyFill="1" applyBorder="1" applyAlignment="1" applyProtection="1">
      <alignment horizontal="center" vertical="center" wrapText="1"/>
    </xf>
    <xf numFmtId="0" fontId="6" fillId="3" borderId="0" xfId="0" applyNumberFormat="1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</xf>
    <xf numFmtId="0" fontId="6" fillId="72" borderId="0" xfId="0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center" vertical="center" wrapText="1"/>
    </xf>
    <xf numFmtId="14" fontId="6" fillId="4" borderId="0" xfId="0" applyNumberFormat="1" applyFont="1" applyFill="1" applyBorder="1" applyAlignment="1" applyProtection="1">
      <alignment horizontal="center" vertical="center" wrapText="1"/>
    </xf>
    <xf numFmtId="0" fontId="6" fillId="4" borderId="0" xfId="0" quotePrefix="1" applyFont="1" applyFill="1" applyBorder="1" applyAlignment="1" applyProtection="1">
      <alignment horizontal="center" vertical="center" wrapText="1"/>
    </xf>
    <xf numFmtId="0" fontId="6" fillId="72" borderId="0" xfId="0" quotePrefix="1" applyNumberFormat="1" applyFont="1" applyFill="1" applyBorder="1" applyAlignment="1" applyProtection="1">
      <alignment horizontal="center" vertical="center"/>
    </xf>
    <xf numFmtId="0" fontId="6" fillId="72" borderId="0" xfId="0" applyFont="1" applyFill="1" applyBorder="1" applyAlignment="1" applyProtection="1">
      <alignment horizontal="center" vertical="center" wrapText="1"/>
    </xf>
    <xf numFmtId="14" fontId="6" fillId="72" borderId="0" xfId="0" applyNumberFormat="1" applyFont="1" applyFill="1" applyBorder="1" applyAlignment="1" applyProtection="1">
      <alignment horizontal="center" vertical="center" wrapText="1"/>
    </xf>
    <xf numFmtId="0" fontId="6" fillId="5" borderId="0" xfId="0" quotePrefix="1" applyNumberFormat="1" applyFont="1" applyFill="1" applyBorder="1" applyAlignment="1" applyProtection="1">
      <alignment horizontal="center" vertical="center"/>
    </xf>
    <xf numFmtId="0" fontId="6" fillId="5" borderId="0" xfId="0" quotePrefix="1" applyNumberFormat="1" applyFont="1" applyFill="1" applyBorder="1" applyAlignment="1" applyProtection="1">
      <alignment horizontal="center" vertical="center"/>
      <protection locked="0"/>
    </xf>
    <xf numFmtId="0" fontId="6" fillId="71" borderId="0" xfId="0" applyNumberFormat="1" applyFont="1" applyFill="1" applyBorder="1" applyAlignment="1" applyProtection="1">
      <alignment horizontal="center" vertical="center"/>
    </xf>
    <xf numFmtId="14" fontId="6" fillId="71" borderId="0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wrapText="1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wrapText="1"/>
    </xf>
    <xf numFmtId="14" fontId="0" fillId="0" borderId="0" xfId="0" applyNumberFormat="1" applyBorder="1" applyAlignment="1" applyProtection="1">
      <alignment wrapText="1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0" fontId="63" fillId="0" borderId="0" xfId="0" applyFont="1" applyFill="1" applyBorder="1" applyAlignment="1" applyProtection="1">
      <alignment vertical="center" wrapText="1"/>
    </xf>
    <xf numFmtId="0" fontId="63" fillId="0" borderId="0" xfId="0" applyFont="1" applyFill="1" applyBorder="1" applyAlignment="1" applyProtection="1">
      <alignment wrapText="1"/>
    </xf>
    <xf numFmtId="14" fontId="0" fillId="0" borderId="0" xfId="0" applyNumberFormat="1" applyBorder="1" applyAlignment="1" applyProtection="1">
      <alignment horizontal="center" vertical="center"/>
    </xf>
    <xf numFmtId="167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</xf>
    <xf numFmtId="164" fontId="0" fillId="0" borderId="0" xfId="0" applyNumberFormat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6" fillId="5" borderId="5" xfId="0" quotePrefix="1" applyNumberFormat="1" applyFont="1" applyFill="1" applyBorder="1" applyAlignment="1" applyProtection="1">
      <alignment horizontal="center" vertical="center"/>
    </xf>
    <xf numFmtId="0" fontId="6" fillId="5" borderId="36" xfId="0" quotePrefix="1" applyNumberFormat="1" applyFont="1" applyFill="1" applyBorder="1" applyAlignment="1" applyProtection="1">
      <alignment horizontal="center" vertical="center"/>
    </xf>
    <xf numFmtId="0" fontId="6" fillId="5" borderId="37" xfId="0" quotePrefix="1" applyNumberFormat="1" applyFont="1" applyFill="1" applyBorder="1" applyAlignment="1" applyProtection="1">
      <alignment horizontal="center" vertical="center"/>
    </xf>
    <xf numFmtId="0" fontId="6" fillId="5" borderId="6" xfId="0" applyFont="1" applyFill="1" applyBorder="1" applyAlignment="1" applyProtection="1">
      <alignment horizontal="center" vertical="center"/>
    </xf>
    <xf numFmtId="0" fontId="6" fillId="5" borderId="7" xfId="0" applyFont="1" applyFill="1" applyBorder="1" applyAlignment="1" applyProtection="1">
      <alignment horizontal="center" vertical="center"/>
    </xf>
    <xf numFmtId="0" fontId="6" fillId="5" borderId="35" xfId="0" applyFont="1" applyFill="1" applyBorder="1" applyAlignment="1" applyProtection="1">
      <alignment horizontal="center" vertical="center"/>
    </xf>
    <xf numFmtId="0" fontId="6" fillId="5" borderId="5" xfId="0" quotePrefix="1" applyNumberFormat="1" applyFont="1" applyFill="1" applyBorder="1" applyAlignment="1" applyProtection="1">
      <alignment horizontal="center" vertical="center" wrapText="1"/>
    </xf>
    <xf numFmtId="0" fontId="6" fillId="5" borderId="36" xfId="0" quotePrefix="1" applyNumberFormat="1" applyFont="1" applyFill="1" applyBorder="1" applyAlignment="1" applyProtection="1">
      <alignment horizontal="center" vertical="center" wrapText="1"/>
    </xf>
    <xf numFmtId="0" fontId="6" fillId="5" borderId="37" xfId="0" quotePrefix="1" applyNumberFormat="1" applyFont="1" applyFill="1" applyBorder="1" applyAlignment="1" applyProtection="1">
      <alignment horizontal="center" vertical="center" wrapText="1"/>
    </xf>
    <xf numFmtId="14" fontId="6" fillId="5" borderId="5" xfId="0" applyNumberFormat="1" applyFont="1" applyFill="1" applyBorder="1" applyAlignment="1" applyProtection="1">
      <alignment horizontal="center" vertical="center"/>
    </xf>
    <xf numFmtId="14" fontId="6" fillId="5" borderId="36" xfId="0" applyNumberFormat="1" applyFont="1" applyFill="1" applyBorder="1" applyAlignment="1" applyProtection="1">
      <alignment horizontal="center" vertical="center"/>
    </xf>
    <xf numFmtId="14" fontId="6" fillId="5" borderId="37" xfId="0" applyNumberFormat="1" applyFont="1" applyFill="1" applyBorder="1" applyAlignment="1" applyProtection="1">
      <alignment horizontal="center" vertical="center"/>
    </xf>
    <xf numFmtId="0" fontId="6" fillId="6" borderId="5" xfId="0" quotePrefix="1" applyNumberFormat="1" applyFont="1" applyFill="1" applyBorder="1" applyAlignment="1" applyProtection="1">
      <alignment horizontal="center" vertical="center"/>
    </xf>
    <xf numFmtId="0" fontId="6" fillId="6" borderId="37" xfId="0" quotePrefix="1" applyNumberFormat="1" applyFont="1" applyFill="1" applyBorder="1" applyAlignment="1" applyProtection="1">
      <alignment horizontal="center" vertical="center"/>
    </xf>
    <xf numFmtId="0" fontId="6" fillId="6" borderId="6" xfId="0" applyFont="1" applyFill="1" applyBorder="1" applyAlignment="1" applyProtection="1">
      <alignment horizontal="center" vertical="center"/>
    </xf>
    <xf numFmtId="0" fontId="6" fillId="6" borderId="35" xfId="0" applyFont="1" applyFill="1" applyBorder="1" applyAlignment="1" applyProtection="1">
      <alignment horizontal="center" vertical="center"/>
    </xf>
    <xf numFmtId="0" fontId="6" fillId="6" borderId="5" xfId="0" quotePrefix="1" applyNumberFormat="1" applyFont="1" applyFill="1" applyBorder="1" applyAlignment="1" applyProtection="1">
      <alignment horizontal="center" vertical="center" wrapText="1"/>
    </xf>
    <xf numFmtId="0" fontId="6" fillId="6" borderId="36" xfId="0" quotePrefix="1" applyNumberFormat="1" applyFont="1" applyFill="1" applyBorder="1" applyAlignment="1" applyProtection="1">
      <alignment horizontal="center" vertical="center" wrapText="1"/>
    </xf>
    <xf numFmtId="0" fontId="6" fillId="6" borderId="37" xfId="0" quotePrefix="1" applyNumberFormat="1" applyFont="1" applyFill="1" applyBorder="1" applyAlignment="1" applyProtection="1">
      <alignment horizontal="center" vertical="center" wrapText="1"/>
    </xf>
    <xf numFmtId="0" fontId="6" fillId="6" borderId="36" xfId="0" quotePrefix="1" applyNumberFormat="1" applyFont="1" applyFill="1" applyBorder="1" applyAlignment="1" applyProtection="1">
      <alignment horizontal="center" vertical="center"/>
    </xf>
    <xf numFmtId="14" fontId="6" fillId="6" borderId="5" xfId="0" applyNumberFormat="1" applyFont="1" applyFill="1" applyBorder="1" applyAlignment="1" applyProtection="1">
      <alignment horizontal="center" vertical="center"/>
    </xf>
    <xf numFmtId="14" fontId="6" fillId="6" borderId="36" xfId="0" applyNumberFormat="1" applyFont="1" applyFill="1" applyBorder="1" applyAlignment="1" applyProtection="1">
      <alignment horizontal="center" vertical="center"/>
    </xf>
    <xf numFmtId="14" fontId="6" fillId="6" borderId="37" xfId="0" applyNumberFormat="1" applyFont="1" applyFill="1" applyBorder="1" applyAlignment="1" applyProtection="1">
      <alignment horizontal="center" vertical="center"/>
    </xf>
    <xf numFmtId="0" fontId="6" fillId="6" borderId="7" xfId="0" applyFont="1" applyFill="1" applyBorder="1" applyAlignment="1" applyProtection="1">
      <alignment horizontal="center" vertical="center"/>
    </xf>
    <xf numFmtId="0" fontId="6" fillId="72" borderId="5" xfId="0" quotePrefix="1" applyNumberFormat="1" applyFont="1" applyFill="1" applyBorder="1" applyAlignment="1" applyProtection="1">
      <alignment horizontal="center" vertical="center"/>
    </xf>
    <xf numFmtId="0" fontId="6" fillId="72" borderId="37" xfId="0" quotePrefix="1" applyNumberFormat="1" applyFont="1" applyFill="1" applyBorder="1" applyAlignment="1" applyProtection="1">
      <alignment horizontal="center" vertical="center"/>
    </xf>
    <xf numFmtId="0" fontId="6" fillId="4" borderId="6" xfId="0" applyFont="1" applyFill="1" applyBorder="1" applyAlignment="1" applyProtection="1">
      <alignment horizontal="center" vertical="center"/>
    </xf>
    <xf numFmtId="0" fontId="6" fillId="4" borderId="35" xfId="0" applyFont="1" applyFill="1" applyBorder="1" applyAlignment="1" applyProtection="1">
      <alignment horizontal="center" vertical="center"/>
    </xf>
    <xf numFmtId="0" fontId="6" fillId="3" borderId="5" xfId="0" quotePrefix="1" applyNumberFormat="1" applyFont="1" applyFill="1" applyBorder="1" applyAlignment="1" applyProtection="1">
      <alignment horizontal="center" vertical="center" wrapText="1"/>
    </xf>
    <xf numFmtId="0" fontId="6" fillId="3" borderId="36" xfId="0" quotePrefix="1" applyNumberFormat="1" applyFont="1" applyFill="1" applyBorder="1" applyAlignment="1" applyProtection="1">
      <alignment horizontal="center" vertical="center" wrapText="1"/>
    </xf>
    <xf numFmtId="0" fontId="6" fillId="3" borderId="37" xfId="0" quotePrefix="1" applyNumberFormat="1" applyFont="1" applyFill="1" applyBorder="1" applyAlignment="1" applyProtection="1">
      <alignment horizontal="center" vertical="center" wrapText="1"/>
    </xf>
    <xf numFmtId="0" fontId="6" fillId="3" borderId="5" xfId="0" quotePrefix="1" applyNumberFormat="1" applyFont="1" applyFill="1" applyBorder="1" applyAlignment="1" applyProtection="1">
      <alignment horizontal="center" vertical="center"/>
    </xf>
    <xf numFmtId="0" fontId="6" fillId="3" borderId="36" xfId="0" quotePrefix="1" applyNumberFormat="1" applyFont="1" applyFill="1" applyBorder="1" applyAlignment="1" applyProtection="1">
      <alignment horizontal="center" vertical="center"/>
    </xf>
    <xf numFmtId="0" fontId="6" fillId="3" borderId="37" xfId="0" quotePrefix="1" applyNumberFormat="1" applyFont="1" applyFill="1" applyBorder="1" applyAlignment="1" applyProtection="1">
      <alignment horizontal="center" vertical="center"/>
    </xf>
    <xf numFmtId="14" fontId="6" fillId="3" borderId="5" xfId="0" applyNumberFormat="1" applyFont="1" applyFill="1" applyBorder="1" applyAlignment="1" applyProtection="1">
      <alignment horizontal="center" vertical="center"/>
    </xf>
    <xf numFmtId="14" fontId="6" fillId="3" borderId="36" xfId="0" applyNumberFormat="1" applyFont="1" applyFill="1" applyBorder="1" applyAlignment="1" applyProtection="1">
      <alignment horizontal="center" vertical="center"/>
    </xf>
    <xf numFmtId="14" fontId="6" fillId="3" borderId="37" xfId="0" applyNumberFormat="1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6" fillId="3" borderId="7" xfId="0" applyFont="1" applyFill="1" applyBorder="1" applyAlignment="1" applyProtection="1">
      <alignment horizontal="center" vertical="center"/>
    </xf>
    <xf numFmtId="0" fontId="6" fillId="3" borderId="35" xfId="0" applyFont="1" applyFill="1" applyBorder="1" applyAlignment="1" applyProtection="1">
      <alignment horizontal="center" vertical="center"/>
    </xf>
    <xf numFmtId="0" fontId="6" fillId="72" borderId="5" xfId="0" quotePrefix="1" applyNumberFormat="1" applyFont="1" applyFill="1" applyBorder="1" applyAlignment="1" applyProtection="1">
      <alignment horizontal="center" vertical="center" wrapText="1"/>
    </xf>
    <xf numFmtId="0" fontId="6" fillId="72" borderId="37" xfId="0" quotePrefix="1" applyNumberFormat="1" applyFont="1" applyFill="1" applyBorder="1" applyAlignment="1" applyProtection="1">
      <alignment horizontal="center" vertical="center" wrapText="1"/>
    </xf>
    <xf numFmtId="14" fontId="6" fillId="72" borderId="5" xfId="0" applyNumberFormat="1" applyFont="1" applyFill="1" applyBorder="1" applyAlignment="1" applyProtection="1">
      <alignment horizontal="center" vertical="center"/>
    </xf>
    <xf numFmtId="14" fontId="6" fillId="72" borderId="37" xfId="0" applyNumberFormat="1" applyFont="1" applyFill="1" applyBorder="1" applyAlignment="1" applyProtection="1">
      <alignment horizontal="center" vertical="center"/>
    </xf>
    <xf numFmtId="0" fontId="6" fillId="5" borderId="5" xfId="0" applyFont="1" applyFill="1" applyBorder="1" applyAlignment="1" applyProtection="1">
      <alignment horizontal="center" vertical="center"/>
    </xf>
    <xf numFmtId="0" fontId="6" fillId="5" borderId="37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 wrapText="1"/>
    </xf>
    <xf numFmtId="0" fontId="6" fillId="3" borderId="37" xfId="0" applyFont="1" applyFill="1" applyBorder="1" applyAlignment="1" applyProtection="1">
      <alignment horizontal="center" vertical="center" wrapText="1"/>
    </xf>
    <xf numFmtId="0" fontId="6" fillId="3" borderId="5" xfId="0" applyFont="1" applyFill="1" applyBorder="1" applyAlignment="1" applyProtection="1">
      <alignment horizontal="center" vertical="center"/>
    </xf>
    <xf numFmtId="0" fontId="6" fillId="3" borderId="37" xfId="0" applyFont="1" applyFill="1" applyBorder="1" applyAlignment="1" applyProtection="1">
      <alignment horizontal="center" vertical="center"/>
    </xf>
    <xf numFmtId="0" fontId="6" fillId="5" borderId="5" xfId="0" applyFont="1" applyFill="1" applyBorder="1" applyAlignment="1" applyProtection="1">
      <alignment horizontal="center" vertical="center" wrapText="1"/>
    </xf>
    <xf numFmtId="0" fontId="6" fillId="5" borderId="37" xfId="0" applyFont="1" applyFill="1" applyBorder="1" applyAlignment="1" applyProtection="1">
      <alignment horizontal="center" vertical="center" wrapText="1"/>
    </xf>
    <xf numFmtId="0" fontId="6" fillId="71" borderId="5" xfId="0" quotePrefix="1" applyNumberFormat="1" applyFont="1" applyFill="1" applyBorder="1" applyAlignment="1" applyProtection="1">
      <alignment horizontal="center" vertical="center" wrapText="1"/>
    </xf>
    <xf numFmtId="0" fontId="6" fillId="71" borderId="37" xfId="0" quotePrefix="1" applyNumberFormat="1" applyFont="1" applyFill="1" applyBorder="1" applyAlignment="1" applyProtection="1">
      <alignment horizontal="center" vertical="center" wrapText="1"/>
    </xf>
    <xf numFmtId="0" fontId="6" fillId="71" borderId="6" xfId="0" applyFont="1" applyFill="1" applyBorder="1" applyAlignment="1" applyProtection="1">
      <alignment horizontal="center" vertical="center"/>
    </xf>
    <xf numFmtId="0" fontId="6" fillId="71" borderId="35" xfId="0" applyFont="1" applyFill="1" applyBorder="1" applyAlignment="1" applyProtection="1">
      <alignment horizontal="center" vertical="center"/>
    </xf>
    <xf numFmtId="0" fontId="6" fillId="71" borderId="5" xfId="0" quotePrefix="1" applyNumberFormat="1" applyFont="1" applyFill="1" applyBorder="1" applyAlignment="1" applyProtection="1">
      <alignment horizontal="center" vertical="center"/>
    </xf>
    <xf numFmtId="0" fontId="6" fillId="71" borderId="37" xfId="0" quotePrefix="1" applyNumberFormat="1" applyFont="1" applyFill="1" applyBorder="1" applyAlignment="1" applyProtection="1">
      <alignment horizontal="center" vertical="center"/>
    </xf>
    <xf numFmtId="14" fontId="6" fillId="71" borderId="5" xfId="0" applyNumberFormat="1" applyFont="1" applyFill="1" applyBorder="1" applyAlignment="1" applyProtection="1">
      <alignment horizontal="center" vertical="center"/>
    </xf>
    <xf numFmtId="14" fontId="6" fillId="71" borderId="37" xfId="0" applyNumberFormat="1" applyFont="1" applyFill="1" applyBorder="1" applyAlignment="1" applyProtection="1">
      <alignment horizontal="center" vertical="center"/>
    </xf>
    <xf numFmtId="0" fontId="6" fillId="5" borderId="0" xfId="0" quotePrefix="1" applyNumberFormat="1" applyFont="1" applyFill="1" applyBorder="1" applyAlignment="1" applyProtection="1">
      <alignment horizontal="center" vertical="center" wrapText="1"/>
    </xf>
    <xf numFmtId="14" fontId="6" fillId="5" borderId="0" xfId="0" applyNumberFormat="1" applyFont="1" applyFill="1" applyBorder="1" applyAlignment="1" applyProtection="1">
      <alignment horizontal="center" vertical="center"/>
    </xf>
    <xf numFmtId="0" fontId="6" fillId="5" borderId="0" xfId="0" quotePrefix="1" applyNumberFormat="1" applyFont="1" applyFill="1" applyBorder="1" applyAlignment="1" applyProtection="1">
      <alignment horizontal="center" vertical="center"/>
    </xf>
    <xf numFmtId="0" fontId="6" fillId="5" borderId="0" xfId="0" applyFont="1" applyFill="1" applyBorder="1" applyAlignment="1" applyProtection="1">
      <alignment horizontal="center" vertical="center"/>
    </xf>
    <xf numFmtId="0" fontId="6" fillId="3" borderId="0" xfId="0" quotePrefix="1" applyNumberFormat="1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6" fillId="6" borderId="0" xfId="0" quotePrefix="1" applyNumberFormat="1" applyFont="1" applyFill="1" applyBorder="1" applyAlignment="1" applyProtection="1">
      <alignment horizontal="center" vertical="center" wrapText="1"/>
    </xf>
    <xf numFmtId="0" fontId="6" fillId="6" borderId="0" xfId="0" quotePrefix="1" applyNumberFormat="1" applyFont="1" applyFill="1" applyBorder="1" applyAlignment="1" applyProtection="1">
      <alignment horizontal="center" vertical="center"/>
    </xf>
    <xf numFmtId="14" fontId="6" fillId="6" borderId="0" xfId="0" applyNumberFormat="1" applyFont="1" applyFill="1" applyBorder="1" applyAlignment="1" applyProtection="1">
      <alignment horizontal="center" vertical="center"/>
    </xf>
    <xf numFmtId="0" fontId="6" fillId="6" borderId="0" xfId="0" applyFont="1" applyFill="1" applyBorder="1" applyAlignment="1" applyProtection="1">
      <alignment horizontal="center" vertical="center"/>
    </xf>
    <xf numFmtId="0" fontId="6" fillId="3" borderId="0" xfId="0" quotePrefix="1" applyNumberFormat="1" applyFont="1" applyFill="1" applyBorder="1" applyAlignment="1" applyProtection="1">
      <alignment horizontal="center" vertical="center" wrapText="1"/>
    </xf>
    <xf numFmtId="0" fontId="6" fillId="3" borderId="0" xfId="0" applyFont="1" applyFill="1" applyBorder="1" applyAlignment="1" applyProtection="1">
      <alignment horizontal="center" vertical="center" wrapText="1"/>
    </xf>
    <xf numFmtId="0" fontId="6" fillId="72" borderId="0" xfId="0" quotePrefix="1" applyNumberFormat="1" applyFont="1" applyFill="1" applyBorder="1" applyAlignment="1" applyProtection="1">
      <alignment horizontal="center" vertical="center" wrapText="1"/>
    </xf>
    <xf numFmtId="0" fontId="6" fillId="72" borderId="0" xfId="0" quotePrefix="1" applyNumberFormat="1" applyFont="1" applyFill="1" applyBorder="1" applyAlignment="1" applyProtection="1">
      <alignment horizontal="center" vertical="center"/>
    </xf>
    <xf numFmtId="14" fontId="6" fillId="3" borderId="0" xfId="0" applyNumberFormat="1" applyFont="1" applyFill="1" applyBorder="1" applyAlignment="1" applyProtection="1">
      <alignment horizontal="center" vertical="center"/>
    </xf>
    <xf numFmtId="14" fontId="6" fillId="72" borderId="0" xfId="0" applyNumberFormat="1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</xf>
    <xf numFmtId="0" fontId="6" fillId="71" borderId="0" xfId="0" quotePrefix="1" applyNumberFormat="1" applyFont="1" applyFill="1" applyBorder="1" applyAlignment="1" applyProtection="1">
      <alignment horizontal="center" vertical="center" wrapText="1"/>
    </xf>
    <xf numFmtId="0" fontId="6" fillId="71" borderId="0" xfId="0" quotePrefix="1" applyNumberFormat="1" applyFont="1" applyFill="1" applyBorder="1" applyAlignment="1" applyProtection="1">
      <alignment horizontal="center" vertical="center"/>
    </xf>
    <xf numFmtId="14" fontId="6" fillId="71" borderId="0" xfId="0" applyNumberFormat="1" applyFont="1" applyFill="1" applyBorder="1" applyAlignment="1" applyProtection="1">
      <alignment horizontal="center" vertical="center"/>
    </xf>
    <xf numFmtId="0" fontId="6" fillId="5" borderId="0" xfId="0" applyFont="1" applyFill="1" applyBorder="1" applyAlignment="1" applyProtection="1">
      <alignment horizontal="center" vertical="center" wrapText="1"/>
    </xf>
    <xf numFmtId="0" fontId="6" fillId="71" borderId="0" xfId="0" applyFont="1" applyFill="1" applyBorder="1" applyAlignment="1" applyProtection="1">
      <alignment horizontal="center" vertical="center"/>
    </xf>
    <xf numFmtId="0" fontId="71" fillId="0" borderId="4" xfId="0" applyFont="1" applyFill="1" applyBorder="1" applyAlignment="1">
      <alignment horizontal="center" vertical="center"/>
    </xf>
    <xf numFmtId="0" fontId="72" fillId="0" borderId="31" xfId="0" applyFont="1" applyBorder="1" applyAlignment="1">
      <alignment horizontal="center" vertical="center"/>
    </xf>
    <xf numFmtId="0" fontId="72" fillId="0" borderId="30" xfId="0" applyFont="1" applyBorder="1" applyAlignment="1">
      <alignment horizontal="center" vertical="center"/>
    </xf>
    <xf numFmtId="14" fontId="80" fillId="0" borderId="3" xfId="0" applyNumberFormat="1" applyFont="1" applyBorder="1" applyAlignment="1">
      <alignment horizontal="center" vertical="center"/>
    </xf>
    <xf numFmtId="0" fontId="81" fillId="0" borderId="3" xfId="0" applyFont="1" applyBorder="1" applyAlignment="1">
      <alignment horizontal="center" vertical="center"/>
    </xf>
    <xf numFmtId="0" fontId="67" fillId="75" borderId="3" xfId="0" applyFont="1" applyFill="1" applyBorder="1" applyAlignment="1">
      <alignment horizontal="center" vertical="center" wrapText="1"/>
    </xf>
    <xf numFmtId="0" fontId="72" fillId="0" borderId="3" xfId="0" applyFont="1" applyBorder="1" applyAlignment="1">
      <alignment horizontal="center" vertical="center" wrapText="1"/>
    </xf>
    <xf numFmtId="14" fontId="78" fillId="74" borderId="3" xfId="0" applyNumberFormat="1" applyFont="1" applyFill="1" applyBorder="1" applyAlignment="1">
      <alignment horizontal="center" vertical="center"/>
    </xf>
    <xf numFmtId="0" fontId="72" fillId="0" borderId="3" xfId="0" applyFont="1" applyBorder="1" applyAlignment="1">
      <alignment horizontal="center" vertical="center"/>
    </xf>
    <xf numFmtId="0" fontId="10" fillId="70" borderId="4" xfId="0" quotePrefix="1" applyNumberFormat="1" applyFont="1" applyFill="1" applyBorder="1" applyAlignment="1" applyProtection="1">
      <alignment horizontal="left" vertical="center"/>
    </xf>
    <xf numFmtId="0" fontId="0" fillId="0" borderId="30" xfId="0" applyBorder="1" applyAlignment="1">
      <alignment horizontal="left"/>
    </xf>
    <xf numFmtId="0" fontId="12" fillId="4" borderId="4" xfId="1" applyNumberFormat="1" applyFont="1" applyFill="1" applyBorder="1" applyAlignment="1" applyProtection="1">
      <alignment vertical="center"/>
    </xf>
    <xf numFmtId="0" fontId="0" fillId="0" borderId="30" xfId="0" applyBorder="1" applyAlignment="1">
      <alignment vertical="center"/>
    </xf>
    <xf numFmtId="0" fontId="12" fillId="7" borderId="4" xfId="1" quotePrefix="1" applyNumberFormat="1" applyFont="1" applyFill="1" applyBorder="1" applyAlignment="1" applyProtection="1">
      <alignment vertical="center"/>
    </xf>
    <xf numFmtId="0" fontId="16" fillId="0" borderId="3" xfId="1" applyFont="1" applyBorder="1" applyAlignment="1" applyProtection="1">
      <alignment horizontal="center"/>
    </xf>
    <xf numFmtId="0" fontId="13" fillId="0" borderId="4" xfId="1" applyBorder="1" applyAlignment="1" applyProtection="1">
      <alignment horizontal="center"/>
    </xf>
    <xf numFmtId="0" fontId="5" fillId="3" borderId="3" xfId="1" quotePrefix="1" applyNumberFormat="1" applyFont="1" applyFill="1" applyBorder="1" applyAlignment="1" applyProtection="1">
      <alignment vertical="center"/>
    </xf>
    <xf numFmtId="0" fontId="15" fillId="0" borderId="3" xfId="0" applyFont="1" applyBorder="1" applyAlignment="1">
      <alignment vertical="center"/>
    </xf>
    <xf numFmtId="0" fontId="5" fillId="6" borderId="4" xfId="1" quotePrefix="1" applyNumberFormat="1" applyFont="1" applyFill="1" applyBorder="1" applyAlignment="1" applyProtection="1">
      <alignment vertical="center"/>
    </xf>
    <xf numFmtId="0" fontId="9" fillId="4" borderId="4" xfId="1" quotePrefix="1" applyNumberFormat="1" applyFont="1" applyFill="1" applyBorder="1" applyAlignment="1" applyProtection="1">
      <alignment vertical="center"/>
    </xf>
  </cellXfs>
  <cellStyles count="726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1 9" xfId="713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2 9" xfId="714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3 9" xfId="715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4 9" xfId="716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5 8" xfId="717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20 % - Accent6 8" xfId="718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1 9" xfId="719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2 8" xfId="720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3 9" xfId="721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4 9" xfId="722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5 8" xfId="723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40 % - Accent6 9" xfId="7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15" xfId="725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2 7" xfId="712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259080</xdr:colOff>
          <xdr:row>1</xdr:row>
          <xdr:rowOff>251460</xdr:rowOff>
        </xdr:from>
        <xdr:to>
          <xdr:col>5</xdr:col>
          <xdr:colOff>1196340</xdr:colOff>
          <xdr:row>1</xdr:row>
          <xdr:rowOff>693420</xdr:rowOff>
        </xdr:to>
        <xdr:sp macro="" textlink="">
          <xdr:nvSpPr>
            <xdr:cNvPr id="3108" name="Button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Encadrement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</xdr:row>
          <xdr:rowOff>7620</xdr:rowOff>
        </xdr:from>
        <xdr:to>
          <xdr:col>5</xdr:col>
          <xdr:colOff>0</xdr:colOff>
          <xdr:row>11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%20DRHAT/2017-01-13/PLT%20Travail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  <sheetName val="LEGENDE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ELLAT Philippe MAJ" refreshedDate="42950.582716435187" createdVersion="4" refreshedVersion="4" minRefreshableVersion="3" recordCount="31">
  <cacheSource type="worksheet">
    <worksheetSource name="plDatas"/>
  </cacheSource>
  <cacheFields count="14">
    <cacheField name="Formation" numFmtId="0">
      <sharedItems/>
    </cacheField>
    <cacheField name="Place" numFmtId="0">
      <sharedItems containsString="0" containsBlank="1" containsNumber="1" containsInteger="1" minValue="2" maxValue="10"/>
    </cacheField>
    <cacheField name="NUM SESSION" numFmtId="0">
      <sharedItems containsString="0" containsBlank="1" containsNumber="1" containsInteger="1" minValue="1" maxValue="10"/>
    </cacheField>
    <cacheField name="PARTIE SESSION" numFmtId="0">
      <sharedItems containsString="0" containsBlank="1" containsNumber="1" containsInteger="1" minValue="1" maxValue="5"/>
    </cacheField>
    <cacheField name="   CODE SESSION" numFmtId="0">
      <sharedItems/>
    </cacheField>
    <cacheField name="LIEU" numFmtId="0">
      <sharedItems containsBlank="1"/>
    </cacheField>
    <cacheField name="DATE_x000a_DEBUT" numFmtId="14">
      <sharedItems containsNonDate="0" containsDate="1" containsString="0" containsBlank="1" minDate="2017-06-01T00:00:00" maxDate="2018-12-05T00:00:00"/>
    </cacheField>
    <cacheField name="FIN_x000a_DEBUT" numFmtId="14">
      <sharedItems containsNonDate="0" containsDate="1" containsString="0" containsBlank="1" minDate="2017-09-07T00:00:00" maxDate="2019-02-23T00:00:00"/>
    </cacheField>
    <cacheField name="NBR CANDIDATURE" numFmtId="0">
      <sharedItems containsString="0" containsBlank="1" containsNumber="1" containsInteger="1" minValue="2" maxValue="10"/>
    </cacheField>
    <cacheField name="NUM DES PLACES" numFmtId="0">
      <sharedItems/>
    </cacheField>
    <cacheField name="Civilité" numFmtId="0">
      <sharedItems containsBlank="1"/>
    </cacheField>
    <cacheField name="NOM" numFmtId="0">
      <sharedItems containsBlank="1"/>
    </cacheField>
    <cacheField name="PRENOM" numFmtId="0">
      <sharedItems containsBlank="1"/>
    </cacheField>
    <cacheField name="Identification" numFmtId="0">
      <sharedItems containsString="0" containsBlank="1" containsNumber="1" containsInteger="1" minValue="250" maxValue="88923074" count="19">
        <n v="1000"/>
        <n v="2500"/>
        <n v="2000"/>
        <m/>
        <n v="7400"/>
        <n v="5000"/>
        <n v="8000"/>
        <n v="1112"/>
        <n v="8798"/>
        <n v="9000"/>
        <n v="2450"/>
        <n v="1010"/>
        <n v="8975" u="1"/>
        <n v="88923066" u="1"/>
        <n v="88923074" u="1"/>
        <n v="250" u="1"/>
        <n v="88923" u="1"/>
        <n v="25098" u="1"/>
        <n v="8892306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s v="CB"/>
    <n v="2"/>
    <n v="4"/>
    <n v="1"/>
    <s v="RI83"/>
    <s v="PARIS"/>
    <d v="2017-06-01T00:00:00"/>
    <d v="2017-12-15T00:00:00"/>
    <n v="2"/>
    <s v="N° 1"/>
    <m/>
    <s v="Dupont"/>
    <s v="Eric"/>
    <x v="0"/>
  </r>
  <r>
    <s v="CB"/>
    <m/>
    <m/>
    <m/>
    <s v="RI83"/>
    <m/>
    <m/>
    <m/>
    <m/>
    <s v="N° 2"/>
    <m/>
    <s v="Martin"/>
    <s v="Jean"/>
    <x v="1"/>
  </r>
  <r>
    <s v="CB"/>
    <n v="2"/>
    <n v="5"/>
    <n v="1"/>
    <s v="QV49"/>
    <s v="BORDEAUX"/>
    <d v="2017-08-01T00:00:00"/>
    <d v="2018-02-01T00:00:00"/>
    <n v="2"/>
    <s v="N° 1"/>
    <m/>
    <s v="Martin"/>
    <s v="Philippe"/>
    <x v="2"/>
  </r>
  <r>
    <s v="CB"/>
    <m/>
    <m/>
    <m/>
    <s v="QV49"/>
    <m/>
    <m/>
    <m/>
    <m/>
    <s v="N° 2"/>
    <m/>
    <m/>
    <m/>
    <x v="3"/>
  </r>
  <r>
    <s v="PERF"/>
    <n v="2"/>
    <n v="4"/>
    <n v="1"/>
    <s v="TT80"/>
    <s v="EALAT DAX"/>
    <d v="2017-08-15T00:00:00"/>
    <d v="2017-09-07T00:00:00"/>
    <n v="2"/>
    <s v=" N°1"/>
    <m/>
    <m/>
    <m/>
    <x v="3"/>
  </r>
  <r>
    <s v="PERF"/>
    <m/>
    <m/>
    <m/>
    <s v="TT80"/>
    <m/>
    <m/>
    <m/>
    <m/>
    <s v=" N°2"/>
    <m/>
    <m/>
    <m/>
    <x v="3"/>
  </r>
  <r>
    <s v="PERF"/>
    <n v="2"/>
    <n v="5"/>
    <n v="1"/>
    <s v="TT81"/>
    <s v="EALAT DAX"/>
    <d v="2017-08-16T00:00:00"/>
    <d v="2017-09-14T00:00:00"/>
    <n v="2"/>
    <s v=" N°1"/>
    <m/>
    <m/>
    <m/>
    <x v="3"/>
  </r>
  <r>
    <s v="PERF"/>
    <m/>
    <m/>
    <m/>
    <s v="TT81"/>
    <m/>
    <m/>
    <m/>
    <m/>
    <s v=" N°2"/>
    <m/>
    <m/>
    <m/>
    <x v="3"/>
  </r>
  <r>
    <s v="Opérateur"/>
    <n v="2"/>
    <n v="1"/>
    <n v="1"/>
    <s v="RT15"/>
    <s v="LYON"/>
    <d v="2017-11-27T00:00:00"/>
    <d v="2017-12-01T00:00:00"/>
    <n v="2"/>
    <s v="N° 1"/>
    <m/>
    <s v="Marie"/>
    <s v="Paul"/>
    <x v="4"/>
  </r>
  <r>
    <s v="Opérateur"/>
    <m/>
    <m/>
    <m/>
    <s v="RT15"/>
    <m/>
    <m/>
    <m/>
    <m/>
    <s v="N° 2"/>
    <m/>
    <m/>
    <m/>
    <x v="3"/>
  </r>
  <r>
    <s v="Cuisinier"/>
    <n v="10"/>
    <n v="4"/>
    <n v="5"/>
    <s v="QP17"/>
    <s v="TOURS"/>
    <d v="2017-12-02T00:00:00"/>
    <d v="2018-02-06T00:00:00"/>
    <n v="10"/>
    <s v=" N°1"/>
    <s v="Mr"/>
    <s v="Dupont"/>
    <s v="Paul"/>
    <x v="5"/>
  </r>
  <r>
    <s v="Cuisinier"/>
    <m/>
    <m/>
    <m/>
    <s v="QP17"/>
    <m/>
    <m/>
    <m/>
    <m/>
    <s v=" N°2"/>
    <s v="Mr"/>
    <s v="Dupont"/>
    <s v="Eric"/>
    <x v="0"/>
  </r>
  <r>
    <s v="Cuisinier"/>
    <m/>
    <m/>
    <m/>
    <s v="QP17"/>
    <m/>
    <m/>
    <m/>
    <m/>
    <s v=" N°3"/>
    <s v="Mr"/>
    <s v="Etienne"/>
    <s v="Eric"/>
    <x v="6"/>
  </r>
  <r>
    <s v="Cuisinier"/>
    <m/>
    <m/>
    <m/>
    <s v="QP17"/>
    <m/>
    <m/>
    <m/>
    <m/>
    <s v=" N°4"/>
    <s v="Mr"/>
    <s v="Dupontas"/>
    <s v="Loïc"/>
    <x v="7"/>
  </r>
  <r>
    <s v="Cuisinier"/>
    <m/>
    <m/>
    <m/>
    <s v="QP17"/>
    <m/>
    <m/>
    <m/>
    <m/>
    <s v=" N°5"/>
    <s v="Mr"/>
    <s v="Etiennois"/>
    <s v="Eric"/>
    <x v="8"/>
  </r>
  <r>
    <s v="Cuisinier"/>
    <m/>
    <m/>
    <m/>
    <s v="QP17"/>
    <m/>
    <m/>
    <m/>
    <m/>
    <s v=" N°6"/>
    <s v="Mr"/>
    <s v="Martin"/>
    <s v="Jean"/>
    <x v="1"/>
  </r>
  <r>
    <s v="Cuisinier"/>
    <m/>
    <m/>
    <m/>
    <s v="QP17"/>
    <m/>
    <m/>
    <m/>
    <m/>
    <s v=" N°7"/>
    <s v="Mr"/>
    <s v="Robert"/>
    <s v="Paul"/>
    <x v="9"/>
  </r>
  <r>
    <s v="Cuisinier"/>
    <m/>
    <m/>
    <m/>
    <s v="QP17"/>
    <m/>
    <m/>
    <m/>
    <m/>
    <s v=" N°8"/>
    <m/>
    <m/>
    <m/>
    <x v="3"/>
  </r>
  <r>
    <s v="Cuisinier"/>
    <m/>
    <m/>
    <m/>
    <s v="QP17"/>
    <m/>
    <m/>
    <m/>
    <m/>
    <s v=" N°9"/>
    <m/>
    <m/>
    <m/>
    <x v="3"/>
  </r>
  <r>
    <s v="Cuisinier"/>
    <m/>
    <m/>
    <m/>
    <s v="QP17"/>
    <m/>
    <m/>
    <m/>
    <m/>
    <s v=" N°10"/>
    <m/>
    <m/>
    <m/>
    <x v="3"/>
  </r>
  <r>
    <s v="Boulanger"/>
    <n v="2"/>
    <n v="1"/>
    <n v="1"/>
    <s v="SH63"/>
    <s v="ROYAN"/>
    <d v="2017-12-04T00:00:00"/>
    <d v="2017-12-22T00:00:00"/>
    <n v="2"/>
    <s v="N° 1"/>
    <m/>
    <s v="Bateau"/>
    <s v="Paul"/>
    <x v="10"/>
  </r>
  <r>
    <s v="Boulanger"/>
    <m/>
    <m/>
    <m/>
    <s v="SH63"/>
    <m/>
    <m/>
    <m/>
    <m/>
    <s v="N° 2"/>
    <m/>
    <m/>
    <m/>
    <x v="3"/>
  </r>
  <r>
    <s v="Poissonnier"/>
    <n v="6"/>
    <n v="10"/>
    <n v="1"/>
    <s v="QZ17"/>
    <s v="METZ"/>
    <d v="2018-02-15T00:00:00"/>
    <d v="2018-03-01T00:00:00"/>
    <n v="6"/>
    <s v="N° 1"/>
    <m/>
    <s v="Dupont"/>
    <s v="Eric"/>
    <x v="0"/>
  </r>
  <r>
    <s v="Poissonnier"/>
    <m/>
    <m/>
    <m/>
    <s v="QZ17"/>
    <m/>
    <m/>
    <m/>
    <m/>
    <s v="N° 2"/>
    <m/>
    <s v="Etienne"/>
    <s v="Eric"/>
    <x v="11"/>
  </r>
  <r>
    <s v="Poissonnier"/>
    <m/>
    <m/>
    <m/>
    <s v="QZ17"/>
    <m/>
    <m/>
    <m/>
    <m/>
    <s v="N° 3"/>
    <m/>
    <s v="Martin"/>
    <s v="Jean"/>
    <x v="1"/>
  </r>
  <r>
    <s v="Poissonnier"/>
    <m/>
    <m/>
    <m/>
    <s v="QZ17"/>
    <m/>
    <m/>
    <m/>
    <m/>
    <s v="N° 4"/>
    <m/>
    <s v="Robert"/>
    <s v="Paul"/>
    <x v="9"/>
  </r>
  <r>
    <s v="Poissonnier"/>
    <m/>
    <m/>
    <m/>
    <s v="QZ17"/>
    <m/>
    <m/>
    <m/>
    <m/>
    <s v="N° 5"/>
    <m/>
    <m/>
    <m/>
    <x v="3"/>
  </r>
  <r>
    <s v="Poissonnier"/>
    <m/>
    <m/>
    <m/>
    <s v="QZ17"/>
    <m/>
    <m/>
    <m/>
    <m/>
    <s v="N° 6"/>
    <m/>
    <m/>
    <m/>
    <x v="3"/>
  </r>
  <r>
    <s v="Boulanger"/>
    <n v="3"/>
    <n v="1"/>
    <n v="1"/>
    <s v="SZ63"/>
    <s v="ROYAN"/>
    <d v="2018-12-04T00:00:00"/>
    <d v="2019-02-22T00:00:00"/>
    <n v="3"/>
    <s v="N° 1"/>
    <m/>
    <m/>
    <m/>
    <x v="3"/>
  </r>
  <r>
    <s v="Boulanger"/>
    <m/>
    <m/>
    <m/>
    <s v="SZ63"/>
    <m/>
    <m/>
    <m/>
    <m/>
    <s v="N° 2"/>
    <m/>
    <m/>
    <m/>
    <x v="3"/>
  </r>
  <r>
    <s v="Boulanger"/>
    <m/>
    <m/>
    <m/>
    <s v="SZ63"/>
    <m/>
    <m/>
    <m/>
    <m/>
    <s v="N° 3"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6" firstHeaderRow="1" firstDataRow="1" firstDataCol="1"/>
  <pivotFields count="14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dataField="1" showAll="0">
      <items count="20">
        <item x="0"/>
        <item x="11"/>
        <item x="2"/>
        <item x="10"/>
        <item x="1"/>
        <item x="5"/>
        <item x="4"/>
        <item x="6"/>
        <item x="9"/>
        <item x="3"/>
        <item m="1" x="14"/>
        <item m="1" x="18"/>
        <item m="1" x="13"/>
        <item m="1" x="17"/>
        <item m="1" x="16"/>
        <item m="1" x="15"/>
        <item m="1" x="12"/>
        <item x="7"/>
        <item x="8"/>
        <item t="default"/>
      </items>
    </pivotField>
  </pivotFields>
  <rowFields count="1">
    <field x="1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7"/>
    </i>
    <i>
      <x v="18"/>
    </i>
    <i t="grand">
      <x/>
    </i>
  </rowItems>
  <colItems count="1">
    <i/>
  </colItems>
  <dataFields count="1">
    <dataField name="Nombre de Identification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3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BA44"/>
  <sheetViews>
    <sheetView topLeftCell="A5" zoomScale="76" zoomScaleNormal="76" workbookViewId="0">
      <selection activeCell="A13" sqref="A13"/>
    </sheetView>
  </sheetViews>
  <sheetFormatPr baseColWidth="10" defaultRowHeight="14.4" x14ac:dyDescent="0.3"/>
  <cols>
    <col min="1" max="1" width="44.88671875" style="2" customWidth="1"/>
    <col min="2" max="2" width="9.33203125" style="2" customWidth="1"/>
    <col min="3" max="4" width="3.5546875" style="2" customWidth="1"/>
    <col min="5" max="5" width="9.33203125" style="2" bestFit="1" customWidth="1"/>
    <col min="6" max="6" width="19" style="3" customWidth="1"/>
    <col min="7" max="8" width="12.6640625" style="2" bestFit="1" customWidth="1"/>
    <col min="9" max="9" width="5.88671875" style="2" bestFit="1" customWidth="1"/>
    <col min="10" max="10" width="6.6640625" style="2" customWidth="1"/>
    <col min="11" max="11" width="5.109375" style="5" bestFit="1" customWidth="1"/>
    <col min="12" max="12" width="39.88671875" style="5" bestFit="1" customWidth="1"/>
    <col min="13" max="13" width="20.109375" style="5" bestFit="1" customWidth="1"/>
    <col min="14" max="14" width="20.88671875" style="5" customWidth="1"/>
    <col min="15" max="15" width="22.109375" style="5" customWidth="1"/>
    <col min="16" max="16" width="15.6640625" style="5" bestFit="1" customWidth="1"/>
    <col min="17" max="17" width="24" style="4" customWidth="1"/>
    <col min="18" max="18" width="19" style="6" customWidth="1"/>
    <col min="19" max="19" width="18.44140625" style="3" customWidth="1"/>
    <col min="20" max="20" width="9.109375" style="2" bestFit="1" customWidth="1"/>
    <col min="21" max="21" width="11.5546875" style="2"/>
    <col min="22" max="22" width="10.5546875" style="2" customWidth="1"/>
    <col min="23" max="24" width="6.5546875" style="25" customWidth="1"/>
    <col min="25" max="26" width="11.5546875" style="2"/>
    <col min="27" max="27" width="11.5546875" style="24"/>
    <col min="28" max="28" width="34.5546875" style="24" customWidth="1"/>
    <col min="29" max="29" width="25.88671875" style="24" customWidth="1"/>
    <col min="30" max="30" width="46.6640625" style="2" bestFit="1" customWidth="1"/>
    <col min="31" max="31" width="82.33203125" style="8" customWidth="1"/>
    <col min="32" max="32" width="48" style="28" customWidth="1"/>
    <col min="33" max="33" width="11.5546875" style="26"/>
    <col min="34" max="34" width="11.5546875" style="31"/>
    <col min="35" max="39" width="11.5546875" style="2"/>
    <col min="40" max="40" width="28.33203125" style="2" bestFit="1" customWidth="1"/>
    <col min="41" max="41" width="17.33203125" style="2" bestFit="1" customWidth="1"/>
    <col min="42" max="42" width="11.5546875" style="2"/>
    <col min="43" max="44" width="11.5546875" style="7"/>
    <col min="45" max="45" width="15.5546875" style="25" bestFit="1" customWidth="1"/>
    <col min="46" max="46" width="17" style="25" bestFit="1" customWidth="1"/>
    <col min="47" max="47" width="44.5546875" style="25" bestFit="1" customWidth="1"/>
    <col min="48" max="48" width="88.44140625" style="29" bestFit="1" customWidth="1"/>
    <col min="49" max="49" width="11.5546875" style="26"/>
    <col min="50" max="50" width="66.5546875" style="25" customWidth="1"/>
    <col min="51" max="51" width="13.109375" style="26" customWidth="1"/>
    <col min="52" max="52" width="11.5546875" style="30"/>
    <col min="53" max="53" width="11.5546875" style="27"/>
    <col min="54" max="16384" width="11.5546875" style="5"/>
  </cols>
  <sheetData>
    <row r="1" spans="1:53" ht="15" thickBot="1" x14ac:dyDescent="0.35"/>
    <row r="2" spans="1:53" ht="155.4" thickTop="1" thickBot="1" x14ac:dyDescent="0.35">
      <c r="A2" s="88" t="s">
        <v>67</v>
      </c>
      <c r="B2" s="89" t="s">
        <v>68</v>
      </c>
      <c r="C2" s="90" t="s">
        <v>0</v>
      </c>
      <c r="D2" s="90" t="s">
        <v>1</v>
      </c>
      <c r="E2" s="90" t="s">
        <v>143</v>
      </c>
      <c r="F2" s="91" t="s">
        <v>3</v>
      </c>
      <c r="G2" s="92" t="s">
        <v>4</v>
      </c>
      <c r="H2" s="92" t="s">
        <v>5</v>
      </c>
      <c r="I2" s="90" t="s">
        <v>69</v>
      </c>
      <c r="J2" s="90" t="s">
        <v>6</v>
      </c>
      <c r="K2" s="93" t="s">
        <v>70</v>
      </c>
      <c r="L2" s="94" t="s">
        <v>7</v>
      </c>
      <c r="M2" s="94" t="s">
        <v>8</v>
      </c>
      <c r="N2" s="94" t="s">
        <v>71</v>
      </c>
      <c r="O2" s="94" t="s">
        <v>102</v>
      </c>
      <c r="P2" s="95" t="s">
        <v>63</v>
      </c>
      <c r="Q2" s="96" t="s">
        <v>9</v>
      </c>
      <c r="R2" s="97" t="s">
        <v>86</v>
      </c>
      <c r="S2" s="95" t="s">
        <v>87</v>
      </c>
      <c r="T2" s="95" t="s">
        <v>10</v>
      </c>
      <c r="U2" s="95" t="s">
        <v>11</v>
      </c>
      <c r="V2" s="95" t="s">
        <v>12</v>
      </c>
      <c r="W2" s="95" t="s">
        <v>122</v>
      </c>
      <c r="X2" s="95" t="s">
        <v>88</v>
      </c>
      <c r="Y2" s="95" t="s">
        <v>89</v>
      </c>
      <c r="Z2" s="95" t="s">
        <v>90</v>
      </c>
      <c r="AA2" s="95" t="s">
        <v>65</v>
      </c>
      <c r="AB2" s="95" t="s">
        <v>91</v>
      </c>
      <c r="AC2" s="95" t="s">
        <v>92</v>
      </c>
      <c r="AD2" s="95" t="s">
        <v>94</v>
      </c>
      <c r="AE2" s="95" t="s">
        <v>93</v>
      </c>
      <c r="AF2" s="95" t="s">
        <v>56</v>
      </c>
      <c r="AG2" s="95" t="s">
        <v>58</v>
      </c>
      <c r="AH2" s="98" t="s">
        <v>59</v>
      </c>
      <c r="AI2" s="98"/>
      <c r="AJ2" s="98"/>
      <c r="AK2" s="98"/>
      <c r="AL2" s="98"/>
      <c r="AM2" s="98"/>
      <c r="AN2" s="98"/>
      <c r="AO2" s="98"/>
      <c r="AP2" s="98"/>
      <c r="AQ2" s="98"/>
      <c r="AR2" s="98"/>
      <c r="AS2" s="99" t="s">
        <v>95</v>
      </c>
      <c r="AT2" s="99" t="s">
        <v>96</v>
      </c>
      <c r="AU2" s="99" t="s">
        <v>97</v>
      </c>
      <c r="AV2" s="99" t="s">
        <v>98</v>
      </c>
      <c r="AW2" s="99" t="s">
        <v>53</v>
      </c>
      <c r="AX2" s="99" t="s">
        <v>99</v>
      </c>
      <c r="AY2" s="100" t="s">
        <v>53</v>
      </c>
      <c r="AZ2" s="99" t="s">
        <v>54</v>
      </c>
      <c r="BA2" s="99" t="s">
        <v>52</v>
      </c>
    </row>
    <row r="3" spans="1:53" ht="15" thickTop="1" x14ac:dyDescent="0.3">
      <c r="A3" s="201" t="s">
        <v>72</v>
      </c>
      <c r="B3" s="341">
        <v>2</v>
      </c>
      <c r="C3" s="345">
        <v>4</v>
      </c>
      <c r="D3" s="345">
        <v>1</v>
      </c>
      <c r="E3" s="233" t="s">
        <v>33</v>
      </c>
      <c r="F3" s="341" t="s">
        <v>73</v>
      </c>
      <c r="G3" s="347">
        <v>42887</v>
      </c>
      <c r="H3" s="347">
        <v>43084</v>
      </c>
      <c r="I3" s="341">
        <v>2</v>
      </c>
      <c r="J3" s="113" t="s">
        <v>23</v>
      </c>
      <c r="K3" s="113"/>
      <c r="L3" s="113" t="s">
        <v>31</v>
      </c>
      <c r="M3" s="113" t="s">
        <v>30</v>
      </c>
      <c r="N3" s="113">
        <v>1000</v>
      </c>
      <c r="O3" s="115"/>
      <c r="P3" s="115"/>
      <c r="Q3" s="117"/>
      <c r="R3" s="119"/>
      <c r="S3" s="117" t="s">
        <v>44</v>
      </c>
      <c r="T3" s="115"/>
      <c r="U3" s="115"/>
      <c r="V3" s="343">
        <f>WEEKNUM(G3,21)</f>
        <v>22</v>
      </c>
      <c r="W3" s="102" t="s">
        <v>128</v>
      </c>
      <c r="X3" s="102"/>
      <c r="Y3" s="102"/>
      <c r="Z3" s="102"/>
      <c r="AA3" s="102"/>
      <c r="AB3" s="102"/>
      <c r="AC3" s="102"/>
      <c r="AD3" s="102"/>
      <c r="AE3" s="122"/>
      <c r="AF3" s="122"/>
      <c r="AG3" s="124">
        <v>42949</v>
      </c>
      <c r="AH3" s="126">
        <v>0.85320601851851852</v>
      </c>
      <c r="AI3" s="102">
        <v>1000</v>
      </c>
      <c r="AJ3" s="102"/>
      <c r="AK3" s="102"/>
      <c r="AL3" s="102"/>
      <c r="AM3" s="102"/>
      <c r="AN3" s="102"/>
      <c r="AO3" s="102"/>
      <c r="AP3" s="102"/>
      <c r="AQ3" s="102"/>
      <c r="AR3" s="102"/>
      <c r="AS3" s="102"/>
      <c r="AT3" s="102"/>
      <c r="AU3" s="102"/>
      <c r="AV3" s="102"/>
      <c r="AW3" s="124"/>
      <c r="AX3" s="102"/>
      <c r="AY3" s="124"/>
      <c r="AZ3" s="128"/>
      <c r="BA3" s="102"/>
    </row>
    <row r="4" spans="1:53" ht="15" thickBot="1" x14ac:dyDescent="0.35">
      <c r="A4" s="202" t="s">
        <v>72</v>
      </c>
      <c r="B4" s="342"/>
      <c r="C4" s="346"/>
      <c r="D4" s="346"/>
      <c r="E4" s="234" t="s">
        <v>33</v>
      </c>
      <c r="F4" s="342"/>
      <c r="G4" s="348"/>
      <c r="H4" s="348"/>
      <c r="I4" s="342"/>
      <c r="J4" s="114" t="s">
        <v>24</v>
      </c>
      <c r="K4" s="114"/>
      <c r="L4" s="114" t="s">
        <v>42</v>
      </c>
      <c r="M4" s="114" t="s">
        <v>41</v>
      </c>
      <c r="N4" s="114">
        <v>2500</v>
      </c>
      <c r="O4" s="116"/>
      <c r="P4" s="116"/>
      <c r="Q4" s="118"/>
      <c r="R4" s="120"/>
      <c r="S4" s="118" t="s">
        <v>44</v>
      </c>
      <c r="T4" s="116"/>
      <c r="U4" s="116"/>
      <c r="V4" s="344"/>
      <c r="W4" s="121" t="s">
        <v>128</v>
      </c>
      <c r="X4" s="121"/>
      <c r="Y4" s="121"/>
      <c r="Z4" s="121"/>
      <c r="AA4" s="121"/>
      <c r="AB4" s="121"/>
      <c r="AC4" s="121"/>
      <c r="AD4" s="121"/>
      <c r="AE4" s="123"/>
      <c r="AF4" s="123"/>
      <c r="AG4" s="125">
        <v>42926</v>
      </c>
      <c r="AH4" s="127">
        <v>0.61597222222222225</v>
      </c>
      <c r="AI4" s="121">
        <v>2500</v>
      </c>
      <c r="AJ4" s="121"/>
      <c r="AK4" s="121"/>
      <c r="AL4" s="121"/>
      <c r="AM4" s="121"/>
      <c r="AN4" s="121"/>
      <c r="AO4" s="121"/>
      <c r="AP4" s="121"/>
      <c r="AQ4" s="121"/>
      <c r="AR4" s="121"/>
      <c r="AS4" s="121"/>
      <c r="AT4" s="121"/>
      <c r="AU4" s="121"/>
      <c r="AV4" s="121"/>
      <c r="AW4" s="125"/>
      <c r="AX4" s="121"/>
      <c r="AY4" s="125"/>
      <c r="AZ4" s="129"/>
      <c r="BA4" s="121"/>
    </row>
    <row r="5" spans="1:53" ht="15" thickTop="1" x14ac:dyDescent="0.3">
      <c r="A5" s="163" t="s">
        <v>72</v>
      </c>
      <c r="B5" s="317">
        <v>2</v>
      </c>
      <c r="C5" s="320">
        <v>5</v>
      </c>
      <c r="D5" s="320">
        <v>1</v>
      </c>
      <c r="E5" s="163" t="s">
        <v>34</v>
      </c>
      <c r="F5" s="317" t="s">
        <v>74</v>
      </c>
      <c r="G5" s="323">
        <v>42948</v>
      </c>
      <c r="H5" s="323">
        <v>43132</v>
      </c>
      <c r="I5" s="320">
        <v>2</v>
      </c>
      <c r="J5" s="107" t="s">
        <v>23</v>
      </c>
      <c r="K5" s="107"/>
      <c r="L5" s="107" t="s">
        <v>42</v>
      </c>
      <c r="M5" s="107" t="s">
        <v>32</v>
      </c>
      <c r="N5" s="107">
        <v>2000</v>
      </c>
      <c r="O5" s="103"/>
      <c r="P5" s="103"/>
      <c r="Q5" s="133"/>
      <c r="R5" s="135"/>
      <c r="S5" s="133">
        <v>210</v>
      </c>
      <c r="T5" s="103"/>
      <c r="U5" s="103"/>
      <c r="V5" s="326">
        <f>WEEKNUM(G5,21)</f>
        <v>31</v>
      </c>
      <c r="W5" s="102" t="s">
        <v>128</v>
      </c>
      <c r="X5" s="102"/>
      <c r="Y5" s="102"/>
      <c r="Z5" s="102"/>
      <c r="AA5" s="102"/>
      <c r="AB5" s="102"/>
      <c r="AC5" s="102"/>
      <c r="AD5" s="102"/>
      <c r="AE5" s="122"/>
      <c r="AF5" s="122"/>
      <c r="AG5" s="124">
        <v>42949</v>
      </c>
      <c r="AH5" s="126">
        <v>0.85806712962962972</v>
      </c>
      <c r="AI5" s="102"/>
      <c r="AJ5" s="102"/>
      <c r="AK5" s="102"/>
      <c r="AL5" s="102"/>
      <c r="AM5" s="102"/>
      <c r="AN5" s="102"/>
      <c r="AO5" s="102"/>
      <c r="AP5" s="102"/>
      <c r="AQ5" s="102"/>
      <c r="AR5" s="102"/>
      <c r="AS5" s="102"/>
      <c r="AT5" s="102"/>
      <c r="AU5" s="102"/>
      <c r="AV5" s="102"/>
      <c r="AW5" s="124"/>
      <c r="AX5" s="102"/>
      <c r="AY5" s="124"/>
      <c r="AZ5" s="128"/>
      <c r="BA5" s="102"/>
    </row>
    <row r="6" spans="1:53" ht="15" thickBot="1" x14ac:dyDescent="0.35">
      <c r="A6" s="172" t="s">
        <v>72</v>
      </c>
      <c r="B6" s="319"/>
      <c r="C6" s="322"/>
      <c r="D6" s="322"/>
      <c r="E6" s="172" t="s">
        <v>34</v>
      </c>
      <c r="F6" s="319"/>
      <c r="G6" s="325"/>
      <c r="H6" s="325"/>
      <c r="I6" s="322"/>
      <c r="J6" s="130" t="s">
        <v>24</v>
      </c>
      <c r="K6" s="131"/>
      <c r="L6" s="131"/>
      <c r="M6" s="131"/>
      <c r="N6" s="131"/>
      <c r="O6" s="132"/>
      <c r="P6" s="132"/>
      <c r="Q6" s="134"/>
      <c r="R6" s="136"/>
      <c r="S6" s="137" t="s">
        <v>45</v>
      </c>
      <c r="T6" s="138"/>
      <c r="U6" s="138"/>
      <c r="V6" s="328"/>
      <c r="W6" s="121"/>
      <c r="X6" s="121"/>
      <c r="Y6" s="121"/>
      <c r="Z6" s="121"/>
      <c r="AA6" s="121"/>
      <c r="AB6" s="121"/>
      <c r="AC6" s="121"/>
      <c r="AD6" s="121"/>
      <c r="AE6" s="123"/>
      <c r="AF6" s="123"/>
      <c r="AG6" s="139">
        <v>42949</v>
      </c>
      <c r="AH6" s="140">
        <v>0.84931712962962969</v>
      </c>
      <c r="AI6" s="121"/>
      <c r="AJ6" s="121"/>
      <c r="AK6" s="121"/>
      <c r="AL6" s="121"/>
      <c r="AM6" s="121"/>
      <c r="AN6" s="121"/>
      <c r="AO6" s="121"/>
      <c r="AP6" s="121"/>
      <c r="AQ6" s="121"/>
      <c r="AR6" s="121"/>
      <c r="AS6" s="121"/>
      <c r="AT6" s="121"/>
      <c r="AU6" s="121"/>
      <c r="AV6" s="121"/>
      <c r="AW6" s="125"/>
      <c r="AX6" s="121"/>
      <c r="AY6" s="125"/>
      <c r="AZ6" s="129"/>
      <c r="BA6" s="121"/>
    </row>
    <row r="7" spans="1:53" ht="15" thickTop="1" x14ac:dyDescent="0.3">
      <c r="A7" s="229" t="s">
        <v>115</v>
      </c>
      <c r="B7" s="339">
        <v>2</v>
      </c>
      <c r="C7" s="333">
        <v>4</v>
      </c>
      <c r="D7" s="333">
        <v>1</v>
      </c>
      <c r="E7" s="101" t="s">
        <v>109</v>
      </c>
      <c r="F7" s="333" t="s">
        <v>110</v>
      </c>
      <c r="G7" s="298">
        <v>42962</v>
      </c>
      <c r="H7" s="298">
        <v>42985</v>
      </c>
      <c r="I7" s="333">
        <v>2</v>
      </c>
      <c r="J7" s="102" t="s">
        <v>13</v>
      </c>
      <c r="K7" s="141"/>
      <c r="L7" s="141"/>
      <c r="M7" s="141"/>
      <c r="N7" s="141"/>
      <c r="O7" s="141"/>
      <c r="P7" s="141"/>
      <c r="Q7" s="143"/>
      <c r="R7" s="145"/>
      <c r="S7" s="122"/>
      <c r="T7" s="102"/>
      <c r="U7" s="102"/>
      <c r="V7" s="292">
        <f>WEEKNUM(G7,21)</f>
        <v>33</v>
      </c>
      <c r="W7" s="102"/>
      <c r="X7" s="102"/>
      <c r="Y7" s="102"/>
      <c r="Z7" s="102"/>
      <c r="AA7" s="102"/>
      <c r="AB7" s="102"/>
      <c r="AC7" s="102"/>
      <c r="AD7" s="102"/>
      <c r="AE7" s="122"/>
      <c r="AF7" s="122"/>
      <c r="AG7" s="147"/>
      <c r="AH7" s="148"/>
      <c r="AI7" s="102"/>
      <c r="AJ7" s="102"/>
      <c r="AK7" s="102"/>
      <c r="AL7" s="102"/>
      <c r="AM7" s="102"/>
      <c r="AN7" s="102"/>
      <c r="AO7" s="102"/>
      <c r="AP7" s="102"/>
      <c r="AQ7" s="102"/>
      <c r="AR7" s="102"/>
      <c r="AS7" s="102"/>
      <c r="AT7" s="102"/>
      <c r="AU7" s="102"/>
      <c r="AV7" s="102"/>
      <c r="AW7" s="124"/>
      <c r="AX7" s="102"/>
      <c r="AY7" s="124"/>
      <c r="AZ7" s="128"/>
      <c r="BA7" s="102"/>
    </row>
    <row r="8" spans="1:53" ht="15" thickBot="1" x14ac:dyDescent="0.35">
      <c r="A8" s="230" t="s">
        <v>115</v>
      </c>
      <c r="B8" s="340"/>
      <c r="C8" s="334"/>
      <c r="D8" s="334"/>
      <c r="E8" s="203" t="s">
        <v>109</v>
      </c>
      <c r="F8" s="334"/>
      <c r="G8" s="300"/>
      <c r="H8" s="300"/>
      <c r="I8" s="334"/>
      <c r="J8" s="121" t="s">
        <v>14</v>
      </c>
      <c r="K8" s="142"/>
      <c r="L8" s="142"/>
      <c r="M8" s="142"/>
      <c r="N8" s="142"/>
      <c r="O8" s="142"/>
      <c r="P8" s="142"/>
      <c r="Q8" s="144"/>
      <c r="R8" s="146"/>
      <c r="S8" s="123"/>
      <c r="T8" s="121"/>
      <c r="U8" s="121"/>
      <c r="V8" s="294"/>
      <c r="W8" s="121"/>
      <c r="X8" s="121"/>
      <c r="Y8" s="121"/>
      <c r="Z8" s="121"/>
      <c r="AA8" s="121"/>
      <c r="AB8" s="121"/>
      <c r="AC8" s="121"/>
      <c r="AD8" s="121"/>
      <c r="AE8" s="123"/>
      <c r="AF8" s="123"/>
      <c r="AG8" s="139"/>
      <c r="AH8" s="140"/>
      <c r="AI8" s="121"/>
      <c r="AJ8" s="121"/>
      <c r="AK8" s="121"/>
      <c r="AL8" s="121"/>
      <c r="AM8" s="121"/>
      <c r="AN8" s="121"/>
      <c r="AO8" s="121"/>
      <c r="AP8" s="121"/>
      <c r="AQ8" s="121"/>
      <c r="AR8" s="121"/>
      <c r="AS8" s="121"/>
      <c r="AT8" s="121"/>
      <c r="AU8" s="121"/>
      <c r="AV8" s="121"/>
      <c r="AW8" s="125"/>
      <c r="AX8" s="121"/>
      <c r="AY8" s="125"/>
      <c r="AZ8" s="129"/>
      <c r="BA8" s="121"/>
    </row>
    <row r="9" spans="1:53" ht="15" thickTop="1" x14ac:dyDescent="0.3">
      <c r="A9" s="231" t="s">
        <v>115</v>
      </c>
      <c r="B9" s="335">
        <v>2</v>
      </c>
      <c r="C9" s="337">
        <v>5</v>
      </c>
      <c r="D9" s="337">
        <v>1</v>
      </c>
      <c r="E9" s="166" t="s">
        <v>111</v>
      </c>
      <c r="F9" s="337" t="s">
        <v>110</v>
      </c>
      <c r="G9" s="323">
        <v>42963</v>
      </c>
      <c r="H9" s="323">
        <v>42992</v>
      </c>
      <c r="I9" s="337">
        <v>2</v>
      </c>
      <c r="J9" s="103" t="s">
        <v>13</v>
      </c>
      <c r="K9" s="103"/>
      <c r="L9" s="103"/>
      <c r="M9" s="103"/>
      <c r="N9" s="103"/>
      <c r="O9" s="103"/>
      <c r="P9" s="103"/>
      <c r="Q9" s="133"/>
      <c r="R9" s="135"/>
      <c r="S9" s="133">
        <v>200</v>
      </c>
      <c r="T9" s="103"/>
      <c r="U9" s="103"/>
      <c r="V9" s="326">
        <f>WEEKNUM(G9,21)</f>
        <v>33</v>
      </c>
      <c r="W9" s="102" t="s">
        <v>127</v>
      </c>
      <c r="X9" s="102"/>
      <c r="Y9" s="102"/>
      <c r="Z9" s="102"/>
      <c r="AA9" s="102"/>
      <c r="AB9" s="102"/>
      <c r="AC9" s="102"/>
      <c r="AD9" s="102"/>
      <c r="AE9" s="122"/>
      <c r="AF9" s="122"/>
      <c r="AG9" s="124">
        <v>42949</v>
      </c>
      <c r="AH9" s="126">
        <v>0.84556712962962965</v>
      </c>
      <c r="AI9" s="102"/>
      <c r="AJ9" s="102"/>
      <c r="AK9" s="102"/>
      <c r="AL9" s="102"/>
      <c r="AM9" s="102"/>
      <c r="AN9" s="102"/>
      <c r="AO9" s="102"/>
      <c r="AP9" s="102"/>
      <c r="AQ9" s="102"/>
      <c r="AR9" s="102"/>
      <c r="AS9" s="102"/>
      <c r="AT9" s="102"/>
      <c r="AU9" s="102"/>
      <c r="AV9" s="102"/>
      <c r="AW9" s="124"/>
      <c r="AX9" s="102"/>
      <c r="AY9" s="124"/>
      <c r="AZ9" s="128"/>
      <c r="BA9" s="102"/>
    </row>
    <row r="10" spans="1:53" ht="15" thickBot="1" x14ac:dyDescent="0.35">
      <c r="A10" s="232" t="s">
        <v>115</v>
      </c>
      <c r="B10" s="336"/>
      <c r="C10" s="338"/>
      <c r="D10" s="338"/>
      <c r="E10" s="173" t="s">
        <v>111</v>
      </c>
      <c r="F10" s="338"/>
      <c r="G10" s="325"/>
      <c r="H10" s="325"/>
      <c r="I10" s="338"/>
      <c r="J10" s="149" t="s">
        <v>14</v>
      </c>
      <c r="K10" s="150"/>
      <c r="L10" s="150"/>
      <c r="M10" s="150"/>
      <c r="N10" s="150"/>
      <c r="O10" s="150"/>
      <c r="P10" s="149"/>
      <c r="Q10" s="151"/>
      <c r="R10" s="152"/>
      <c r="S10" s="153" t="s">
        <v>48</v>
      </c>
      <c r="T10" s="149"/>
      <c r="U10" s="149"/>
      <c r="V10" s="328"/>
      <c r="W10" s="121"/>
      <c r="X10" s="121"/>
      <c r="Y10" s="121"/>
      <c r="Z10" s="121"/>
      <c r="AA10" s="121"/>
      <c r="AB10" s="121"/>
      <c r="AC10" s="121"/>
      <c r="AD10" s="121"/>
      <c r="AE10" s="123"/>
      <c r="AF10" s="123"/>
      <c r="AG10" s="125">
        <v>42949</v>
      </c>
      <c r="AH10" s="127">
        <v>0.84951388888888879</v>
      </c>
      <c r="AI10" s="121"/>
      <c r="AJ10" s="121"/>
      <c r="AK10" s="121"/>
      <c r="AL10" s="121"/>
      <c r="AM10" s="121"/>
      <c r="AN10" s="121"/>
      <c r="AO10" s="121"/>
      <c r="AP10" s="121"/>
      <c r="AQ10" s="121"/>
      <c r="AR10" s="121"/>
      <c r="AS10" s="121"/>
      <c r="AT10" s="121"/>
      <c r="AU10" s="121"/>
      <c r="AV10" s="121"/>
      <c r="AW10" s="125"/>
      <c r="AX10" s="121"/>
      <c r="AY10" s="125"/>
      <c r="AZ10" s="129"/>
      <c r="BA10" s="121"/>
    </row>
    <row r="11" spans="1:53" ht="15" thickTop="1" x14ac:dyDescent="0.3">
      <c r="A11" s="205" t="s">
        <v>75</v>
      </c>
      <c r="B11" s="329">
        <v>2</v>
      </c>
      <c r="C11" s="313">
        <v>1</v>
      </c>
      <c r="D11" s="313">
        <v>1</v>
      </c>
      <c r="E11" s="205" t="s">
        <v>35</v>
      </c>
      <c r="F11" s="329" t="s">
        <v>76</v>
      </c>
      <c r="G11" s="331">
        <v>43066</v>
      </c>
      <c r="H11" s="331">
        <v>43070</v>
      </c>
      <c r="I11" s="313">
        <v>2</v>
      </c>
      <c r="J11" s="154" t="s">
        <v>23</v>
      </c>
      <c r="K11" s="154"/>
      <c r="L11" s="154" t="s">
        <v>77</v>
      </c>
      <c r="M11" s="154" t="s">
        <v>28</v>
      </c>
      <c r="N11" s="154">
        <v>7400</v>
      </c>
      <c r="O11" s="156"/>
      <c r="P11" s="156"/>
      <c r="Q11" s="157"/>
      <c r="R11" s="159"/>
      <c r="S11" s="161" t="s">
        <v>50</v>
      </c>
      <c r="T11" s="162"/>
      <c r="U11" s="162"/>
      <c r="V11" s="315">
        <f>WEEKNUM(G11,21)</f>
        <v>48</v>
      </c>
      <c r="W11" s="102"/>
      <c r="X11" s="102"/>
      <c r="Y11" s="102"/>
      <c r="Z11" s="102"/>
      <c r="AA11" s="102"/>
      <c r="AB11" s="102"/>
      <c r="AC11" s="102"/>
      <c r="AD11" s="102"/>
      <c r="AE11" s="122"/>
      <c r="AF11" s="122"/>
      <c r="AG11" s="124">
        <v>42926</v>
      </c>
      <c r="AH11" s="126">
        <v>0.61597222222222225</v>
      </c>
      <c r="AI11" s="102"/>
      <c r="AJ11" s="102"/>
      <c r="AK11" s="102"/>
      <c r="AL11" s="102"/>
      <c r="AM11" s="102"/>
      <c r="AN11" s="102"/>
      <c r="AO11" s="102"/>
      <c r="AP11" s="102"/>
      <c r="AQ11" s="102"/>
      <c r="AR11" s="102"/>
      <c r="AS11" s="102"/>
      <c r="AT11" s="102"/>
      <c r="AU11" s="102"/>
      <c r="AV11" s="102"/>
      <c r="AW11" s="124"/>
      <c r="AX11" s="102"/>
      <c r="AY11" s="124"/>
      <c r="AZ11" s="128"/>
      <c r="BA11" s="102"/>
    </row>
    <row r="12" spans="1:53" ht="15" thickBot="1" x14ac:dyDescent="0.35">
      <c r="A12" s="206" t="s">
        <v>75</v>
      </c>
      <c r="B12" s="330"/>
      <c r="C12" s="314"/>
      <c r="D12" s="314"/>
      <c r="E12" s="206" t="s">
        <v>35</v>
      </c>
      <c r="F12" s="330"/>
      <c r="G12" s="332"/>
      <c r="H12" s="332"/>
      <c r="I12" s="314"/>
      <c r="J12" s="155" t="s">
        <v>24</v>
      </c>
      <c r="K12" s="155"/>
      <c r="L12" s="155"/>
      <c r="M12" s="155"/>
      <c r="N12" s="155"/>
      <c r="O12" s="150"/>
      <c r="P12" s="150"/>
      <c r="Q12" s="158"/>
      <c r="R12" s="160"/>
      <c r="S12" s="151" t="s">
        <v>50</v>
      </c>
      <c r="T12" s="149"/>
      <c r="U12" s="149"/>
      <c r="V12" s="316"/>
      <c r="W12" s="121"/>
      <c r="X12" s="121"/>
      <c r="Y12" s="121"/>
      <c r="Z12" s="121"/>
      <c r="AA12" s="121"/>
      <c r="AB12" s="121"/>
      <c r="AC12" s="121"/>
      <c r="AD12" s="121"/>
      <c r="AE12" s="123"/>
      <c r="AF12" s="123"/>
      <c r="AG12" s="125"/>
      <c r="AH12" s="127"/>
      <c r="AI12" s="121"/>
      <c r="AJ12" s="121"/>
      <c r="AK12" s="121"/>
      <c r="AL12" s="121"/>
      <c r="AM12" s="121"/>
      <c r="AN12" s="121"/>
      <c r="AO12" s="121"/>
      <c r="AP12" s="121"/>
      <c r="AQ12" s="121"/>
      <c r="AR12" s="121"/>
      <c r="AS12" s="121"/>
      <c r="AT12" s="121"/>
      <c r="AU12" s="121"/>
      <c r="AV12" s="121"/>
      <c r="AW12" s="125"/>
      <c r="AX12" s="121"/>
      <c r="AY12" s="125"/>
      <c r="AZ12" s="129"/>
      <c r="BA12" s="121"/>
    </row>
    <row r="13" spans="1:53" ht="15.6" thickTop="1" thickBot="1" x14ac:dyDescent="0.35">
      <c r="A13" s="163" t="s">
        <v>78</v>
      </c>
      <c r="B13" s="317">
        <v>10</v>
      </c>
      <c r="C13" s="320">
        <v>4</v>
      </c>
      <c r="D13" s="320">
        <v>5</v>
      </c>
      <c r="E13" s="163" t="s">
        <v>36</v>
      </c>
      <c r="F13" s="317" t="s">
        <v>79</v>
      </c>
      <c r="G13" s="323">
        <v>43071</v>
      </c>
      <c r="H13" s="323">
        <v>43137</v>
      </c>
      <c r="I13" s="320">
        <v>16</v>
      </c>
      <c r="J13" s="107" t="s">
        <v>13</v>
      </c>
      <c r="K13" s="107" t="s">
        <v>132</v>
      </c>
      <c r="L13" s="107" t="s">
        <v>31</v>
      </c>
      <c r="M13" s="107" t="s">
        <v>28</v>
      </c>
      <c r="N13" s="107">
        <v>5000</v>
      </c>
      <c r="O13" s="103" t="s">
        <v>133</v>
      </c>
      <c r="P13" s="103" t="s">
        <v>133</v>
      </c>
      <c r="Q13" s="133" t="s">
        <v>134</v>
      </c>
      <c r="R13" s="135">
        <v>42948</v>
      </c>
      <c r="S13" s="133">
        <v>123</v>
      </c>
      <c r="T13" s="103" t="s">
        <v>125</v>
      </c>
      <c r="U13" s="103" t="s">
        <v>126</v>
      </c>
      <c r="V13" s="326">
        <f>WEEKNUM(G13,21)</f>
        <v>48</v>
      </c>
      <c r="W13" s="102" t="s">
        <v>127</v>
      </c>
      <c r="X13" s="102"/>
      <c r="Y13" s="102"/>
      <c r="Z13" s="102"/>
      <c r="AA13" s="102"/>
      <c r="AB13" s="102"/>
      <c r="AC13" s="102"/>
      <c r="AD13" s="102"/>
      <c r="AE13" s="122"/>
      <c r="AF13" s="122"/>
      <c r="AG13" s="124">
        <v>42950</v>
      </c>
      <c r="AH13" s="126">
        <v>0.49925925925925929</v>
      </c>
      <c r="AI13" s="102"/>
      <c r="AJ13" s="102"/>
      <c r="AK13" s="102"/>
      <c r="AL13" s="102"/>
      <c r="AM13" s="102"/>
      <c r="AN13" s="102"/>
      <c r="AO13" s="102"/>
      <c r="AP13" s="102"/>
      <c r="AQ13" s="102"/>
      <c r="AR13" s="102"/>
      <c r="AS13" s="102"/>
      <c r="AT13" s="102"/>
      <c r="AU13" s="102"/>
      <c r="AV13" s="102"/>
      <c r="AW13" s="124"/>
      <c r="AX13" s="102"/>
      <c r="AY13" s="124"/>
      <c r="AZ13" s="128"/>
      <c r="BA13" s="102"/>
    </row>
    <row r="14" spans="1:53" ht="15.6" thickTop="1" thickBot="1" x14ac:dyDescent="0.35">
      <c r="A14" s="171" t="s">
        <v>78</v>
      </c>
      <c r="B14" s="318"/>
      <c r="C14" s="321"/>
      <c r="D14" s="321"/>
      <c r="E14" s="171" t="s">
        <v>36</v>
      </c>
      <c r="F14" s="318"/>
      <c r="G14" s="324"/>
      <c r="H14" s="324"/>
      <c r="I14" s="321"/>
      <c r="J14" s="108" t="s">
        <v>14</v>
      </c>
      <c r="K14" s="108" t="s">
        <v>132</v>
      </c>
      <c r="L14" s="108" t="s">
        <v>31</v>
      </c>
      <c r="M14" s="108" t="s">
        <v>30</v>
      </c>
      <c r="N14" s="108">
        <v>1000</v>
      </c>
      <c r="O14" s="104" t="s">
        <v>133</v>
      </c>
      <c r="P14" s="104" t="s">
        <v>133</v>
      </c>
      <c r="Q14" s="210"/>
      <c r="R14" s="212">
        <v>42948</v>
      </c>
      <c r="S14" s="210">
        <v>123</v>
      </c>
      <c r="T14" s="104" t="s">
        <v>125</v>
      </c>
      <c r="U14" s="104" t="s">
        <v>126</v>
      </c>
      <c r="V14" s="327"/>
      <c r="W14" s="215" t="s">
        <v>127</v>
      </c>
      <c r="X14" s="215"/>
      <c r="Y14" s="215"/>
      <c r="Z14" s="215"/>
      <c r="AA14" s="215"/>
      <c r="AB14" s="215"/>
      <c r="AC14" s="215"/>
      <c r="AD14" s="215"/>
      <c r="AE14" s="216"/>
      <c r="AF14" s="216"/>
      <c r="AG14" s="217">
        <v>42950</v>
      </c>
      <c r="AH14" s="219">
        <v>0.49932870370370369</v>
      </c>
      <c r="AI14" s="102">
        <v>1000</v>
      </c>
      <c r="AJ14" s="102"/>
      <c r="AK14" s="102"/>
      <c r="AL14" s="102"/>
      <c r="AM14" s="102"/>
      <c r="AN14" s="102"/>
      <c r="AO14" s="102"/>
      <c r="AP14" s="102"/>
      <c r="AQ14" s="102"/>
      <c r="AR14" s="102"/>
      <c r="AS14" s="215"/>
      <c r="AT14" s="215"/>
      <c r="AU14" s="215"/>
      <c r="AV14" s="215"/>
      <c r="AW14" s="217"/>
      <c r="AX14" s="215"/>
      <c r="AY14" s="217"/>
      <c r="AZ14" s="221"/>
      <c r="BA14" s="215"/>
    </row>
    <row r="15" spans="1:53" ht="15.6" thickTop="1" thickBot="1" x14ac:dyDescent="0.35">
      <c r="A15" s="171" t="s">
        <v>78</v>
      </c>
      <c r="B15" s="318"/>
      <c r="C15" s="321"/>
      <c r="D15" s="321"/>
      <c r="E15" s="171" t="s">
        <v>36</v>
      </c>
      <c r="F15" s="318"/>
      <c r="G15" s="324"/>
      <c r="H15" s="324"/>
      <c r="I15" s="321"/>
      <c r="J15" s="108" t="s">
        <v>15</v>
      </c>
      <c r="K15" s="108" t="s">
        <v>132</v>
      </c>
      <c r="L15" s="108" t="s">
        <v>130</v>
      </c>
      <c r="M15" s="108" t="s">
        <v>129</v>
      </c>
      <c r="N15" s="108">
        <v>1112</v>
      </c>
      <c r="O15" s="104" t="s">
        <v>133</v>
      </c>
      <c r="P15" s="104" t="s">
        <v>133</v>
      </c>
      <c r="Q15" s="210"/>
      <c r="R15" s="212">
        <v>42948</v>
      </c>
      <c r="S15" s="210">
        <v>123</v>
      </c>
      <c r="T15" s="104" t="s">
        <v>125</v>
      </c>
      <c r="U15" s="104" t="s">
        <v>126</v>
      </c>
      <c r="V15" s="327"/>
      <c r="W15" s="215" t="s">
        <v>128</v>
      </c>
      <c r="X15" s="215"/>
      <c r="Y15" s="215"/>
      <c r="Z15" s="215"/>
      <c r="AA15" s="215"/>
      <c r="AB15" s="215"/>
      <c r="AC15" s="215"/>
      <c r="AD15" s="215"/>
      <c r="AE15" s="216"/>
      <c r="AF15" s="216"/>
      <c r="AG15" s="217">
        <v>42950</v>
      </c>
      <c r="AH15" s="219">
        <v>0.49932870370370369</v>
      </c>
      <c r="AI15" s="102"/>
      <c r="AJ15" s="102"/>
      <c r="AK15" s="102"/>
      <c r="AL15" s="102"/>
      <c r="AM15" s="102"/>
      <c r="AN15" s="102"/>
      <c r="AO15" s="102"/>
      <c r="AP15" s="102"/>
      <c r="AQ15" s="102"/>
      <c r="AR15" s="102"/>
      <c r="AS15" s="215"/>
      <c r="AT15" s="215"/>
      <c r="AU15" s="215"/>
      <c r="AV15" s="215"/>
      <c r="AW15" s="217"/>
      <c r="AX15" s="215"/>
      <c r="AY15" s="217"/>
      <c r="AZ15" s="221"/>
      <c r="BA15" s="215"/>
    </row>
    <row r="16" spans="1:53" ht="15.6" thickTop="1" thickBot="1" x14ac:dyDescent="0.35">
      <c r="A16" s="171" t="s">
        <v>78</v>
      </c>
      <c r="B16" s="318"/>
      <c r="C16" s="321"/>
      <c r="D16" s="321"/>
      <c r="E16" s="171" t="s">
        <v>36</v>
      </c>
      <c r="F16" s="318"/>
      <c r="G16" s="324"/>
      <c r="H16" s="324"/>
      <c r="I16" s="321"/>
      <c r="J16" s="108" t="s">
        <v>16</v>
      </c>
      <c r="K16" s="108" t="s">
        <v>132</v>
      </c>
      <c r="L16" s="108" t="s">
        <v>80</v>
      </c>
      <c r="M16" s="108" t="s">
        <v>30</v>
      </c>
      <c r="N16" s="108">
        <v>8000</v>
      </c>
      <c r="O16" s="104" t="s">
        <v>133</v>
      </c>
      <c r="P16" s="104" t="s">
        <v>133</v>
      </c>
      <c r="Q16" s="210"/>
      <c r="R16" s="212">
        <v>42948</v>
      </c>
      <c r="S16" s="210">
        <v>123</v>
      </c>
      <c r="T16" s="104" t="s">
        <v>125</v>
      </c>
      <c r="U16" s="104" t="s">
        <v>126</v>
      </c>
      <c r="V16" s="327"/>
      <c r="W16" s="215" t="s">
        <v>128</v>
      </c>
      <c r="X16" s="215"/>
      <c r="Y16" s="215"/>
      <c r="Z16" s="215"/>
      <c r="AA16" s="215"/>
      <c r="AB16" s="215"/>
      <c r="AC16" s="215"/>
      <c r="AD16" s="215"/>
      <c r="AE16" s="216"/>
      <c r="AF16" s="216"/>
      <c r="AG16" s="217">
        <v>42950</v>
      </c>
      <c r="AH16" s="219">
        <v>0.49932870370370369</v>
      </c>
      <c r="AI16" s="102"/>
      <c r="AJ16" s="102"/>
      <c r="AK16" s="102"/>
      <c r="AL16" s="102"/>
      <c r="AM16" s="102"/>
      <c r="AN16" s="102"/>
      <c r="AO16" s="102"/>
      <c r="AP16" s="102"/>
      <c r="AQ16" s="102"/>
      <c r="AR16" s="102"/>
      <c r="AS16" s="215"/>
      <c r="AT16" s="215"/>
      <c r="AU16" s="215"/>
      <c r="AV16" s="215"/>
      <c r="AW16" s="217"/>
      <c r="AX16" s="215"/>
      <c r="AY16" s="217"/>
      <c r="AZ16" s="221"/>
      <c r="BA16" s="215"/>
    </row>
    <row r="17" spans="1:53" ht="15.6" thickTop="1" thickBot="1" x14ac:dyDescent="0.35">
      <c r="A17" s="171" t="s">
        <v>78</v>
      </c>
      <c r="B17" s="318"/>
      <c r="C17" s="321"/>
      <c r="D17" s="321"/>
      <c r="E17" s="171" t="s">
        <v>36</v>
      </c>
      <c r="F17" s="318"/>
      <c r="G17" s="324"/>
      <c r="H17" s="324"/>
      <c r="I17" s="321"/>
      <c r="J17" s="108" t="s">
        <v>17</v>
      </c>
      <c r="K17" s="108" t="s">
        <v>132</v>
      </c>
      <c r="L17" s="108" t="s">
        <v>131</v>
      </c>
      <c r="M17" s="108" t="s">
        <v>30</v>
      </c>
      <c r="N17" s="108">
        <v>8798</v>
      </c>
      <c r="O17" s="104" t="s">
        <v>133</v>
      </c>
      <c r="P17" s="104" t="s">
        <v>133</v>
      </c>
      <c r="Q17" s="210"/>
      <c r="R17" s="212">
        <v>42948</v>
      </c>
      <c r="S17" s="210">
        <v>123</v>
      </c>
      <c r="T17" s="104" t="s">
        <v>125</v>
      </c>
      <c r="U17" s="104" t="s">
        <v>126</v>
      </c>
      <c r="V17" s="327"/>
      <c r="W17" s="215" t="s">
        <v>127</v>
      </c>
      <c r="X17" s="215"/>
      <c r="Y17" s="215"/>
      <c r="Z17" s="215"/>
      <c r="AA17" s="215"/>
      <c r="AB17" s="215"/>
      <c r="AC17" s="215"/>
      <c r="AD17" s="215"/>
      <c r="AE17" s="216"/>
      <c r="AF17" s="216"/>
      <c r="AG17" s="217">
        <v>42950</v>
      </c>
      <c r="AH17" s="219">
        <v>0.49932870370370369</v>
      </c>
      <c r="AI17" s="102"/>
      <c r="AJ17" s="102"/>
      <c r="AK17" s="102"/>
      <c r="AL17" s="102"/>
      <c r="AM17" s="102"/>
      <c r="AN17" s="102"/>
      <c r="AO17" s="102"/>
      <c r="AP17" s="102"/>
      <c r="AQ17" s="102"/>
      <c r="AR17" s="102"/>
      <c r="AS17" s="215"/>
      <c r="AT17" s="215"/>
      <c r="AU17" s="215"/>
      <c r="AV17" s="215"/>
      <c r="AW17" s="217"/>
      <c r="AX17" s="215"/>
      <c r="AY17" s="217"/>
      <c r="AZ17" s="221"/>
      <c r="BA17" s="215"/>
    </row>
    <row r="18" spans="1:53" ht="15.6" thickTop="1" thickBot="1" x14ac:dyDescent="0.35">
      <c r="A18" s="171" t="s">
        <v>78</v>
      </c>
      <c r="B18" s="318"/>
      <c r="C18" s="321"/>
      <c r="D18" s="321"/>
      <c r="E18" s="171" t="s">
        <v>36</v>
      </c>
      <c r="F18" s="318"/>
      <c r="G18" s="324"/>
      <c r="H18" s="324"/>
      <c r="I18" s="321"/>
      <c r="J18" s="108" t="s">
        <v>18</v>
      </c>
      <c r="K18" s="108" t="s">
        <v>132</v>
      </c>
      <c r="L18" s="108" t="s">
        <v>42</v>
      </c>
      <c r="M18" s="108" t="s">
        <v>41</v>
      </c>
      <c r="N18" s="108">
        <v>2500</v>
      </c>
      <c r="O18" s="104" t="s">
        <v>133</v>
      </c>
      <c r="P18" s="104" t="s">
        <v>133</v>
      </c>
      <c r="Q18" s="210"/>
      <c r="R18" s="212">
        <v>42948</v>
      </c>
      <c r="S18" s="210">
        <v>123</v>
      </c>
      <c r="T18" s="104" t="s">
        <v>125</v>
      </c>
      <c r="U18" s="104" t="s">
        <v>126</v>
      </c>
      <c r="V18" s="327"/>
      <c r="W18" s="215" t="s">
        <v>127</v>
      </c>
      <c r="X18" s="215"/>
      <c r="Y18" s="215"/>
      <c r="Z18" s="215"/>
      <c r="AA18" s="215"/>
      <c r="AB18" s="215"/>
      <c r="AC18" s="215"/>
      <c r="AD18" s="215"/>
      <c r="AE18" s="216"/>
      <c r="AF18" s="216"/>
      <c r="AG18" s="217">
        <v>42950</v>
      </c>
      <c r="AH18" s="219">
        <v>0.49932870370370369</v>
      </c>
      <c r="AI18" s="102">
        <v>2500</v>
      </c>
      <c r="AJ18" s="102"/>
      <c r="AK18" s="102"/>
      <c r="AL18" s="102"/>
      <c r="AM18" s="102"/>
      <c r="AN18" s="102"/>
      <c r="AO18" s="102"/>
      <c r="AP18" s="102"/>
      <c r="AQ18" s="102"/>
      <c r="AR18" s="102"/>
      <c r="AS18" s="215"/>
      <c r="AT18" s="215"/>
      <c r="AU18" s="215"/>
      <c r="AV18" s="215"/>
      <c r="AW18" s="217"/>
      <c r="AX18" s="215"/>
      <c r="AY18" s="217"/>
      <c r="AZ18" s="221"/>
      <c r="BA18" s="215"/>
    </row>
    <row r="19" spans="1:53" ht="15.6" thickTop="1" thickBot="1" x14ac:dyDescent="0.35">
      <c r="A19" s="171" t="s">
        <v>78</v>
      </c>
      <c r="B19" s="318"/>
      <c r="C19" s="321"/>
      <c r="D19" s="321"/>
      <c r="E19" s="171" t="s">
        <v>36</v>
      </c>
      <c r="F19" s="318"/>
      <c r="G19" s="324"/>
      <c r="H19" s="324"/>
      <c r="I19" s="321"/>
      <c r="J19" s="108" t="s">
        <v>19</v>
      </c>
      <c r="K19" s="108" t="s">
        <v>132</v>
      </c>
      <c r="L19" s="108" t="s">
        <v>51</v>
      </c>
      <c r="M19" s="108" t="s">
        <v>28</v>
      </c>
      <c r="N19" s="108">
        <v>9000</v>
      </c>
      <c r="O19" s="104" t="s">
        <v>133</v>
      </c>
      <c r="P19" s="104" t="s">
        <v>133</v>
      </c>
      <c r="Q19" s="210"/>
      <c r="R19" s="212">
        <v>42948</v>
      </c>
      <c r="S19" s="210">
        <v>123</v>
      </c>
      <c r="T19" s="104" t="s">
        <v>125</v>
      </c>
      <c r="U19" s="104" t="s">
        <v>126</v>
      </c>
      <c r="V19" s="327"/>
      <c r="W19" s="215" t="s">
        <v>127</v>
      </c>
      <c r="X19" s="215"/>
      <c r="Y19" s="215"/>
      <c r="Z19" s="215"/>
      <c r="AA19" s="215"/>
      <c r="AB19" s="215"/>
      <c r="AC19" s="215"/>
      <c r="AD19" s="215"/>
      <c r="AE19" s="216"/>
      <c r="AF19" s="216"/>
      <c r="AG19" s="217">
        <v>42950</v>
      </c>
      <c r="AH19" s="219">
        <v>0.49932870370370369</v>
      </c>
      <c r="AI19" s="102"/>
      <c r="AJ19" s="102"/>
      <c r="AK19" s="102"/>
      <c r="AL19" s="102"/>
      <c r="AM19" s="102"/>
      <c r="AN19" s="102"/>
      <c r="AO19" s="102"/>
      <c r="AP19" s="102"/>
      <c r="AQ19" s="102"/>
      <c r="AR19" s="102"/>
      <c r="AS19" s="215"/>
      <c r="AT19" s="215"/>
      <c r="AU19" s="215"/>
      <c r="AV19" s="215"/>
      <c r="AW19" s="217"/>
      <c r="AX19" s="215"/>
      <c r="AY19" s="217"/>
      <c r="AZ19" s="221"/>
      <c r="BA19" s="215"/>
    </row>
    <row r="20" spans="1:53" ht="15.6" thickTop="1" thickBot="1" x14ac:dyDescent="0.35">
      <c r="A20" s="171" t="s">
        <v>78</v>
      </c>
      <c r="B20" s="318"/>
      <c r="C20" s="321"/>
      <c r="D20" s="321"/>
      <c r="E20" s="171" t="s">
        <v>36</v>
      </c>
      <c r="F20" s="318"/>
      <c r="G20" s="324"/>
      <c r="H20" s="324"/>
      <c r="I20" s="321"/>
      <c r="J20" s="110" t="s">
        <v>20</v>
      </c>
      <c r="K20" s="208"/>
      <c r="L20" s="208"/>
      <c r="M20" s="208"/>
      <c r="N20" s="208"/>
      <c r="O20" s="209"/>
      <c r="P20" s="209"/>
      <c r="Q20" s="211"/>
      <c r="R20" s="213"/>
      <c r="S20" s="214" t="s">
        <v>45</v>
      </c>
      <c r="T20" s="106" t="s">
        <v>125</v>
      </c>
      <c r="U20" s="106" t="s">
        <v>126</v>
      </c>
      <c r="V20" s="327"/>
      <c r="W20" s="215"/>
      <c r="X20" s="215"/>
      <c r="Y20" s="215"/>
      <c r="Z20" s="215"/>
      <c r="AA20" s="215"/>
      <c r="AB20" s="215"/>
      <c r="AC20" s="215"/>
      <c r="AD20" s="215"/>
      <c r="AE20" s="216"/>
      <c r="AF20" s="216"/>
      <c r="AG20" s="218"/>
      <c r="AH20" s="220"/>
      <c r="AI20" s="102"/>
      <c r="AJ20" s="102"/>
      <c r="AK20" s="102"/>
      <c r="AL20" s="102"/>
      <c r="AM20" s="102"/>
      <c r="AN20" s="102"/>
      <c r="AO20" s="102"/>
      <c r="AP20" s="102"/>
      <c r="AQ20" s="102"/>
      <c r="AR20" s="102"/>
      <c r="AS20" s="215"/>
      <c r="AT20" s="215"/>
      <c r="AU20" s="215"/>
      <c r="AV20" s="215"/>
      <c r="AW20" s="217"/>
      <c r="AX20" s="215"/>
      <c r="AY20" s="217"/>
      <c r="AZ20" s="221"/>
      <c r="BA20" s="215"/>
    </row>
    <row r="21" spans="1:53" ht="15.6" thickTop="1" thickBot="1" x14ac:dyDescent="0.35">
      <c r="A21" s="171" t="s">
        <v>78</v>
      </c>
      <c r="B21" s="318"/>
      <c r="C21" s="321"/>
      <c r="D21" s="321"/>
      <c r="E21" s="171" t="s">
        <v>36</v>
      </c>
      <c r="F21" s="318"/>
      <c r="G21" s="324"/>
      <c r="H21" s="324"/>
      <c r="I21" s="321"/>
      <c r="J21" s="110" t="s">
        <v>21</v>
      </c>
      <c r="K21" s="208"/>
      <c r="L21" s="208"/>
      <c r="M21" s="208"/>
      <c r="N21" s="208"/>
      <c r="O21" s="209"/>
      <c r="P21" s="209"/>
      <c r="Q21" s="211"/>
      <c r="R21" s="213"/>
      <c r="S21" s="214" t="s">
        <v>45</v>
      </c>
      <c r="T21" s="106" t="s">
        <v>125</v>
      </c>
      <c r="U21" s="106" t="s">
        <v>126</v>
      </c>
      <c r="V21" s="327"/>
      <c r="W21" s="215"/>
      <c r="X21" s="215"/>
      <c r="Y21" s="215"/>
      <c r="Z21" s="215"/>
      <c r="AA21" s="215"/>
      <c r="AB21" s="215"/>
      <c r="AC21" s="215"/>
      <c r="AD21" s="215"/>
      <c r="AE21" s="216"/>
      <c r="AF21" s="216"/>
      <c r="AG21" s="218"/>
      <c r="AH21" s="220"/>
      <c r="AI21" s="102"/>
      <c r="AJ21" s="102"/>
      <c r="AK21" s="102"/>
      <c r="AL21" s="102"/>
      <c r="AM21" s="102"/>
      <c r="AN21" s="102"/>
      <c r="AO21" s="102"/>
      <c r="AP21" s="102"/>
      <c r="AQ21" s="102"/>
      <c r="AR21" s="102"/>
      <c r="AS21" s="215"/>
      <c r="AT21" s="215"/>
      <c r="AU21" s="215"/>
      <c r="AV21" s="215"/>
      <c r="AW21" s="217"/>
      <c r="AX21" s="215"/>
      <c r="AY21" s="217"/>
      <c r="AZ21" s="221"/>
      <c r="BA21" s="215"/>
    </row>
    <row r="22" spans="1:53" ht="15.6" thickTop="1" thickBot="1" x14ac:dyDescent="0.35">
      <c r="A22" s="171" t="s">
        <v>78</v>
      </c>
      <c r="B22" s="318"/>
      <c r="C22" s="321"/>
      <c r="D22" s="321"/>
      <c r="E22" s="171" t="s">
        <v>36</v>
      </c>
      <c r="F22" s="318"/>
      <c r="G22" s="324"/>
      <c r="H22" s="324"/>
      <c r="I22" s="321"/>
      <c r="J22" s="110" t="s">
        <v>22</v>
      </c>
      <c r="K22" s="208"/>
      <c r="L22" s="208"/>
      <c r="M22" s="208"/>
      <c r="N22" s="208"/>
      <c r="O22" s="209"/>
      <c r="P22" s="209"/>
      <c r="Q22" s="211"/>
      <c r="R22" s="213"/>
      <c r="S22" s="214" t="s">
        <v>45</v>
      </c>
      <c r="T22" s="106" t="s">
        <v>125</v>
      </c>
      <c r="U22" s="106" t="s">
        <v>126</v>
      </c>
      <c r="V22" s="327"/>
      <c r="W22" s="215"/>
      <c r="X22" s="215"/>
      <c r="Y22" s="215"/>
      <c r="Z22" s="215"/>
      <c r="AA22" s="215"/>
      <c r="AB22" s="215"/>
      <c r="AC22" s="215"/>
      <c r="AD22" s="215"/>
      <c r="AE22" s="216"/>
      <c r="AF22" s="216"/>
      <c r="AG22" s="218"/>
      <c r="AH22" s="220"/>
      <c r="AI22" s="102"/>
      <c r="AJ22" s="102"/>
      <c r="AK22" s="102"/>
      <c r="AL22" s="102"/>
      <c r="AM22" s="102"/>
      <c r="AN22" s="102"/>
      <c r="AO22" s="102"/>
      <c r="AP22" s="102"/>
      <c r="AQ22" s="102"/>
      <c r="AR22" s="102"/>
      <c r="AS22" s="215"/>
      <c r="AT22" s="215"/>
      <c r="AU22" s="215"/>
      <c r="AV22" s="215"/>
      <c r="AW22" s="217"/>
      <c r="AX22" s="215"/>
      <c r="AY22" s="217"/>
      <c r="AZ22" s="221"/>
      <c r="BA22" s="215"/>
    </row>
    <row r="23" spans="1:53" ht="15.6" thickTop="1" thickBot="1" x14ac:dyDescent="0.35">
      <c r="A23" s="171" t="s">
        <v>78</v>
      </c>
      <c r="B23" s="318"/>
      <c r="C23" s="321"/>
      <c r="D23" s="321"/>
      <c r="E23" s="171" t="s">
        <v>36</v>
      </c>
      <c r="F23" s="318"/>
      <c r="G23" s="324"/>
      <c r="H23" s="324"/>
      <c r="I23" s="321"/>
      <c r="J23" s="110" t="s">
        <v>144</v>
      </c>
      <c r="K23" s="208"/>
      <c r="L23" s="208"/>
      <c r="M23" s="208"/>
      <c r="N23" s="208"/>
      <c r="O23" s="209"/>
      <c r="P23" s="209"/>
      <c r="Q23" s="211"/>
      <c r="R23" s="213"/>
      <c r="S23" s="214" t="s">
        <v>45</v>
      </c>
      <c r="T23" s="106" t="s">
        <v>125</v>
      </c>
      <c r="U23" s="106" t="s">
        <v>126</v>
      </c>
      <c r="V23" s="327"/>
      <c r="W23" s="215"/>
      <c r="X23" s="215"/>
      <c r="Y23" s="215"/>
      <c r="Z23" s="215"/>
      <c r="AA23" s="215"/>
      <c r="AB23" s="215"/>
      <c r="AC23" s="215"/>
      <c r="AD23" s="215"/>
      <c r="AE23" s="216"/>
      <c r="AF23" s="216"/>
      <c r="AG23" s="218"/>
      <c r="AH23" s="220"/>
      <c r="AI23" s="102"/>
      <c r="AJ23" s="102"/>
      <c r="AK23" s="102"/>
      <c r="AL23" s="102"/>
      <c r="AM23" s="102"/>
      <c r="AN23" s="102"/>
      <c r="AO23" s="102"/>
      <c r="AP23" s="102"/>
      <c r="AQ23" s="102"/>
      <c r="AR23" s="102"/>
      <c r="AS23" s="215"/>
      <c r="AT23" s="215"/>
      <c r="AU23" s="215"/>
      <c r="AV23" s="215"/>
      <c r="AW23" s="217"/>
      <c r="AX23" s="215"/>
      <c r="AY23" s="217"/>
      <c r="AZ23" s="221"/>
      <c r="BA23" s="215"/>
    </row>
    <row r="24" spans="1:53" ht="15.6" thickTop="1" thickBot="1" x14ac:dyDescent="0.35">
      <c r="A24" s="171" t="s">
        <v>78</v>
      </c>
      <c r="B24" s="318"/>
      <c r="C24" s="321"/>
      <c r="D24" s="321"/>
      <c r="E24" s="171" t="s">
        <v>36</v>
      </c>
      <c r="F24" s="318"/>
      <c r="G24" s="324"/>
      <c r="H24" s="324"/>
      <c r="I24" s="321"/>
      <c r="J24" s="110" t="s">
        <v>145</v>
      </c>
      <c r="K24" s="208"/>
      <c r="L24" s="208"/>
      <c r="M24" s="208"/>
      <c r="N24" s="208"/>
      <c r="O24" s="209"/>
      <c r="P24" s="209"/>
      <c r="Q24" s="211"/>
      <c r="R24" s="213"/>
      <c r="S24" s="214" t="s">
        <v>45</v>
      </c>
      <c r="T24" s="106" t="s">
        <v>125</v>
      </c>
      <c r="U24" s="106" t="s">
        <v>126</v>
      </c>
      <c r="V24" s="327"/>
      <c r="W24" s="215"/>
      <c r="X24" s="215"/>
      <c r="Y24" s="215"/>
      <c r="Z24" s="215"/>
      <c r="AA24" s="215"/>
      <c r="AB24" s="215"/>
      <c r="AC24" s="215"/>
      <c r="AD24" s="215"/>
      <c r="AE24" s="216"/>
      <c r="AF24" s="216"/>
      <c r="AG24" s="218"/>
      <c r="AH24" s="220"/>
      <c r="AI24" s="102"/>
      <c r="AJ24" s="102"/>
      <c r="AK24" s="102"/>
      <c r="AL24" s="102"/>
      <c r="AM24" s="102"/>
      <c r="AN24" s="102"/>
      <c r="AO24" s="102"/>
      <c r="AP24" s="102"/>
      <c r="AQ24" s="102"/>
      <c r="AR24" s="102"/>
      <c r="AS24" s="215"/>
      <c r="AT24" s="215"/>
      <c r="AU24" s="215"/>
      <c r="AV24" s="215"/>
      <c r="AW24" s="217"/>
      <c r="AX24" s="215"/>
      <c r="AY24" s="217"/>
      <c r="AZ24" s="221"/>
      <c r="BA24" s="215"/>
    </row>
    <row r="25" spans="1:53" ht="15.6" thickTop="1" thickBot="1" x14ac:dyDescent="0.35">
      <c r="A25" s="171" t="s">
        <v>78</v>
      </c>
      <c r="B25" s="318"/>
      <c r="C25" s="321"/>
      <c r="D25" s="321"/>
      <c r="E25" s="171" t="s">
        <v>36</v>
      </c>
      <c r="F25" s="318"/>
      <c r="G25" s="324"/>
      <c r="H25" s="324"/>
      <c r="I25" s="321"/>
      <c r="J25" s="110" t="s">
        <v>146</v>
      </c>
      <c r="K25" s="208"/>
      <c r="L25" s="208"/>
      <c r="M25" s="208"/>
      <c r="N25" s="208"/>
      <c r="O25" s="209"/>
      <c r="P25" s="209"/>
      <c r="Q25" s="211"/>
      <c r="R25" s="213"/>
      <c r="S25" s="214" t="s">
        <v>45</v>
      </c>
      <c r="T25" s="106" t="s">
        <v>125</v>
      </c>
      <c r="U25" s="106" t="s">
        <v>126</v>
      </c>
      <c r="V25" s="327"/>
      <c r="W25" s="215"/>
      <c r="X25" s="215"/>
      <c r="Y25" s="215"/>
      <c r="Z25" s="215"/>
      <c r="AA25" s="215"/>
      <c r="AB25" s="215"/>
      <c r="AC25" s="215"/>
      <c r="AD25" s="215"/>
      <c r="AE25" s="216"/>
      <c r="AF25" s="216"/>
      <c r="AG25" s="218"/>
      <c r="AH25" s="220"/>
      <c r="AI25" s="102"/>
      <c r="AJ25" s="102"/>
      <c r="AK25" s="102"/>
      <c r="AL25" s="102"/>
      <c r="AM25" s="102"/>
      <c r="AN25" s="102"/>
      <c r="AO25" s="102"/>
      <c r="AP25" s="102"/>
      <c r="AQ25" s="102"/>
      <c r="AR25" s="102"/>
      <c r="AS25" s="215"/>
      <c r="AT25" s="215"/>
      <c r="AU25" s="215"/>
      <c r="AV25" s="215"/>
      <c r="AW25" s="217"/>
      <c r="AX25" s="215"/>
      <c r="AY25" s="217"/>
      <c r="AZ25" s="221"/>
      <c r="BA25" s="215"/>
    </row>
    <row r="26" spans="1:53" ht="15.6" thickTop="1" thickBot="1" x14ac:dyDescent="0.35">
      <c r="A26" s="171" t="s">
        <v>78</v>
      </c>
      <c r="B26" s="318"/>
      <c r="C26" s="321"/>
      <c r="D26" s="321"/>
      <c r="E26" s="171" t="s">
        <v>36</v>
      </c>
      <c r="F26" s="318"/>
      <c r="G26" s="324"/>
      <c r="H26" s="324"/>
      <c r="I26" s="321"/>
      <c r="J26" s="110" t="s">
        <v>147</v>
      </c>
      <c r="K26" s="208"/>
      <c r="L26" s="208"/>
      <c r="M26" s="208"/>
      <c r="N26" s="208"/>
      <c r="O26" s="209"/>
      <c r="P26" s="209"/>
      <c r="Q26" s="211"/>
      <c r="R26" s="213"/>
      <c r="S26" s="214" t="s">
        <v>45</v>
      </c>
      <c r="T26" s="106" t="s">
        <v>125</v>
      </c>
      <c r="U26" s="106" t="s">
        <v>126</v>
      </c>
      <c r="V26" s="327"/>
      <c r="W26" s="215"/>
      <c r="X26" s="215"/>
      <c r="Y26" s="215"/>
      <c r="Z26" s="215"/>
      <c r="AA26" s="215"/>
      <c r="AB26" s="215"/>
      <c r="AC26" s="215"/>
      <c r="AD26" s="215"/>
      <c r="AE26" s="216"/>
      <c r="AF26" s="216"/>
      <c r="AG26" s="218"/>
      <c r="AH26" s="220"/>
      <c r="AI26" s="102"/>
      <c r="AJ26" s="102"/>
      <c r="AK26" s="102"/>
      <c r="AL26" s="102"/>
      <c r="AM26" s="102"/>
      <c r="AN26" s="102"/>
      <c r="AO26" s="102"/>
      <c r="AP26" s="102"/>
      <c r="AQ26" s="102"/>
      <c r="AR26" s="102"/>
      <c r="AS26" s="215"/>
      <c r="AT26" s="215"/>
      <c r="AU26" s="215"/>
      <c r="AV26" s="215"/>
      <c r="AW26" s="217"/>
      <c r="AX26" s="215"/>
      <c r="AY26" s="217"/>
      <c r="AZ26" s="221"/>
      <c r="BA26" s="215"/>
    </row>
    <row r="27" spans="1:53" ht="15" thickTop="1" x14ac:dyDescent="0.3">
      <c r="A27" s="171" t="s">
        <v>78</v>
      </c>
      <c r="B27" s="318"/>
      <c r="C27" s="321"/>
      <c r="D27" s="321"/>
      <c r="E27" s="171" t="s">
        <v>36</v>
      </c>
      <c r="F27" s="318"/>
      <c r="G27" s="324"/>
      <c r="H27" s="324"/>
      <c r="I27" s="321"/>
      <c r="J27" s="110" t="s">
        <v>148</v>
      </c>
      <c r="K27" s="208"/>
      <c r="L27" s="208"/>
      <c r="M27" s="208"/>
      <c r="N27" s="208"/>
      <c r="O27" s="209"/>
      <c r="P27" s="209"/>
      <c r="Q27" s="211"/>
      <c r="R27" s="213"/>
      <c r="S27" s="214" t="s">
        <v>45</v>
      </c>
      <c r="T27" s="106" t="s">
        <v>125</v>
      </c>
      <c r="U27" s="106" t="s">
        <v>126</v>
      </c>
      <c r="V27" s="327"/>
      <c r="W27" s="215"/>
      <c r="X27" s="215"/>
      <c r="Y27" s="215"/>
      <c r="Z27" s="215"/>
      <c r="AA27" s="215"/>
      <c r="AB27" s="215"/>
      <c r="AC27" s="215"/>
      <c r="AD27" s="215"/>
      <c r="AE27" s="216"/>
      <c r="AF27" s="216"/>
      <c r="AG27" s="218"/>
      <c r="AH27" s="220"/>
      <c r="AI27" s="102"/>
      <c r="AJ27" s="102"/>
      <c r="AK27" s="102"/>
      <c r="AL27" s="102"/>
      <c r="AM27" s="102"/>
      <c r="AN27" s="102"/>
      <c r="AO27" s="102"/>
      <c r="AP27" s="102"/>
      <c r="AQ27" s="102"/>
      <c r="AR27" s="102"/>
      <c r="AS27" s="215"/>
      <c r="AT27" s="215"/>
      <c r="AU27" s="215"/>
      <c r="AV27" s="215"/>
      <c r="AW27" s="217"/>
      <c r="AX27" s="215"/>
      <c r="AY27" s="217"/>
      <c r="AZ27" s="221"/>
      <c r="BA27" s="215"/>
    </row>
    <row r="28" spans="1:53" ht="15" thickBot="1" x14ac:dyDescent="0.35">
      <c r="A28" s="172" t="s">
        <v>78</v>
      </c>
      <c r="B28" s="319"/>
      <c r="C28" s="322"/>
      <c r="D28" s="322"/>
      <c r="E28" s="172" t="s">
        <v>36</v>
      </c>
      <c r="F28" s="319"/>
      <c r="G28" s="325"/>
      <c r="H28" s="325"/>
      <c r="I28" s="322"/>
      <c r="J28" s="130" t="s">
        <v>149</v>
      </c>
      <c r="K28" s="131"/>
      <c r="L28" s="131"/>
      <c r="M28" s="131"/>
      <c r="N28" s="131"/>
      <c r="O28" s="132"/>
      <c r="P28" s="132"/>
      <c r="Q28" s="134"/>
      <c r="R28" s="136"/>
      <c r="S28" s="137" t="s">
        <v>45</v>
      </c>
      <c r="T28" s="138" t="s">
        <v>125</v>
      </c>
      <c r="U28" s="138" t="s">
        <v>126</v>
      </c>
      <c r="V28" s="328"/>
      <c r="W28" s="121"/>
      <c r="X28" s="121"/>
      <c r="Y28" s="121"/>
      <c r="Z28" s="121"/>
      <c r="AA28" s="121"/>
      <c r="AB28" s="121"/>
      <c r="AC28" s="121"/>
      <c r="AD28" s="121"/>
      <c r="AE28" s="123"/>
      <c r="AF28" s="123"/>
      <c r="AG28" s="139"/>
      <c r="AH28" s="140"/>
      <c r="AI28" s="121"/>
      <c r="AJ28" s="121"/>
      <c r="AK28" s="121"/>
      <c r="AL28" s="121"/>
      <c r="AM28" s="121"/>
      <c r="AN28" s="121"/>
      <c r="AO28" s="121"/>
      <c r="AP28" s="121"/>
      <c r="AQ28" s="121"/>
      <c r="AR28" s="121"/>
      <c r="AS28" s="121"/>
      <c r="AT28" s="121"/>
      <c r="AU28" s="121"/>
      <c r="AV28" s="121"/>
      <c r="AW28" s="125"/>
      <c r="AX28" s="121"/>
      <c r="AY28" s="125"/>
      <c r="AZ28" s="129"/>
      <c r="BA28" s="121"/>
    </row>
    <row r="29" spans="1:53" ht="15" thickTop="1" x14ac:dyDescent="0.3">
      <c r="A29" s="164" t="s">
        <v>81</v>
      </c>
      <c r="B29" s="305">
        <v>2</v>
      </c>
      <c r="C29" s="301">
        <v>1</v>
      </c>
      <c r="D29" s="301">
        <v>1</v>
      </c>
      <c r="E29" s="164" t="s">
        <v>37</v>
      </c>
      <c r="F29" s="305" t="s">
        <v>82</v>
      </c>
      <c r="G29" s="309">
        <v>43073</v>
      </c>
      <c r="H29" s="309">
        <v>43091</v>
      </c>
      <c r="I29" s="301">
        <v>2</v>
      </c>
      <c r="J29" s="109" t="s">
        <v>23</v>
      </c>
      <c r="K29" s="165"/>
      <c r="L29" s="165" t="s">
        <v>83</v>
      </c>
      <c r="M29" s="165" t="s">
        <v>28</v>
      </c>
      <c r="N29" s="165">
        <v>2450</v>
      </c>
      <c r="O29" s="167"/>
      <c r="P29" s="167"/>
      <c r="Q29" s="168"/>
      <c r="R29" s="169"/>
      <c r="S29" s="170" t="s">
        <v>45</v>
      </c>
      <c r="T29" s="105"/>
      <c r="U29" s="105"/>
      <c r="V29" s="303">
        <f>WEEKNUM(G29,21)</f>
        <v>49</v>
      </c>
      <c r="W29" s="102" t="s">
        <v>128</v>
      </c>
      <c r="X29" s="102"/>
      <c r="Y29" s="102"/>
      <c r="Z29" s="102"/>
      <c r="AA29" s="102"/>
      <c r="AB29" s="102"/>
      <c r="AC29" s="102"/>
      <c r="AD29" s="102"/>
      <c r="AE29" s="122"/>
      <c r="AF29" s="122"/>
      <c r="AG29" s="147">
        <v>42926</v>
      </c>
      <c r="AH29" s="148">
        <v>0.61597222222222225</v>
      </c>
      <c r="AI29" s="102"/>
      <c r="AJ29" s="102"/>
      <c r="AK29" s="102"/>
      <c r="AL29" s="102"/>
      <c r="AM29" s="102"/>
      <c r="AN29" s="102"/>
      <c r="AO29" s="102"/>
      <c r="AP29" s="102"/>
      <c r="AQ29" s="102"/>
      <c r="AR29" s="102"/>
      <c r="AS29" s="102"/>
      <c r="AT29" s="102"/>
      <c r="AU29" s="102"/>
      <c r="AV29" s="102"/>
      <c r="AW29" s="124"/>
      <c r="AX29" s="102"/>
      <c r="AY29" s="124"/>
      <c r="AZ29" s="128"/>
      <c r="BA29" s="102"/>
    </row>
    <row r="30" spans="1:53" ht="15" thickBot="1" x14ac:dyDescent="0.35">
      <c r="A30" s="204" t="s">
        <v>81</v>
      </c>
      <c r="B30" s="307"/>
      <c r="C30" s="302"/>
      <c r="D30" s="302"/>
      <c r="E30" s="204" t="s">
        <v>37</v>
      </c>
      <c r="F30" s="307"/>
      <c r="G30" s="311"/>
      <c r="H30" s="311"/>
      <c r="I30" s="302"/>
      <c r="J30" s="130" t="s">
        <v>24</v>
      </c>
      <c r="K30" s="131"/>
      <c r="L30" s="131"/>
      <c r="M30" s="131"/>
      <c r="N30" s="131"/>
      <c r="O30" s="132"/>
      <c r="P30" s="132"/>
      <c r="Q30" s="134"/>
      <c r="R30" s="136"/>
      <c r="S30" s="137" t="s">
        <v>45</v>
      </c>
      <c r="T30" s="138"/>
      <c r="U30" s="138"/>
      <c r="V30" s="304"/>
      <c r="W30" s="121"/>
      <c r="X30" s="121"/>
      <c r="Y30" s="121"/>
      <c r="Z30" s="121"/>
      <c r="AA30" s="121"/>
      <c r="AB30" s="121"/>
      <c r="AC30" s="121"/>
      <c r="AD30" s="121"/>
      <c r="AE30" s="123"/>
      <c r="AF30" s="123"/>
      <c r="AG30" s="139"/>
      <c r="AH30" s="140"/>
      <c r="AI30" s="121"/>
      <c r="AJ30" s="121"/>
      <c r="AK30" s="121"/>
      <c r="AL30" s="121"/>
      <c r="AM30" s="121"/>
      <c r="AN30" s="121"/>
      <c r="AO30" s="121"/>
      <c r="AP30" s="121"/>
      <c r="AQ30" s="121"/>
      <c r="AR30" s="121"/>
      <c r="AS30" s="121"/>
      <c r="AT30" s="121"/>
      <c r="AU30" s="121"/>
      <c r="AV30" s="121"/>
      <c r="AW30" s="125"/>
      <c r="AX30" s="121"/>
      <c r="AY30" s="125"/>
      <c r="AZ30" s="129"/>
      <c r="BA30" s="121"/>
    </row>
    <row r="31" spans="1:53" ht="15.6" thickTop="1" thickBot="1" x14ac:dyDescent="0.35">
      <c r="A31" s="164" t="s">
        <v>84</v>
      </c>
      <c r="B31" s="305">
        <v>6</v>
      </c>
      <c r="C31" s="301">
        <v>10</v>
      </c>
      <c r="D31" s="301">
        <v>1</v>
      </c>
      <c r="E31" s="164" t="s">
        <v>38</v>
      </c>
      <c r="F31" s="305" t="s">
        <v>85</v>
      </c>
      <c r="G31" s="309">
        <v>43146</v>
      </c>
      <c r="H31" s="309">
        <v>43160</v>
      </c>
      <c r="I31" s="301">
        <v>6</v>
      </c>
      <c r="J31" s="109" t="s">
        <v>23</v>
      </c>
      <c r="K31" s="165"/>
      <c r="L31" s="165" t="s">
        <v>31</v>
      </c>
      <c r="M31" s="165" t="s">
        <v>30</v>
      </c>
      <c r="N31" s="165">
        <v>1000</v>
      </c>
      <c r="O31" s="167"/>
      <c r="P31" s="167"/>
      <c r="Q31" s="168"/>
      <c r="R31" s="169"/>
      <c r="S31" s="170" t="s">
        <v>45</v>
      </c>
      <c r="T31" s="105"/>
      <c r="U31" s="105"/>
      <c r="V31" s="303">
        <f>WEEKNUM(G31,21)</f>
        <v>7</v>
      </c>
      <c r="W31" s="102" t="s">
        <v>127</v>
      </c>
      <c r="X31" s="102"/>
      <c r="Y31" s="102"/>
      <c r="Z31" s="102"/>
      <c r="AA31" s="102"/>
      <c r="AB31" s="102"/>
      <c r="AC31" s="102"/>
      <c r="AD31" s="102"/>
      <c r="AE31" s="122"/>
      <c r="AF31" s="122"/>
      <c r="AG31" s="147">
        <v>42926</v>
      </c>
      <c r="AH31" s="148">
        <v>0.61597222222222225</v>
      </c>
      <c r="AI31" s="102"/>
      <c r="AJ31" s="102"/>
      <c r="AK31" s="102"/>
      <c r="AL31" s="102"/>
      <c r="AM31" s="102"/>
      <c r="AN31" s="102"/>
      <c r="AO31" s="102"/>
      <c r="AP31" s="102"/>
      <c r="AQ31" s="102"/>
      <c r="AR31" s="102"/>
      <c r="AS31" s="102"/>
      <c r="AT31" s="102"/>
      <c r="AU31" s="102"/>
      <c r="AV31" s="102"/>
      <c r="AW31" s="124"/>
      <c r="AX31" s="102"/>
      <c r="AY31" s="124"/>
      <c r="AZ31" s="128"/>
      <c r="BA31" s="102"/>
    </row>
    <row r="32" spans="1:53" ht="15.6" thickTop="1" thickBot="1" x14ac:dyDescent="0.35">
      <c r="A32" s="207" t="s">
        <v>84</v>
      </c>
      <c r="B32" s="306"/>
      <c r="C32" s="308"/>
      <c r="D32" s="308"/>
      <c r="E32" s="207" t="s">
        <v>38</v>
      </c>
      <c r="F32" s="306"/>
      <c r="G32" s="310"/>
      <c r="H32" s="310"/>
      <c r="I32" s="308"/>
      <c r="J32" s="110" t="s">
        <v>24</v>
      </c>
      <c r="K32" s="208"/>
      <c r="L32" s="208" t="s">
        <v>80</v>
      </c>
      <c r="M32" s="208" t="s">
        <v>30</v>
      </c>
      <c r="N32" s="208">
        <v>1010</v>
      </c>
      <c r="O32" s="209"/>
      <c r="P32" s="209"/>
      <c r="Q32" s="211"/>
      <c r="R32" s="213"/>
      <c r="S32" s="214" t="s">
        <v>45</v>
      </c>
      <c r="T32" s="106"/>
      <c r="U32" s="106"/>
      <c r="V32" s="312"/>
      <c r="W32" s="215" t="s">
        <v>127</v>
      </c>
      <c r="X32" s="215"/>
      <c r="Y32" s="215"/>
      <c r="Z32" s="215"/>
      <c r="AA32" s="215"/>
      <c r="AB32" s="215"/>
      <c r="AC32" s="215"/>
      <c r="AD32" s="215"/>
      <c r="AE32" s="216"/>
      <c r="AF32" s="216"/>
      <c r="AG32" s="218">
        <v>42926</v>
      </c>
      <c r="AH32" s="220">
        <v>0.61597222222222225</v>
      </c>
      <c r="AI32" s="102"/>
      <c r="AJ32" s="102"/>
      <c r="AK32" s="102"/>
      <c r="AL32" s="102"/>
      <c r="AM32" s="102"/>
      <c r="AN32" s="102"/>
      <c r="AO32" s="102"/>
      <c r="AP32" s="102"/>
      <c r="AQ32" s="102"/>
      <c r="AR32" s="102"/>
      <c r="AS32" s="215"/>
      <c r="AT32" s="215"/>
      <c r="AU32" s="215"/>
      <c r="AV32" s="215"/>
      <c r="AW32" s="217"/>
      <c r="AX32" s="215"/>
      <c r="AY32" s="217"/>
      <c r="AZ32" s="221"/>
      <c r="BA32" s="215"/>
    </row>
    <row r="33" spans="1:53" ht="15.6" thickTop="1" thickBot="1" x14ac:dyDescent="0.35">
      <c r="A33" s="207" t="s">
        <v>84</v>
      </c>
      <c r="B33" s="306"/>
      <c r="C33" s="308"/>
      <c r="D33" s="308"/>
      <c r="E33" s="207" t="s">
        <v>38</v>
      </c>
      <c r="F33" s="306"/>
      <c r="G33" s="310"/>
      <c r="H33" s="310"/>
      <c r="I33" s="308"/>
      <c r="J33" s="110" t="s">
        <v>25</v>
      </c>
      <c r="K33" s="208"/>
      <c r="L33" s="208" t="s">
        <v>42</v>
      </c>
      <c r="M33" s="208" t="s">
        <v>41</v>
      </c>
      <c r="N33" s="208">
        <v>2500</v>
      </c>
      <c r="O33" s="209"/>
      <c r="P33" s="209"/>
      <c r="Q33" s="211"/>
      <c r="R33" s="213"/>
      <c r="S33" s="214" t="s">
        <v>45</v>
      </c>
      <c r="T33" s="106"/>
      <c r="U33" s="106"/>
      <c r="V33" s="312"/>
      <c r="W33" s="215" t="s">
        <v>127</v>
      </c>
      <c r="X33" s="215"/>
      <c r="Y33" s="215"/>
      <c r="Z33" s="215"/>
      <c r="AA33" s="215"/>
      <c r="AB33" s="215"/>
      <c r="AC33" s="215"/>
      <c r="AD33" s="215"/>
      <c r="AE33" s="216"/>
      <c r="AF33" s="216"/>
      <c r="AG33" s="218">
        <v>42926</v>
      </c>
      <c r="AH33" s="220">
        <v>0.61597222222222225</v>
      </c>
      <c r="AI33" s="102"/>
      <c r="AJ33" s="102"/>
      <c r="AK33" s="102"/>
      <c r="AL33" s="102"/>
      <c r="AM33" s="102"/>
      <c r="AN33" s="102"/>
      <c r="AO33" s="102"/>
      <c r="AP33" s="102"/>
      <c r="AQ33" s="102"/>
      <c r="AR33" s="102"/>
      <c r="AS33" s="215"/>
      <c r="AT33" s="215"/>
      <c r="AU33" s="215"/>
      <c r="AV33" s="215"/>
      <c r="AW33" s="217"/>
      <c r="AX33" s="215"/>
      <c r="AY33" s="217"/>
      <c r="AZ33" s="221"/>
      <c r="BA33" s="215"/>
    </row>
    <row r="34" spans="1:53" ht="15.6" thickTop="1" thickBot="1" x14ac:dyDescent="0.35">
      <c r="A34" s="207" t="s">
        <v>84</v>
      </c>
      <c r="B34" s="306"/>
      <c r="C34" s="308"/>
      <c r="D34" s="308"/>
      <c r="E34" s="207" t="s">
        <v>38</v>
      </c>
      <c r="F34" s="306"/>
      <c r="G34" s="310"/>
      <c r="H34" s="310"/>
      <c r="I34" s="308"/>
      <c r="J34" s="110" t="s">
        <v>26</v>
      </c>
      <c r="K34" s="208"/>
      <c r="L34" s="208" t="s">
        <v>51</v>
      </c>
      <c r="M34" s="208" t="s">
        <v>28</v>
      </c>
      <c r="N34" s="208">
        <v>9000</v>
      </c>
      <c r="O34" s="209"/>
      <c r="P34" s="209"/>
      <c r="Q34" s="211"/>
      <c r="R34" s="213"/>
      <c r="S34" s="214" t="s">
        <v>45</v>
      </c>
      <c r="T34" s="106"/>
      <c r="U34" s="106"/>
      <c r="V34" s="312"/>
      <c r="W34" s="215" t="s">
        <v>127</v>
      </c>
      <c r="X34" s="215"/>
      <c r="Y34" s="215"/>
      <c r="Z34" s="215"/>
      <c r="AA34" s="215"/>
      <c r="AB34" s="215"/>
      <c r="AC34" s="215"/>
      <c r="AD34" s="215"/>
      <c r="AE34" s="216"/>
      <c r="AF34" s="216"/>
      <c r="AG34" s="218">
        <v>42926</v>
      </c>
      <c r="AH34" s="220">
        <v>0.61597222222222225</v>
      </c>
      <c r="AI34" s="102"/>
      <c r="AJ34" s="102"/>
      <c r="AK34" s="102"/>
      <c r="AL34" s="102"/>
      <c r="AM34" s="102"/>
      <c r="AN34" s="102"/>
      <c r="AO34" s="102"/>
      <c r="AP34" s="102"/>
      <c r="AQ34" s="102"/>
      <c r="AR34" s="102"/>
      <c r="AS34" s="215"/>
      <c r="AT34" s="215"/>
      <c r="AU34" s="215"/>
      <c r="AV34" s="215"/>
      <c r="AW34" s="217"/>
      <c r="AX34" s="215"/>
      <c r="AY34" s="217"/>
      <c r="AZ34" s="221"/>
      <c r="BA34" s="215"/>
    </row>
    <row r="35" spans="1:53" ht="15" thickTop="1" x14ac:dyDescent="0.3">
      <c r="A35" s="207" t="s">
        <v>84</v>
      </c>
      <c r="B35" s="306"/>
      <c r="C35" s="308"/>
      <c r="D35" s="308"/>
      <c r="E35" s="207" t="s">
        <v>38</v>
      </c>
      <c r="F35" s="306"/>
      <c r="G35" s="310"/>
      <c r="H35" s="310"/>
      <c r="I35" s="308"/>
      <c r="J35" s="224" t="s">
        <v>27</v>
      </c>
      <c r="K35" s="225"/>
      <c r="L35" s="225"/>
      <c r="M35" s="225"/>
      <c r="N35" s="225"/>
      <c r="O35" s="226"/>
      <c r="P35" s="226"/>
      <c r="Q35" s="227"/>
      <c r="R35" s="228"/>
      <c r="S35" s="216"/>
      <c r="T35" s="215"/>
      <c r="U35" s="215"/>
      <c r="V35" s="312"/>
      <c r="W35" s="215"/>
      <c r="X35" s="215"/>
      <c r="Y35" s="215"/>
      <c r="Z35" s="215"/>
      <c r="AA35" s="215"/>
      <c r="AB35" s="215"/>
      <c r="AC35" s="215"/>
      <c r="AD35" s="215"/>
      <c r="AE35" s="216"/>
      <c r="AF35" s="216"/>
      <c r="AG35" s="218"/>
      <c r="AH35" s="220"/>
      <c r="AI35" s="102"/>
      <c r="AJ35" s="102"/>
      <c r="AK35" s="102"/>
      <c r="AL35" s="102"/>
      <c r="AM35" s="102"/>
      <c r="AN35" s="102"/>
      <c r="AO35" s="102"/>
      <c r="AP35" s="102"/>
      <c r="AQ35" s="102"/>
      <c r="AR35" s="102"/>
      <c r="AS35" s="215"/>
      <c r="AT35" s="215"/>
      <c r="AU35" s="215"/>
      <c r="AV35" s="215"/>
      <c r="AW35" s="217"/>
      <c r="AX35" s="215"/>
      <c r="AY35" s="217"/>
      <c r="AZ35" s="221"/>
      <c r="BA35" s="215"/>
    </row>
    <row r="36" spans="1:53" ht="15" thickBot="1" x14ac:dyDescent="0.35">
      <c r="A36" s="204" t="s">
        <v>84</v>
      </c>
      <c r="B36" s="307"/>
      <c r="C36" s="302"/>
      <c r="D36" s="302"/>
      <c r="E36" s="204" t="s">
        <v>38</v>
      </c>
      <c r="F36" s="307"/>
      <c r="G36" s="311"/>
      <c r="H36" s="311"/>
      <c r="I36" s="302"/>
      <c r="J36" s="178" t="s">
        <v>29</v>
      </c>
      <c r="K36" s="180"/>
      <c r="L36" s="180"/>
      <c r="M36" s="180"/>
      <c r="N36" s="180"/>
      <c r="O36" s="142"/>
      <c r="P36" s="142"/>
      <c r="Q36" s="144"/>
      <c r="R36" s="146"/>
      <c r="S36" s="123"/>
      <c r="T36" s="121"/>
      <c r="U36" s="121"/>
      <c r="V36" s="304"/>
      <c r="W36" s="121"/>
      <c r="X36" s="121"/>
      <c r="Y36" s="121"/>
      <c r="Z36" s="121"/>
      <c r="AA36" s="121"/>
      <c r="AB36" s="121"/>
      <c r="AC36" s="121"/>
      <c r="AD36" s="121"/>
      <c r="AE36" s="123"/>
      <c r="AF36" s="123"/>
      <c r="AG36" s="139"/>
      <c r="AH36" s="140"/>
      <c r="AI36" s="121"/>
      <c r="AJ36" s="121"/>
      <c r="AK36" s="121"/>
      <c r="AL36" s="121"/>
      <c r="AM36" s="121"/>
      <c r="AN36" s="121"/>
      <c r="AO36" s="121"/>
      <c r="AP36" s="121"/>
      <c r="AQ36" s="121"/>
      <c r="AR36" s="121"/>
      <c r="AS36" s="121"/>
      <c r="AT36" s="121"/>
      <c r="AU36" s="121"/>
      <c r="AV36" s="121"/>
      <c r="AW36" s="125"/>
      <c r="AX36" s="121"/>
      <c r="AY36" s="125"/>
      <c r="AZ36" s="129"/>
      <c r="BA36" s="121"/>
    </row>
    <row r="37" spans="1:53" ht="15.6" thickTop="1" thickBot="1" x14ac:dyDescent="0.35">
      <c r="A37" s="181" t="s">
        <v>81</v>
      </c>
      <c r="B37" s="295">
        <v>3</v>
      </c>
      <c r="C37" s="289">
        <v>1</v>
      </c>
      <c r="D37" s="289">
        <v>1</v>
      </c>
      <c r="E37" s="181" t="s">
        <v>108</v>
      </c>
      <c r="F37" s="295" t="s">
        <v>82</v>
      </c>
      <c r="G37" s="298">
        <v>43438</v>
      </c>
      <c r="H37" s="298">
        <v>43518</v>
      </c>
      <c r="I37" s="289">
        <v>3</v>
      </c>
      <c r="J37" s="111" t="s">
        <v>23</v>
      </c>
      <c r="K37" s="179"/>
      <c r="L37" s="179"/>
      <c r="M37" s="179"/>
      <c r="N37" s="179"/>
      <c r="O37" s="141"/>
      <c r="P37" s="141"/>
      <c r="Q37" s="143"/>
      <c r="R37" s="145"/>
      <c r="S37" s="122"/>
      <c r="T37" s="102"/>
      <c r="U37" s="102"/>
      <c r="V37" s="292">
        <f>WEEKNUM(G37,21)</f>
        <v>49</v>
      </c>
      <c r="W37" s="102"/>
      <c r="X37" s="102"/>
      <c r="Y37" s="102"/>
      <c r="Z37" s="102"/>
      <c r="AA37" s="102"/>
      <c r="AB37" s="102"/>
      <c r="AC37" s="102"/>
      <c r="AD37" s="102"/>
      <c r="AE37" s="122"/>
      <c r="AF37" s="122"/>
      <c r="AG37" s="147"/>
      <c r="AH37" s="148"/>
      <c r="AI37" s="102"/>
      <c r="AJ37" s="102"/>
      <c r="AK37" s="102"/>
      <c r="AL37" s="102"/>
      <c r="AM37" s="102"/>
      <c r="AN37" s="102"/>
      <c r="AO37" s="102"/>
      <c r="AP37" s="102"/>
      <c r="AQ37" s="102"/>
      <c r="AR37" s="102"/>
      <c r="AS37" s="102"/>
      <c r="AT37" s="102"/>
      <c r="AU37" s="102"/>
      <c r="AV37" s="102"/>
      <c r="AW37" s="124"/>
      <c r="AX37" s="102"/>
      <c r="AY37" s="124"/>
      <c r="AZ37" s="128"/>
      <c r="BA37" s="102"/>
    </row>
    <row r="38" spans="1:53" ht="15" thickTop="1" x14ac:dyDescent="0.3">
      <c r="A38" s="222" t="s">
        <v>81</v>
      </c>
      <c r="B38" s="296"/>
      <c r="C38" s="290"/>
      <c r="D38" s="290"/>
      <c r="E38" s="222" t="s">
        <v>108</v>
      </c>
      <c r="F38" s="296"/>
      <c r="G38" s="299"/>
      <c r="H38" s="299"/>
      <c r="I38" s="290"/>
      <c r="J38" s="224" t="s">
        <v>24</v>
      </c>
      <c r="K38" s="225"/>
      <c r="L38" s="225"/>
      <c r="M38" s="225"/>
      <c r="N38" s="225"/>
      <c r="O38" s="226"/>
      <c r="P38" s="226"/>
      <c r="Q38" s="227"/>
      <c r="R38" s="228"/>
      <c r="S38" s="216"/>
      <c r="T38" s="215"/>
      <c r="U38" s="215"/>
      <c r="V38" s="293"/>
      <c r="W38" s="215"/>
      <c r="X38" s="215"/>
      <c r="Y38" s="215"/>
      <c r="Z38" s="215"/>
      <c r="AA38" s="215"/>
      <c r="AB38" s="215"/>
      <c r="AC38" s="215"/>
      <c r="AD38" s="215"/>
      <c r="AE38" s="216"/>
      <c r="AF38" s="216"/>
      <c r="AG38" s="218"/>
      <c r="AH38" s="220"/>
      <c r="AI38" s="102"/>
      <c r="AJ38" s="102"/>
      <c r="AK38" s="102"/>
      <c r="AL38" s="102"/>
      <c r="AM38" s="102"/>
      <c r="AN38" s="102"/>
      <c r="AO38" s="102"/>
      <c r="AP38" s="102"/>
      <c r="AQ38" s="102"/>
      <c r="AR38" s="102"/>
      <c r="AS38" s="215"/>
      <c r="AT38" s="215"/>
      <c r="AU38" s="215"/>
      <c r="AV38" s="215"/>
      <c r="AW38" s="217"/>
      <c r="AX38" s="215"/>
      <c r="AY38" s="217"/>
      <c r="AZ38" s="221"/>
      <c r="BA38" s="215"/>
    </row>
    <row r="39" spans="1:53" ht="15" thickBot="1" x14ac:dyDescent="0.35">
      <c r="A39" s="223" t="s">
        <v>81</v>
      </c>
      <c r="B39" s="297"/>
      <c r="C39" s="291"/>
      <c r="D39" s="291"/>
      <c r="E39" s="223" t="s">
        <v>108</v>
      </c>
      <c r="F39" s="297"/>
      <c r="G39" s="300"/>
      <c r="H39" s="300"/>
      <c r="I39" s="291"/>
      <c r="J39" s="178" t="s">
        <v>25</v>
      </c>
      <c r="K39" s="180"/>
      <c r="L39" s="180"/>
      <c r="M39" s="180"/>
      <c r="N39" s="180"/>
      <c r="O39" s="142"/>
      <c r="P39" s="142"/>
      <c r="Q39" s="144"/>
      <c r="R39" s="146"/>
      <c r="S39" s="123"/>
      <c r="T39" s="121"/>
      <c r="U39" s="121"/>
      <c r="V39" s="294"/>
      <c r="W39" s="121"/>
      <c r="X39" s="121"/>
      <c r="Y39" s="121"/>
      <c r="Z39" s="121"/>
      <c r="AA39" s="121"/>
      <c r="AB39" s="121"/>
      <c r="AC39" s="121"/>
      <c r="AD39" s="121"/>
      <c r="AE39" s="123"/>
      <c r="AF39" s="123"/>
      <c r="AG39" s="139"/>
      <c r="AH39" s="140"/>
      <c r="AI39" s="121"/>
      <c r="AJ39" s="121"/>
      <c r="AK39" s="121"/>
      <c r="AL39" s="121"/>
      <c r="AM39" s="121"/>
      <c r="AN39" s="121"/>
      <c r="AO39" s="121"/>
      <c r="AP39" s="121"/>
      <c r="AQ39" s="121"/>
      <c r="AR39" s="121"/>
      <c r="AS39" s="121"/>
      <c r="AT39" s="121"/>
      <c r="AU39" s="121"/>
      <c r="AV39" s="121"/>
      <c r="AW39" s="125"/>
      <c r="AX39" s="121"/>
      <c r="AY39" s="125"/>
      <c r="AZ39" s="129"/>
      <c r="BA39" s="121"/>
    </row>
    <row r="40" spans="1:53" ht="15.6" thickTop="1" thickBot="1" x14ac:dyDescent="0.35">
      <c r="A40" s="182" t="s">
        <v>114</v>
      </c>
      <c r="B40" s="183">
        <v>14</v>
      </c>
      <c r="C40" s="112">
        <v>1</v>
      </c>
      <c r="D40" s="112">
        <v>2</v>
      </c>
      <c r="E40" s="112" t="s">
        <v>112</v>
      </c>
      <c r="F40" s="112" t="s">
        <v>113</v>
      </c>
      <c r="G40" s="184">
        <v>43924</v>
      </c>
      <c r="H40" s="184">
        <v>43943</v>
      </c>
      <c r="I40" s="112">
        <v>1</v>
      </c>
      <c r="J40" s="112" t="s">
        <v>13</v>
      </c>
      <c r="K40" s="112"/>
      <c r="L40" s="112"/>
      <c r="M40" s="112"/>
      <c r="N40" s="112"/>
      <c r="O40" s="112"/>
      <c r="P40" s="112"/>
      <c r="Q40" s="183"/>
      <c r="R40" s="185"/>
      <c r="S40" s="183" t="s">
        <v>44</v>
      </c>
      <c r="T40" s="112"/>
      <c r="U40" s="112"/>
      <c r="V40" s="112">
        <f>WEEKNUM(G40,21)</f>
        <v>14</v>
      </c>
      <c r="W40" s="87"/>
      <c r="X40" s="87"/>
      <c r="Y40" s="87"/>
      <c r="Z40" s="87"/>
      <c r="AA40" s="87"/>
      <c r="AB40" s="87"/>
      <c r="AC40" s="87"/>
      <c r="AD40" s="87"/>
      <c r="AE40" s="174"/>
      <c r="AF40" s="174"/>
      <c r="AG40" s="175">
        <v>42945</v>
      </c>
      <c r="AH40" s="176">
        <v>0.63587962962962963</v>
      </c>
      <c r="AI40" s="87"/>
      <c r="AJ40" s="87"/>
      <c r="AK40" s="87"/>
      <c r="AL40" s="87"/>
      <c r="AM40" s="87"/>
      <c r="AN40" s="87"/>
      <c r="AO40" s="87"/>
      <c r="AP40" s="87"/>
      <c r="AQ40" s="87"/>
      <c r="AR40" s="87"/>
      <c r="AS40" s="87"/>
      <c r="AT40" s="87"/>
      <c r="AU40" s="87"/>
      <c r="AV40" s="87"/>
      <c r="AW40" s="175"/>
      <c r="AX40" s="87"/>
      <c r="AY40" s="175"/>
      <c r="AZ40" s="177"/>
      <c r="BA40" s="87"/>
    </row>
    <row r="41" spans="1:53" ht="15.6" thickTop="1" thickBot="1" x14ac:dyDescent="0.35">
      <c r="A41" s="186"/>
      <c r="B41" s="186"/>
      <c r="C41" s="186"/>
      <c r="D41" s="186"/>
      <c r="E41" s="186"/>
      <c r="F41" s="187"/>
      <c r="G41" s="186"/>
      <c r="H41" s="186"/>
      <c r="I41" s="186"/>
      <c r="J41" s="186"/>
      <c r="K41" s="188"/>
      <c r="L41" s="188"/>
      <c r="M41" s="188"/>
      <c r="N41" s="189"/>
      <c r="O41" s="188"/>
      <c r="P41" s="188"/>
      <c r="Q41" s="190"/>
      <c r="R41" s="191"/>
      <c r="S41" s="187"/>
      <c r="T41" s="186"/>
      <c r="U41" s="186"/>
      <c r="V41" s="186"/>
      <c r="W41" s="192"/>
      <c r="X41" s="192"/>
      <c r="Y41" s="186"/>
      <c r="Z41" s="186"/>
      <c r="AA41" s="193"/>
      <c r="AB41" s="193"/>
      <c r="AC41" s="193"/>
      <c r="AD41" s="186"/>
      <c r="AE41" s="194"/>
      <c r="AF41" s="195"/>
      <c r="AG41" s="196"/>
      <c r="AH41" s="197"/>
      <c r="AI41" s="186"/>
      <c r="AJ41" s="186"/>
      <c r="AK41" s="186"/>
      <c r="AL41" s="186"/>
      <c r="AM41" s="186"/>
      <c r="AN41" s="186"/>
      <c r="AO41" s="186"/>
      <c r="AP41" s="186"/>
      <c r="AQ41" s="186"/>
      <c r="AR41" s="186"/>
      <c r="AS41" s="192"/>
      <c r="AT41" s="192"/>
      <c r="AU41" s="192"/>
      <c r="AV41" s="198"/>
      <c r="AW41" s="196"/>
      <c r="AX41" s="192"/>
      <c r="AY41" s="196"/>
      <c r="AZ41" s="199"/>
      <c r="BA41" s="200"/>
    </row>
    <row r="42" spans="1:53" ht="15.6" thickTop="1" thickBot="1" x14ac:dyDescent="0.35">
      <c r="A42" s="186"/>
      <c r="B42" s="186"/>
      <c r="C42" s="186"/>
      <c r="D42" s="186"/>
      <c r="E42" s="186"/>
      <c r="F42" s="187"/>
      <c r="G42" s="186"/>
      <c r="H42" s="186"/>
      <c r="I42" s="186"/>
      <c r="J42" s="186"/>
      <c r="K42" s="188"/>
      <c r="L42" s="188"/>
      <c r="M42" s="188"/>
      <c r="N42" s="188"/>
      <c r="O42" s="188"/>
      <c r="P42" s="188"/>
      <c r="Q42" s="190"/>
      <c r="R42" s="191"/>
      <c r="S42" s="187"/>
      <c r="T42" s="186"/>
      <c r="U42" s="186"/>
      <c r="V42" s="186"/>
      <c r="W42" s="192"/>
      <c r="X42" s="192"/>
      <c r="Y42" s="186"/>
      <c r="Z42" s="186"/>
      <c r="AA42" s="193"/>
      <c r="AB42" s="193"/>
      <c r="AC42" s="193"/>
      <c r="AD42" s="186"/>
      <c r="AE42" s="194"/>
      <c r="AF42" s="195"/>
      <c r="AG42" s="196"/>
      <c r="AH42" s="197"/>
      <c r="AI42" s="186"/>
      <c r="AJ42" s="186"/>
      <c r="AK42" s="186"/>
      <c r="AL42" s="186"/>
      <c r="AM42" s="186"/>
      <c r="AN42" s="186"/>
      <c r="AO42" s="186"/>
      <c r="AP42" s="186"/>
      <c r="AQ42" s="186"/>
      <c r="AR42" s="186"/>
      <c r="AS42" s="192"/>
      <c r="AT42" s="192"/>
      <c r="AU42" s="192"/>
      <c r="AV42" s="198"/>
      <c r="AW42" s="196"/>
      <c r="AX42" s="192"/>
      <c r="AY42" s="196"/>
      <c r="AZ42" s="199"/>
      <c r="BA42" s="200"/>
    </row>
    <row r="43" spans="1:53" ht="15.6" thickTop="1" thickBot="1" x14ac:dyDescent="0.35">
      <c r="A43" s="186"/>
      <c r="B43" s="186"/>
      <c r="C43" s="186"/>
      <c r="D43" s="186"/>
      <c r="E43" s="186"/>
      <c r="F43" s="187"/>
      <c r="G43" s="186"/>
      <c r="H43" s="186"/>
      <c r="I43" s="186"/>
      <c r="J43" s="186"/>
      <c r="K43" s="188"/>
      <c r="L43" s="188"/>
      <c r="M43" s="188"/>
      <c r="N43" s="188"/>
      <c r="O43" s="188"/>
      <c r="P43" s="188"/>
      <c r="Q43" s="190"/>
      <c r="R43" s="191"/>
      <c r="S43" s="187"/>
      <c r="T43" s="186"/>
      <c r="U43" s="186"/>
      <c r="V43" s="186"/>
      <c r="W43" s="192"/>
      <c r="X43" s="192"/>
      <c r="Y43" s="186"/>
      <c r="Z43" s="186"/>
      <c r="AA43" s="193"/>
      <c r="AB43" s="193"/>
      <c r="AC43" s="193"/>
      <c r="AD43" s="186"/>
      <c r="AE43" s="194"/>
      <c r="AF43" s="195"/>
      <c r="AG43" s="196"/>
      <c r="AH43" s="197"/>
      <c r="AI43" s="186"/>
      <c r="AJ43" s="186"/>
      <c r="AK43" s="186"/>
      <c r="AL43" s="186"/>
      <c r="AM43" s="186"/>
      <c r="AN43" s="186"/>
      <c r="AO43" s="186"/>
      <c r="AP43" s="186"/>
      <c r="AQ43" s="186"/>
      <c r="AR43" s="186"/>
      <c r="AS43" s="192"/>
      <c r="AT43" s="192"/>
      <c r="AU43" s="192"/>
      <c r="AV43" s="198"/>
      <c r="AW43" s="196"/>
      <c r="AX43" s="192"/>
      <c r="AY43" s="196"/>
      <c r="AZ43" s="199"/>
      <c r="BA43" s="200"/>
    </row>
    <row r="44" spans="1:53" ht="15" thickTop="1" x14ac:dyDescent="0.3"/>
  </sheetData>
  <sheetProtection formatColumns="0" autoFilter="0"/>
  <autoFilter ref="A2:BA2"/>
  <mergeCells count="72">
    <mergeCell ref="I3:I4"/>
    <mergeCell ref="V3:V4"/>
    <mergeCell ref="B5:B6"/>
    <mergeCell ref="C5:C6"/>
    <mergeCell ref="D5:D6"/>
    <mergeCell ref="F5:F6"/>
    <mergeCell ref="G5:G6"/>
    <mergeCell ref="H5:H6"/>
    <mergeCell ref="I5:I6"/>
    <mergeCell ref="V5:V6"/>
    <mergeCell ref="B3:B4"/>
    <mergeCell ref="C3:C4"/>
    <mergeCell ref="D3:D4"/>
    <mergeCell ref="F3:F4"/>
    <mergeCell ref="G3:G4"/>
    <mergeCell ref="H3:H4"/>
    <mergeCell ref="I7:I8"/>
    <mergeCell ref="V7:V8"/>
    <mergeCell ref="B9:B10"/>
    <mergeCell ref="C9:C10"/>
    <mergeCell ref="D9:D10"/>
    <mergeCell ref="F9:F10"/>
    <mergeCell ref="G9:G10"/>
    <mergeCell ref="H9:H10"/>
    <mergeCell ref="I9:I10"/>
    <mergeCell ref="V9:V10"/>
    <mergeCell ref="B7:B8"/>
    <mergeCell ref="C7:C8"/>
    <mergeCell ref="D7:D8"/>
    <mergeCell ref="F7:F8"/>
    <mergeCell ref="G7:G8"/>
    <mergeCell ref="H7:H8"/>
    <mergeCell ref="I11:I12"/>
    <mergeCell ref="V11:V12"/>
    <mergeCell ref="B13:B28"/>
    <mergeCell ref="C13:C28"/>
    <mergeCell ref="D13:D28"/>
    <mergeCell ref="F13:F28"/>
    <mergeCell ref="G13:G28"/>
    <mergeCell ref="H13:H28"/>
    <mergeCell ref="I13:I28"/>
    <mergeCell ref="V13:V28"/>
    <mergeCell ref="B11:B12"/>
    <mergeCell ref="C11:C12"/>
    <mergeCell ref="D11:D12"/>
    <mergeCell ref="F11:F12"/>
    <mergeCell ref="G11:G12"/>
    <mergeCell ref="H11:H12"/>
    <mergeCell ref="I29:I30"/>
    <mergeCell ref="V29:V30"/>
    <mergeCell ref="B31:B36"/>
    <mergeCell ref="C31:C36"/>
    <mergeCell ref="D31:D36"/>
    <mergeCell ref="F31:F36"/>
    <mergeCell ref="G31:G36"/>
    <mergeCell ref="H31:H36"/>
    <mergeCell ref="I31:I36"/>
    <mergeCell ref="V31:V36"/>
    <mergeCell ref="B29:B30"/>
    <mergeCell ref="C29:C30"/>
    <mergeCell ref="D29:D30"/>
    <mergeCell ref="F29:F30"/>
    <mergeCell ref="G29:G30"/>
    <mergeCell ref="H29:H30"/>
    <mergeCell ref="I37:I39"/>
    <mergeCell ref="V37:V39"/>
    <mergeCell ref="B37:B39"/>
    <mergeCell ref="C37:C39"/>
    <mergeCell ref="D37:D39"/>
    <mergeCell ref="F37:F39"/>
    <mergeCell ref="G37:G39"/>
    <mergeCell ref="H37:H39"/>
  </mergeCells>
  <pageMargins left="0.7" right="0.7" top="0.75" bottom="0.75" header="0.3" footer="0.3"/>
  <pageSetup paperSize="8" scale="15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A43"/>
  <sheetViews>
    <sheetView tabSelected="1" zoomScale="76" zoomScaleNormal="76" workbookViewId="0">
      <selection activeCell="A2" sqref="A2"/>
    </sheetView>
  </sheetViews>
  <sheetFormatPr baseColWidth="10" defaultRowHeight="14.4" x14ac:dyDescent="0.3"/>
  <cols>
    <col min="1" max="1" width="44.88671875" style="2" customWidth="1"/>
    <col min="2" max="2" width="9.33203125" style="2" customWidth="1"/>
    <col min="3" max="4" width="3.5546875" style="2" customWidth="1"/>
    <col min="5" max="5" width="9.33203125" style="2" bestFit="1" customWidth="1"/>
    <col min="6" max="6" width="19" style="3" customWidth="1"/>
    <col min="7" max="8" width="12.6640625" style="2" bestFit="1" customWidth="1"/>
    <col min="9" max="9" width="5.88671875" style="2" bestFit="1" customWidth="1"/>
    <col min="10" max="10" width="6.6640625" style="2" customWidth="1"/>
    <col min="11" max="11" width="5.109375" bestFit="1" customWidth="1"/>
    <col min="12" max="12" width="39.88671875" bestFit="1" customWidth="1"/>
    <col min="13" max="13" width="20.109375" bestFit="1" customWidth="1"/>
    <col min="14" max="14" width="20.88671875" customWidth="1"/>
    <col min="15" max="15" width="22.109375" customWidth="1"/>
    <col min="16" max="16" width="15.6640625" bestFit="1" customWidth="1"/>
    <col min="17" max="17" width="24" style="4" customWidth="1"/>
    <col min="18" max="18" width="19" style="6" customWidth="1"/>
    <col min="19" max="19" width="18.44140625" style="3" customWidth="1"/>
    <col min="20" max="20" width="9.109375" style="2" bestFit="1" customWidth="1"/>
    <col min="21" max="21" width="11.44140625" style="2"/>
    <col min="22" max="22" width="10.5546875" style="2" customWidth="1"/>
    <col min="23" max="24" width="6.5546875" style="25" customWidth="1"/>
    <col min="25" max="26" width="11.5546875" style="2"/>
    <col min="27" max="27" width="11.44140625" style="24"/>
    <col min="28" max="28" width="34.5546875" style="24" customWidth="1"/>
    <col min="29" max="29" width="25.88671875" style="24" customWidth="1"/>
    <col min="30" max="30" width="46.6640625" style="2" bestFit="1" customWidth="1"/>
    <col min="31" max="31" width="82.33203125" style="8" customWidth="1"/>
    <col min="32" max="32" width="48" style="28" customWidth="1"/>
    <col min="33" max="33" width="11.5546875" style="26"/>
    <col min="34" max="34" width="11.5546875" style="31"/>
    <col min="35" max="39" width="11.44140625" style="2"/>
    <col min="40" max="40" width="28.33203125" style="2" bestFit="1" customWidth="1"/>
    <col min="41" max="41" width="17.33203125" style="2" bestFit="1" customWidth="1"/>
    <col min="42" max="42" width="11.44140625" style="2"/>
    <col min="43" max="44" width="11.44140625" style="7"/>
    <col min="45" max="45" width="15.5546875" style="25" bestFit="1" customWidth="1"/>
    <col min="46" max="46" width="17" style="25" bestFit="1" customWidth="1"/>
    <col min="47" max="47" width="44.5546875" style="25" bestFit="1" customWidth="1"/>
    <col min="48" max="48" width="88.44140625" style="29" bestFit="1" customWidth="1"/>
    <col min="49" max="49" width="11.44140625" style="26"/>
    <col min="50" max="50" width="66.5546875" style="25" customWidth="1"/>
    <col min="51" max="51" width="13.109375" style="26" customWidth="1"/>
    <col min="52" max="52" width="11.44140625" style="30"/>
    <col min="53" max="53" width="11.44140625" style="27"/>
  </cols>
  <sheetData>
    <row r="1" spans="1:53" s="5" customFormat="1" ht="15" thickBot="1" x14ac:dyDescent="0.35">
      <c r="A1" s="2"/>
      <c r="B1" s="2"/>
      <c r="C1" s="2"/>
      <c r="D1" s="2"/>
      <c r="E1" s="2"/>
      <c r="F1" s="3"/>
      <c r="G1" s="2"/>
      <c r="H1" s="2"/>
      <c r="I1" s="2"/>
      <c r="J1" s="2"/>
      <c r="Q1" s="4"/>
      <c r="R1" s="6"/>
      <c r="S1" s="3"/>
      <c r="T1" s="2"/>
      <c r="U1" s="2"/>
      <c r="V1" s="2"/>
      <c r="W1" s="25"/>
      <c r="X1" s="25"/>
      <c r="Y1" s="2"/>
      <c r="Z1" s="2"/>
      <c r="AA1" s="24"/>
      <c r="AB1" s="24"/>
      <c r="AC1" s="24"/>
      <c r="AD1" s="2"/>
      <c r="AE1" s="8"/>
      <c r="AF1" s="28"/>
      <c r="AG1" s="26"/>
      <c r="AH1" s="31"/>
      <c r="AI1" s="2"/>
      <c r="AJ1" s="2"/>
      <c r="AK1" s="2"/>
      <c r="AL1" s="2"/>
      <c r="AM1" s="2"/>
      <c r="AN1" s="2"/>
      <c r="AO1" s="2"/>
      <c r="AP1" s="2"/>
      <c r="AQ1" s="7"/>
      <c r="AR1" s="7"/>
      <c r="AS1" s="25"/>
      <c r="AT1" s="25"/>
      <c r="AU1" s="25"/>
      <c r="AV1" s="29"/>
      <c r="AW1" s="26"/>
      <c r="AX1" s="25"/>
      <c r="AY1" s="26"/>
      <c r="AZ1" s="30"/>
      <c r="BA1" s="27"/>
    </row>
    <row r="2" spans="1:53" ht="154.80000000000001" thickTop="1" x14ac:dyDescent="0.3">
      <c r="A2" s="88" t="s">
        <v>67</v>
      </c>
      <c r="B2" s="89" t="s">
        <v>68</v>
      </c>
      <c r="C2" s="90" t="s">
        <v>0</v>
      </c>
      <c r="D2" s="90" t="s">
        <v>1</v>
      </c>
      <c r="E2" s="90" t="s">
        <v>143</v>
      </c>
      <c r="F2" s="91" t="s">
        <v>3</v>
      </c>
      <c r="G2" s="92" t="s">
        <v>4</v>
      </c>
      <c r="H2" s="92" t="s">
        <v>5</v>
      </c>
      <c r="I2" s="90" t="s">
        <v>69</v>
      </c>
      <c r="J2" s="90" t="s">
        <v>6</v>
      </c>
      <c r="K2" s="93" t="s">
        <v>70</v>
      </c>
      <c r="L2" s="94" t="s">
        <v>7</v>
      </c>
      <c r="M2" s="94" t="s">
        <v>8</v>
      </c>
      <c r="N2" s="94" t="s">
        <v>71</v>
      </c>
      <c r="O2" s="94" t="s">
        <v>102</v>
      </c>
      <c r="P2" s="95" t="s">
        <v>63</v>
      </c>
      <c r="Q2" s="96" t="s">
        <v>9</v>
      </c>
      <c r="R2" s="97" t="s">
        <v>86</v>
      </c>
      <c r="S2" s="95" t="s">
        <v>87</v>
      </c>
      <c r="T2" s="95" t="s">
        <v>10</v>
      </c>
      <c r="U2" s="95" t="s">
        <v>11</v>
      </c>
      <c r="V2" s="95" t="s">
        <v>12</v>
      </c>
      <c r="W2" s="95" t="s">
        <v>122</v>
      </c>
      <c r="X2" s="95" t="s">
        <v>88</v>
      </c>
      <c r="Y2" s="95" t="s">
        <v>89</v>
      </c>
      <c r="Z2" s="95" t="s">
        <v>90</v>
      </c>
      <c r="AA2" s="95" t="s">
        <v>65</v>
      </c>
      <c r="AB2" s="95" t="s">
        <v>91</v>
      </c>
      <c r="AC2" s="95" t="s">
        <v>92</v>
      </c>
      <c r="AD2" s="95" t="s">
        <v>94</v>
      </c>
      <c r="AE2" s="95" t="s">
        <v>93</v>
      </c>
      <c r="AF2" s="95" t="s">
        <v>56</v>
      </c>
      <c r="AG2" s="95" t="s">
        <v>58</v>
      </c>
      <c r="AH2" s="98" t="s">
        <v>59</v>
      </c>
      <c r="AI2" s="98"/>
      <c r="AJ2" s="98"/>
      <c r="AK2" s="98"/>
      <c r="AL2" s="98"/>
      <c r="AM2" s="98"/>
      <c r="AN2" s="98"/>
      <c r="AO2" s="98"/>
      <c r="AP2" s="98"/>
      <c r="AQ2" s="98"/>
      <c r="AR2" s="98"/>
      <c r="AS2" s="99" t="s">
        <v>95</v>
      </c>
      <c r="AT2" s="99" t="s">
        <v>96</v>
      </c>
      <c r="AU2" s="99" t="s">
        <v>97</v>
      </c>
      <c r="AV2" s="99" t="s">
        <v>98</v>
      </c>
      <c r="AW2" s="99" t="s">
        <v>53</v>
      </c>
      <c r="AX2" s="99" t="s">
        <v>99</v>
      </c>
      <c r="AY2" s="100" t="s">
        <v>53</v>
      </c>
      <c r="AZ2" s="99" t="s">
        <v>54</v>
      </c>
      <c r="BA2" s="99" t="s">
        <v>52</v>
      </c>
    </row>
    <row r="3" spans="1:53" x14ac:dyDescent="0.3">
      <c r="A3" s="235" t="s">
        <v>72</v>
      </c>
      <c r="B3" s="366">
        <v>2</v>
      </c>
      <c r="C3" s="367">
        <v>4</v>
      </c>
      <c r="D3" s="367">
        <v>1</v>
      </c>
      <c r="E3" s="236" t="s">
        <v>33</v>
      </c>
      <c r="F3" s="366" t="s">
        <v>73</v>
      </c>
      <c r="G3" s="368">
        <v>42887</v>
      </c>
      <c r="H3" s="368">
        <v>43084</v>
      </c>
      <c r="I3" s="366">
        <v>2</v>
      </c>
      <c r="J3" s="235" t="s">
        <v>23</v>
      </c>
      <c r="K3" s="235"/>
      <c r="L3" s="235" t="s">
        <v>31</v>
      </c>
      <c r="M3" s="235" t="s">
        <v>30</v>
      </c>
      <c r="N3" s="235">
        <v>1000</v>
      </c>
      <c r="O3" s="237"/>
      <c r="P3" s="237"/>
      <c r="Q3" s="238"/>
      <c r="R3" s="239"/>
      <c r="S3" s="238" t="s">
        <v>44</v>
      </c>
      <c r="T3" s="237"/>
      <c r="U3" s="237"/>
      <c r="V3" s="370">
        <f>WEEKNUM(G3,21)</f>
        <v>22</v>
      </c>
      <c r="W3" s="240" t="s">
        <v>128</v>
      </c>
      <c r="X3" s="240"/>
      <c r="Y3" s="240"/>
      <c r="Z3" s="240"/>
      <c r="AA3" s="240"/>
      <c r="AB3" s="240"/>
      <c r="AC3" s="240"/>
      <c r="AD3" s="240"/>
      <c r="AE3" s="241"/>
      <c r="AF3" s="241"/>
      <c r="AG3" s="242">
        <v>42949</v>
      </c>
      <c r="AH3" s="243">
        <v>0.85320601851851852</v>
      </c>
      <c r="AI3" s="240">
        <v>1000</v>
      </c>
      <c r="AJ3" s="240"/>
      <c r="AK3" s="240"/>
      <c r="AL3" s="240"/>
      <c r="AM3" s="240"/>
      <c r="AN3" s="240"/>
      <c r="AO3" s="240"/>
      <c r="AP3" s="240"/>
      <c r="AQ3" s="240"/>
      <c r="AR3" s="240"/>
      <c r="AS3" s="240"/>
      <c r="AT3" s="240"/>
      <c r="AU3" s="240"/>
      <c r="AV3" s="240"/>
      <c r="AW3" s="242"/>
      <c r="AX3" s="240"/>
      <c r="AY3" s="242"/>
      <c r="AZ3" s="244"/>
      <c r="BA3" s="240"/>
    </row>
    <row r="4" spans="1:53" x14ac:dyDescent="0.3">
      <c r="A4" s="235" t="s">
        <v>72</v>
      </c>
      <c r="B4" s="366"/>
      <c r="C4" s="367"/>
      <c r="D4" s="367"/>
      <c r="E4" s="236" t="s">
        <v>33</v>
      </c>
      <c r="F4" s="366"/>
      <c r="G4" s="368"/>
      <c r="H4" s="368"/>
      <c r="I4" s="366"/>
      <c r="J4" s="235" t="s">
        <v>24</v>
      </c>
      <c r="K4" s="235"/>
      <c r="L4" s="235" t="s">
        <v>42</v>
      </c>
      <c r="M4" s="235" t="s">
        <v>41</v>
      </c>
      <c r="N4" s="235">
        <v>2500</v>
      </c>
      <c r="O4" s="237"/>
      <c r="P4" s="237"/>
      <c r="Q4" s="238"/>
      <c r="R4" s="239"/>
      <c r="S4" s="238" t="s">
        <v>44</v>
      </c>
      <c r="T4" s="237"/>
      <c r="U4" s="237"/>
      <c r="V4" s="370"/>
      <c r="W4" s="240" t="s">
        <v>128</v>
      </c>
      <c r="X4" s="240"/>
      <c r="Y4" s="240"/>
      <c r="Z4" s="240"/>
      <c r="AA4" s="240"/>
      <c r="AB4" s="240"/>
      <c r="AC4" s="240"/>
      <c r="AD4" s="240"/>
      <c r="AE4" s="241"/>
      <c r="AF4" s="241"/>
      <c r="AG4" s="242">
        <v>42926</v>
      </c>
      <c r="AH4" s="243">
        <v>0.61597222222222225</v>
      </c>
      <c r="AI4" s="240">
        <v>2500</v>
      </c>
      <c r="AJ4" s="240"/>
      <c r="AK4" s="240"/>
      <c r="AL4" s="240"/>
      <c r="AM4" s="240"/>
      <c r="AN4" s="240"/>
      <c r="AO4" s="240"/>
      <c r="AP4" s="240"/>
      <c r="AQ4" s="240"/>
      <c r="AR4" s="240"/>
      <c r="AS4" s="240"/>
      <c r="AT4" s="240"/>
      <c r="AU4" s="240"/>
      <c r="AV4" s="240"/>
      <c r="AW4" s="242"/>
      <c r="AX4" s="240"/>
      <c r="AY4" s="242"/>
      <c r="AZ4" s="244"/>
      <c r="BA4" s="240"/>
    </row>
    <row r="5" spans="1:53" x14ac:dyDescent="0.3">
      <c r="A5" s="245" t="s">
        <v>72</v>
      </c>
      <c r="B5" s="359">
        <v>2</v>
      </c>
      <c r="C5" s="353">
        <v>5</v>
      </c>
      <c r="D5" s="353">
        <v>1</v>
      </c>
      <c r="E5" s="245" t="s">
        <v>34</v>
      </c>
      <c r="F5" s="359" t="s">
        <v>74</v>
      </c>
      <c r="G5" s="363">
        <v>42948</v>
      </c>
      <c r="H5" s="363">
        <v>43132</v>
      </c>
      <c r="I5" s="353">
        <v>2</v>
      </c>
      <c r="J5" s="245" t="s">
        <v>23</v>
      </c>
      <c r="K5" s="245"/>
      <c r="L5" s="245" t="s">
        <v>42</v>
      </c>
      <c r="M5" s="245" t="s">
        <v>32</v>
      </c>
      <c r="N5" s="245">
        <v>2000</v>
      </c>
      <c r="O5" s="246"/>
      <c r="P5" s="246"/>
      <c r="Q5" s="247"/>
      <c r="R5" s="248"/>
      <c r="S5" s="247">
        <v>210</v>
      </c>
      <c r="T5" s="246"/>
      <c r="U5" s="246"/>
      <c r="V5" s="354">
        <f>WEEKNUM(G5,21)</f>
        <v>31</v>
      </c>
      <c r="W5" s="240" t="s">
        <v>128</v>
      </c>
      <c r="X5" s="240"/>
      <c r="Y5" s="240"/>
      <c r="Z5" s="240"/>
      <c r="AA5" s="240"/>
      <c r="AB5" s="240"/>
      <c r="AC5" s="240"/>
      <c r="AD5" s="240"/>
      <c r="AE5" s="241"/>
      <c r="AF5" s="241"/>
      <c r="AG5" s="242">
        <v>42949</v>
      </c>
      <c r="AH5" s="243">
        <v>0.85806712962962972</v>
      </c>
      <c r="AI5" s="240"/>
      <c r="AJ5" s="240"/>
      <c r="AK5" s="240"/>
      <c r="AL5" s="240"/>
      <c r="AM5" s="240"/>
      <c r="AN5" s="240"/>
      <c r="AO5" s="240"/>
      <c r="AP5" s="240"/>
      <c r="AQ5" s="240"/>
      <c r="AR5" s="240"/>
      <c r="AS5" s="240"/>
      <c r="AT5" s="240"/>
      <c r="AU5" s="240"/>
      <c r="AV5" s="240"/>
      <c r="AW5" s="242"/>
      <c r="AX5" s="240"/>
      <c r="AY5" s="242"/>
      <c r="AZ5" s="244"/>
      <c r="BA5" s="240"/>
    </row>
    <row r="6" spans="1:53" x14ac:dyDescent="0.3">
      <c r="A6" s="245" t="s">
        <v>72</v>
      </c>
      <c r="B6" s="359"/>
      <c r="C6" s="353"/>
      <c r="D6" s="353"/>
      <c r="E6" s="245" t="s">
        <v>34</v>
      </c>
      <c r="F6" s="359"/>
      <c r="G6" s="363"/>
      <c r="H6" s="363"/>
      <c r="I6" s="353"/>
      <c r="J6" s="249" t="s">
        <v>24</v>
      </c>
      <c r="K6" s="250"/>
      <c r="L6" s="250"/>
      <c r="M6" s="250"/>
      <c r="N6" s="250"/>
      <c r="O6" s="251"/>
      <c r="P6" s="251"/>
      <c r="Q6" s="252"/>
      <c r="R6" s="253"/>
      <c r="S6" s="254" t="s">
        <v>45</v>
      </c>
      <c r="T6" s="255"/>
      <c r="U6" s="255"/>
      <c r="V6" s="354"/>
      <c r="W6" s="240"/>
      <c r="X6" s="240"/>
      <c r="Y6" s="240"/>
      <c r="Z6" s="240"/>
      <c r="AA6" s="240"/>
      <c r="AB6" s="240"/>
      <c r="AC6" s="240"/>
      <c r="AD6" s="240"/>
      <c r="AE6" s="241"/>
      <c r="AF6" s="241"/>
      <c r="AG6" s="256">
        <v>42949</v>
      </c>
      <c r="AH6" s="257">
        <v>0.84931712962962969</v>
      </c>
      <c r="AI6" s="240"/>
      <c r="AJ6" s="240"/>
      <c r="AK6" s="240"/>
      <c r="AL6" s="240"/>
      <c r="AM6" s="240"/>
      <c r="AN6" s="240"/>
      <c r="AO6" s="240"/>
      <c r="AP6" s="240"/>
      <c r="AQ6" s="240"/>
      <c r="AR6" s="240"/>
      <c r="AS6" s="240"/>
      <c r="AT6" s="240"/>
      <c r="AU6" s="240"/>
      <c r="AV6" s="240"/>
      <c r="AW6" s="242"/>
      <c r="AX6" s="240"/>
      <c r="AY6" s="242"/>
      <c r="AZ6" s="244"/>
      <c r="BA6" s="240"/>
    </row>
    <row r="7" spans="1:53" x14ac:dyDescent="0.3">
      <c r="A7" s="258" t="s">
        <v>115</v>
      </c>
      <c r="B7" s="369">
        <v>2</v>
      </c>
      <c r="C7" s="352">
        <v>4</v>
      </c>
      <c r="D7" s="352">
        <v>1</v>
      </c>
      <c r="E7" s="240" t="s">
        <v>109</v>
      </c>
      <c r="F7" s="352" t="s">
        <v>110</v>
      </c>
      <c r="G7" s="350">
        <v>42962</v>
      </c>
      <c r="H7" s="350">
        <v>42985</v>
      </c>
      <c r="I7" s="352">
        <v>2</v>
      </c>
      <c r="J7" s="240" t="s">
        <v>13</v>
      </c>
      <c r="K7" s="259"/>
      <c r="L7" s="259"/>
      <c r="M7" s="259"/>
      <c r="N7" s="259"/>
      <c r="O7" s="259"/>
      <c r="P7" s="259"/>
      <c r="Q7" s="260"/>
      <c r="R7" s="261"/>
      <c r="S7" s="241"/>
      <c r="T7" s="240"/>
      <c r="U7" s="240"/>
      <c r="V7" s="352">
        <f>WEEKNUM(G7,21)</f>
        <v>33</v>
      </c>
      <c r="W7" s="240"/>
      <c r="X7" s="240"/>
      <c r="Y7" s="240"/>
      <c r="Z7" s="240"/>
      <c r="AA7" s="240"/>
      <c r="AB7" s="240"/>
      <c r="AC7" s="240"/>
      <c r="AD7" s="240"/>
      <c r="AE7" s="241"/>
      <c r="AF7" s="241"/>
      <c r="AG7" s="256"/>
      <c r="AH7" s="257"/>
      <c r="AI7" s="240"/>
      <c r="AJ7" s="240"/>
      <c r="AK7" s="240"/>
      <c r="AL7" s="240"/>
      <c r="AM7" s="240"/>
      <c r="AN7" s="240"/>
      <c r="AO7" s="240"/>
      <c r="AP7" s="240"/>
      <c r="AQ7" s="240"/>
      <c r="AR7" s="240"/>
      <c r="AS7" s="240"/>
      <c r="AT7" s="240"/>
      <c r="AU7" s="240"/>
      <c r="AV7" s="240"/>
      <c r="AW7" s="242"/>
      <c r="AX7" s="240"/>
      <c r="AY7" s="242"/>
      <c r="AZ7" s="244"/>
      <c r="BA7" s="240"/>
    </row>
    <row r="8" spans="1:53" x14ac:dyDescent="0.3">
      <c r="A8" s="258" t="s">
        <v>115</v>
      </c>
      <c r="B8" s="369"/>
      <c r="C8" s="352"/>
      <c r="D8" s="352"/>
      <c r="E8" s="240" t="s">
        <v>109</v>
      </c>
      <c r="F8" s="352"/>
      <c r="G8" s="350"/>
      <c r="H8" s="350"/>
      <c r="I8" s="352"/>
      <c r="J8" s="240" t="s">
        <v>14</v>
      </c>
      <c r="K8" s="259"/>
      <c r="L8" s="259"/>
      <c r="M8" s="259"/>
      <c r="N8" s="259"/>
      <c r="O8" s="259"/>
      <c r="P8" s="259"/>
      <c r="Q8" s="260"/>
      <c r="R8" s="261"/>
      <c r="S8" s="241"/>
      <c r="T8" s="240"/>
      <c r="U8" s="240"/>
      <c r="V8" s="352"/>
      <c r="W8" s="240"/>
      <c r="X8" s="240"/>
      <c r="Y8" s="240"/>
      <c r="Z8" s="240"/>
      <c r="AA8" s="240"/>
      <c r="AB8" s="240"/>
      <c r="AC8" s="240"/>
      <c r="AD8" s="240"/>
      <c r="AE8" s="241"/>
      <c r="AF8" s="241"/>
      <c r="AG8" s="256"/>
      <c r="AH8" s="257"/>
      <c r="AI8" s="240"/>
      <c r="AJ8" s="240"/>
      <c r="AK8" s="240"/>
      <c r="AL8" s="240"/>
      <c r="AM8" s="240"/>
      <c r="AN8" s="240"/>
      <c r="AO8" s="240"/>
      <c r="AP8" s="240"/>
      <c r="AQ8" s="240"/>
      <c r="AR8" s="240"/>
      <c r="AS8" s="240"/>
      <c r="AT8" s="240"/>
      <c r="AU8" s="240"/>
      <c r="AV8" s="240"/>
      <c r="AW8" s="242"/>
      <c r="AX8" s="240"/>
      <c r="AY8" s="242"/>
      <c r="AZ8" s="244"/>
      <c r="BA8" s="240"/>
    </row>
    <row r="9" spans="1:53" x14ac:dyDescent="0.3">
      <c r="A9" s="262" t="s">
        <v>115</v>
      </c>
      <c r="B9" s="360">
        <v>2</v>
      </c>
      <c r="C9" s="354">
        <v>5</v>
      </c>
      <c r="D9" s="354">
        <v>1</v>
      </c>
      <c r="E9" s="246" t="s">
        <v>111</v>
      </c>
      <c r="F9" s="354" t="s">
        <v>110</v>
      </c>
      <c r="G9" s="363">
        <v>42963</v>
      </c>
      <c r="H9" s="363">
        <v>42992</v>
      </c>
      <c r="I9" s="354">
        <v>2</v>
      </c>
      <c r="J9" s="246" t="s">
        <v>13</v>
      </c>
      <c r="K9" s="246"/>
      <c r="L9" s="246"/>
      <c r="M9" s="246"/>
      <c r="N9" s="246"/>
      <c r="O9" s="246"/>
      <c r="P9" s="246"/>
      <c r="Q9" s="247"/>
      <c r="R9" s="248"/>
      <c r="S9" s="247">
        <v>200</v>
      </c>
      <c r="T9" s="246"/>
      <c r="U9" s="246"/>
      <c r="V9" s="354">
        <f>WEEKNUM(G9,21)</f>
        <v>33</v>
      </c>
      <c r="W9" s="240" t="s">
        <v>127</v>
      </c>
      <c r="X9" s="240"/>
      <c r="Y9" s="240"/>
      <c r="Z9" s="240"/>
      <c r="AA9" s="240"/>
      <c r="AB9" s="240"/>
      <c r="AC9" s="240"/>
      <c r="AD9" s="240"/>
      <c r="AE9" s="241"/>
      <c r="AF9" s="241"/>
      <c r="AG9" s="242">
        <v>42949</v>
      </c>
      <c r="AH9" s="243">
        <v>0.84556712962962965</v>
      </c>
      <c r="AI9" s="240"/>
      <c r="AJ9" s="240"/>
      <c r="AK9" s="240"/>
      <c r="AL9" s="240"/>
      <c r="AM9" s="240"/>
      <c r="AN9" s="240"/>
      <c r="AO9" s="240"/>
      <c r="AP9" s="240"/>
      <c r="AQ9" s="240"/>
      <c r="AR9" s="240"/>
      <c r="AS9" s="240"/>
      <c r="AT9" s="240"/>
      <c r="AU9" s="240"/>
      <c r="AV9" s="240"/>
      <c r="AW9" s="242"/>
      <c r="AX9" s="240"/>
      <c r="AY9" s="242"/>
      <c r="AZ9" s="244"/>
      <c r="BA9" s="240"/>
    </row>
    <row r="10" spans="1:53" x14ac:dyDescent="0.3">
      <c r="A10" s="262" t="s">
        <v>115</v>
      </c>
      <c r="B10" s="360"/>
      <c r="C10" s="354"/>
      <c r="D10" s="354"/>
      <c r="E10" s="246" t="s">
        <v>111</v>
      </c>
      <c r="F10" s="354"/>
      <c r="G10" s="363"/>
      <c r="H10" s="363"/>
      <c r="I10" s="354"/>
      <c r="J10" s="263" t="s">
        <v>14</v>
      </c>
      <c r="K10" s="264"/>
      <c r="L10" s="264"/>
      <c r="M10" s="264"/>
      <c r="N10" s="264"/>
      <c r="O10" s="264"/>
      <c r="P10" s="263"/>
      <c r="Q10" s="265"/>
      <c r="R10" s="266"/>
      <c r="S10" s="267" t="s">
        <v>48</v>
      </c>
      <c r="T10" s="263"/>
      <c r="U10" s="263"/>
      <c r="V10" s="354"/>
      <c r="W10" s="240"/>
      <c r="X10" s="240"/>
      <c r="Y10" s="240"/>
      <c r="Z10" s="240"/>
      <c r="AA10" s="240"/>
      <c r="AB10" s="240"/>
      <c r="AC10" s="240"/>
      <c r="AD10" s="240"/>
      <c r="AE10" s="241"/>
      <c r="AF10" s="241"/>
      <c r="AG10" s="242">
        <v>42949</v>
      </c>
      <c r="AH10" s="243">
        <v>0.84951388888888879</v>
      </c>
      <c r="AI10" s="240"/>
      <c r="AJ10" s="240"/>
      <c r="AK10" s="240"/>
      <c r="AL10" s="240"/>
      <c r="AM10" s="240"/>
      <c r="AN10" s="240"/>
      <c r="AO10" s="240"/>
      <c r="AP10" s="240"/>
      <c r="AQ10" s="240"/>
      <c r="AR10" s="240"/>
      <c r="AS10" s="240"/>
      <c r="AT10" s="240"/>
      <c r="AU10" s="240"/>
      <c r="AV10" s="240"/>
      <c r="AW10" s="242"/>
      <c r="AX10" s="240"/>
      <c r="AY10" s="242"/>
      <c r="AZ10" s="244"/>
      <c r="BA10" s="240"/>
    </row>
    <row r="11" spans="1:53" x14ac:dyDescent="0.3">
      <c r="A11" s="268" t="s">
        <v>75</v>
      </c>
      <c r="B11" s="361">
        <v>2</v>
      </c>
      <c r="C11" s="362">
        <v>1</v>
      </c>
      <c r="D11" s="362">
        <v>1</v>
      </c>
      <c r="E11" s="268" t="s">
        <v>35</v>
      </c>
      <c r="F11" s="361" t="s">
        <v>76</v>
      </c>
      <c r="G11" s="364">
        <v>43066</v>
      </c>
      <c r="H11" s="364">
        <v>43070</v>
      </c>
      <c r="I11" s="362">
        <v>2</v>
      </c>
      <c r="J11" s="268" t="s">
        <v>23</v>
      </c>
      <c r="K11" s="268"/>
      <c r="L11" s="268" t="s">
        <v>77</v>
      </c>
      <c r="M11" s="268" t="s">
        <v>28</v>
      </c>
      <c r="N11" s="268">
        <v>7400</v>
      </c>
      <c r="O11" s="264"/>
      <c r="P11" s="264"/>
      <c r="Q11" s="269"/>
      <c r="R11" s="270"/>
      <c r="S11" s="265" t="s">
        <v>50</v>
      </c>
      <c r="T11" s="263"/>
      <c r="U11" s="263"/>
      <c r="V11" s="365">
        <f>WEEKNUM(G11,21)</f>
        <v>48</v>
      </c>
      <c r="W11" s="240"/>
      <c r="X11" s="240"/>
      <c r="Y11" s="240"/>
      <c r="Z11" s="240"/>
      <c r="AA11" s="240"/>
      <c r="AB11" s="240"/>
      <c r="AC11" s="240"/>
      <c r="AD11" s="240"/>
      <c r="AE11" s="241"/>
      <c r="AF11" s="241"/>
      <c r="AG11" s="242">
        <v>42926</v>
      </c>
      <c r="AH11" s="243">
        <v>0.61597222222222225</v>
      </c>
      <c r="AI11" s="240"/>
      <c r="AJ11" s="240"/>
      <c r="AK11" s="240"/>
      <c r="AL11" s="240"/>
      <c r="AM11" s="240"/>
      <c r="AN11" s="240"/>
      <c r="AO11" s="240"/>
      <c r="AP11" s="240"/>
      <c r="AQ11" s="240"/>
      <c r="AR11" s="240"/>
      <c r="AS11" s="240"/>
      <c r="AT11" s="240"/>
      <c r="AU11" s="240"/>
      <c r="AV11" s="240"/>
      <c r="AW11" s="242"/>
      <c r="AX11" s="240"/>
      <c r="AY11" s="242"/>
      <c r="AZ11" s="244"/>
      <c r="BA11" s="240"/>
    </row>
    <row r="12" spans="1:53" x14ac:dyDescent="0.3">
      <c r="A12" s="268" t="s">
        <v>75</v>
      </c>
      <c r="B12" s="361"/>
      <c r="C12" s="362"/>
      <c r="D12" s="362"/>
      <c r="E12" s="268" t="s">
        <v>35</v>
      </c>
      <c r="F12" s="361"/>
      <c r="G12" s="364"/>
      <c r="H12" s="364"/>
      <c r="I12" s="362"/>
      <c r="J12" s="268" t="s">
        <v>24</v>
      </c>
      <c r="K12" s="268"/>
      <c r="L12" s="268"/>
      <c r="M12" s="268"/>
      <c r="N12" s="268"/>
      <c r="O12" s="264"/>
      <c r="P12" s="264"/>
      <c r="Q12" s="269"/>
      <c r="R12" s="270"/>
      <c r="S12" s="265" t="s">
        <v>50</v>
      </c>
      <c r="T12" s="263"/>
      <c r="U12" s="263"/>
      <c r="V12" s="365"/>
      <c r="W12" s="240"/>
      <c r="X12" s="240"/>
      <c r="Y12" s="240"/>
      <c r="Z12" s="240"/>
      <c r="AA12" s="240"/>
      <c r="AB12" s="240"/>
      <c r="AC12" s="240"/>
      <c r="AD12" s="240"/>
      <c r="AE12" s="241"/>
      <c r="AF12" s="241"/>
      <c r="AG12" s="242"/>
      <c r="AH12" s="243"/>
      <c r="AI12" s="240"/>
      <c r="AJ12" s="240"/>
      <c r="AK12" s="240"/>
      <c r="AL12" s="240"/>
      <c r="AM12" s="240"/>
      <c r="AN12" s="240"/>
      <c r="AO12" s="240"/>
      <c r="AP12" s="240"/>
      <c r="AQ12" s="240"/>
      <c r="AR12" s="240"/>
      <c r="AS12" s="240"/>
      <c r="AT12" s="240"/>
      <c r="AU12" s="240"/>
      <c r="AV12" s="240"/>
      <c r="AW12" s="242"/>
      <c r="AX12" s="240"/>
      <c r="AY12" s="242"/>
      <c r="AZ12" s="244"/>
      <c r="BA12" s="240"/>
    </row>
    <row r="13" spans="1:53" x14ac:dyDescent="0.3">
      <c r="A13" s="245" t="s">
        <v>78</v>
      </c>
      <c r="B13" s="359">
        <v>10</v>
      </c>
      <c r="C13" s="353">
        <v>4</v>
      </c>
      <c r="D13" s="353">
        <v>5</v>
      </c>
      <c r="E13" s="245" t="s">
        <v>36</v>
      </c>
      <c r="F13" s="359" t="s">
        <v>79</v>
      </c>
      <c r="G13" s="363">
        <v>43071</v>
      </c>
      <c r="H13" s="363">
        <v>43137</v>
      </c>
      <c r="I13" s="353">
        <v>16</v>
      </c>
      <c r="J13" s="245" t="s">
        <v>13</v>
      </c>
      <c r="K13" s="245" t="s">
        <v>132</v>
      </c>
      <c r="L13" s="245" t="s">
        <v>31</v>
      </c>
      <c r="M13" s="245" t="s">
        <v>28</v>
      </c>
      <c r="N13" s="245">
        <v>5000</v>
      </c>
      <c r="O13" s="246" t="s">
        <v>133</v>
      </c>
      <c r="P13" s="246" t="s">
        <v>133</v>
      </c>
      <c r="Q13" s="247" t="s">
        <v>134</v>
      </c>
      <c r="R13" s="248">
        <v>42948</v>
      </c>
      <c r="S13" s="247">
        <v>123</v>
      </c>
      <c r="T13" s="246" t="s">
        <v>125</v>
      </c>
      <c r="U13" s="246" t="s">
        <v>126</v>
      </c>
      <c r="V13" s="354">
        <f>WEEKNUM(G13,21)</f>
        <v>48</v>
      </c>
      <c r="W13" s="240" t="s">
        <v>127</v>
      </c>
      <c r="X13" s="240"/>
      <c r="Y13" s="240"/>
      <c r="Z13" s="240"/>
      <c r="AA13" s="240"/>
      <c r="AB13" s="240"/>
      <c r="AC13" s="240"/>
      <c r="AD13" s="240"/>
      <c r="AE13" s="241"/>
      <c r="AF13" s="241"/>
      <c r="AG13" s="242">
        <v>42950</v>
      </c>
      <c r="AH13" s="243">
        <v>0.49925925925925929</v>
      </c>
      <c r="AI13" s="240"/>
      <c r="AJ13" s="240"/>
      <c r="AK13" s="240"/>
      <c r="AL13" s="240"/>
      <c r="AM13" s="240"/>
      <c r="AN13" s="240"/>
      <c r="AO13" s="240"/>
      <c r="AP13" s="240"/>
      <c r="AQ13" s="240"/>
      <c r="AR13" s="240"/>
      <c r="AS13" s="240"/>
      <c r="AT13" s="240"/>
      <c r="AU13" s="240"/>
      <c r="AV13" s="240"/>
      <c r="AW13" s="242"/>
      <c r="AX13" s="240"/>
      <c r="AY13" s="242"/>
      <c r="AZ13" s="244"/>
      <c r="BA13" s="240"/>
    </row>
    <row r="14" spans="1:53" x14ac:dyDescent="0.3">
      <c r="A14" s="245" t="s">
        <v>78</v>
      </c>
      <c r="B14" s="359"/>
      <c r="C14" s="353"/>
      <c r="D14" s="353"/>
      <c r="E14" s="245" t="s">
        <v>36</v>
      </c>
      <c r="F14" s="359"/>
      <c r="G14" s="363"/>
      <c r="H14" s="363"/>
      <c r="I14" s="353"/>
      <c r="J14" s="245" t="s">
        <v>14</v>
      </c>
      <c r="K14" s="245" t="s">
        <v>132</v>
      </c>
      <c r="L14" s="245" t="s">
        <v>31</v>
      </c>
      <c r="M14" s="245" t="s">
        <v>30</v>
      </c>
      <c r="N14" s="245">
        <v>1000</v>
      </c>
      <c r="O14" s="246" t="s">
        <v>133</v>
      </c>
      <c r="P14" s="246" t="s">
        <v>133</v>
      </c>
      <c r="Q14" s="247"/>
      <c r="R14" s="248">
        <v>42948</v>
      </c>
      <c r="S14" s="247">
        <v>123</v>
      </c>
      <c r="T14" s="246" t="s">
        <v>125</v>
      </c>
      <c r="U14" s="246" t="s">
        <v>126</v>
      </c>
      <c r="V14" s="354"/>
      <c r="W14" s="240" t="s">
        <v>127</v>
      </c>
      <c r="X14" s="240"/>
      <c r="Y14" s="240"/>
      <c r="Z14" s="240"/>
      <c r="AA14" s="240"/>
      <c r="AB14" s="240"/>
      <c r="AC14" s="240"/>
      <c r="AD14" s="240"/>
      <c r="AE14" s="241"/>
      <c r="AF14" s="241"/>
      <c r="AG14" s="242">
        <v>42950</v>
      </c>
      <c r="AH14" s="243">
        <v>0.49932870370370369</v>
      </c>
      <c r="AI14" s="240">
        <v>1000</v>
      </c>
      <c r="AJ14" s="240"/>
      <c r="AK14" s="240"/>
      <c r="AL14" s="240"/>
      <c r="AM14" s="240"/>
      <c r="AN14" s="240"/>
      <c r="AO14" s="240"/>
      <c r="AP14" s="240"/>
      <c r="AQ14" s="240"/>
      <c r="AR14" s="240"/>
      <c r="AS14" s="240"/>
      <c r="AT14" s="240"/>
      <c r="AU14" s="240"/>
      <c r="AV14" s="240"/>
      <c r="AW14" s="242"/>
      <c r="AX14" s="240"/>
      <c r="AY14" s="242"/>
      <c r="AZ14" s="244"/>
      <c r="BA14" s="240"/>
    </row>
    <row r="15" spans="1:53" x14ac:dyDescent="0.3">
      <c r="A15" s="245" t="s">
        <v>78</v>
      </c>
      <c r="B15" s="359"/>
      <c r="C15" s="353"/>
      <c r="D15" s="353"/>
      <c r="E15" s="245" t="s">
        <v>36</v>
      </c>
      <c r="F15" s="359"/>
      <c r="G15" s="363"/>
      <c r="H15" s="363"/>
      <c r="I15" s="353"/>
      <c r="J15" s="245" t="s">
        <v>15</v>
      </c>
      <c r="K15" s="245" t="s">
        <v>132</v>
      </c>
      <c r="L15" s="245" t="s">
        <v>130</v>
      </c>
      <c r="M15" s="245" t="s">
        <v>129</v>
      </c>
      <c r="N15" s="245">
        <v>1112</v>
      </c>
      <c r="O15" s="246" t="s">
        <v>133</v>
      </c>
      <c r="P15" s="246" t="s">
        <v>133</v>
      </c>
      <c r="Q15" s="247"/>
      <c r="R15" s="248">
        <v>42948</v>
      </c>
      <c r="S15" s="247">
        <v>123</v>
      </c>
      <c r="T15" s="246" t="s">
        <v>125</v>
      </c>
      <c r="U15" s="246" t="s">
        <v>126</v>
      </c>
      <c r="V15" s="354"/>
      <c r="W15" s="240" t="s">
        <v>128</v>
      </c>
      <c r="X15" s="240"/>
      <c r="Y15" s="240"/>
      <c r="Z15" s="240"/>
      <c r="AA15" s="240"/>
      <c r="AB15" s="240"/>
      <c r="AC15" s="240"/>
      <c r="AD15" s="240"/>
      <c r="AE15" s="241"/>
      <c r="AF15" s="241"/>
      <c r="AG15" s="242">
        <v>42950</v>
      </c>
      <c r="AH15" s="243">
        <v>0.49932870370370369</v>
      </c>
      <c r="AI15" s="240"/>
      <c r="AJ15" s="240"/>
      <c r="AK15" s="240"/>
      <c r="AL15" s="240"/>
      <c r="AM15" s="240"/>
      <c r="AN15" s="240"/>
      <c r="AO15" s="240"/>
      <c r="AP15" s="240"/>
      <c r="AQ15" s="240"/>
      <c r="AR15" s="240"/>
      <c r="AS15" s="240"/>
      <c r="AT15" s="240"/>
      <c r="AU15" s="240"/>
      <c r="AV15" s="240"/>
      <c r="AW15" s="242"/>
      <c r="AX15" s="240"/>
      <c r="AY15" s="242"/>
      <c r="AZ15" s="244"/>
      <c r="BA15" s="240"/>
    </row>
    <row r="16" spans="1:53" x14ac:dyDescent="0.3">
      <c r="A16" s="245" t="s">
        <v>78</v>
      </c>
      <c r="B16" s="359"/>
      <c r="C16" s="353"/>
      <c r="D16" s="353"/>
      <c r="E16" s="245" t="s">
        <v>36</v>
      </c>
      <c r="F16" s="359"/>
      <c r="G16" s="363"/>
      <c r="H16" s="363"/>
      <c r="I16" s="353"/>
      <c r="J16" s="245" t="s">
        <v>16</v>
      </c>
      <c r="K16" s="245" t="s">
        <v>132</v>
      </c>
      <c r="L16" s="245" t="s">
        <v>80</v>
      </c>
      <c r="M16" s="245" t="s">
        <v>30</v>
      </c>
      <c r="N16" s="245">
        <v>8000</v>
      </c>
      <c r="O16" s="246" t="s">
        <v>133</v>
      </c>
      <c r="P16" s="246" t="s">
        <v>133</v>
      </c>
      <c r="Q16" s="247"/>
      <c r="R16" s="248">
        <v>42948</v>
      </c>
      <c r="S16" s="247">
        <v>123</v>
      </c>
      <c r="T16" s="246" t="s">
        <v>125</v>
      </c>
      <c r="U16" s="246" t="s">
        <v>126</v>
      </c>
      <c r="V16" s="354"/>
      <c r="W16" s="240" t="s">
        <v>128</v>
      </c>
      <c r="X16" s="240"/>
      <c r="Y16" s="240"/>
      <c r="Z16" s="240"/>
      <c r="AA16" s="240"/>
      <c r="AB16" s="240"/>
      <c r="AC16" s="240"/>
      <c r="AD16" s="240"/>
      <c r="AE16" s="241"/>
      <c r="AF16" s="241"/>
      <c r="AG16" s="242">
        <v>42950</v>
      </c>
      <c r="AH16" s="243">
        <v>0.49932870370370369</v>
      </c>
      <c r="AI16" s="240"/>
      <c r="AJ16" s="240"/>
      <c r="AK16" s="240"/>
      <c r="AL16" s="240"/>
      <c r="AM16" s="240"/>
      <c r="AN16" s="240"/>
      <c r="AO16" s="240"/>
      <c r="AP16" s="240"/>
      <c r="AQ16" s="240"/>
      <c r="AR16" s="240"/>
      <c r="AS16" s="240"/>
      <c r="AT16" s="240"/>
      <c r="AU16" s="240"/>
      <c r="AV16" s="240"/>
      <c r="AW16" s="242"/>
      <c r="AX16" s="240"/>
      <c r="AY16" s="242"/>
      <c r="AZ16" s="244"/>
      <c r="BA16" s="240"/>
    </row>
    <row r="17" spans="1:53" x14ac:dyDescent="0.3">
      <c r="A17" s="245" t="s">
        <v>78</v>
      </c>
      <c r="B17" s="359"/>
      <c r="C17" s="353"/>
      <c r="D17" s="353"/>
      <c r="E17" s="245" t="s">
        <v>36</v>
      </c>
      <c r="F17" s="359"/>
      <c r="G17" s="363"/>
      <c r="H17" s="363"/>
      <c r="I17" s="353"/>
      <c r="J17" s="245" t="s">
        <v>17</v>
      </c>
      <c r="K17" s="245" t="s">
        <v>132</v>
      </c>
      <c r="L17" s="245" t="s">
        <v>131</v>
      </c>
      <c r="M17" s="245" t="s">
        <v>30</v>
      </c>
      <c r="N17" s="245">
        <v>8798</v>
      </c>
      <c r="O17" s="246" t="s">
        <v>133</v>
      </c>
      <c r="P17" s="246" t="s">
        <v>133</v>
      </c>
      <c r="Q17" s="247"/>
      <c r="R17" s="248">
        <v>42948</v>
      </c>
      <c r="S17" s="247">
        <v>123</v>
      </c>
      <c r="T17" s="246" t="s">
        <v>125</v>
      </c>
      <c r="U17" s="246" t="s">
        <v>126</v>
      </c>
      <c r="V17" s="354"/>
      <c r="W17" s="240" t="s">
        <v>127</v>
      </c>
      <c r="X17" s="240"/>
      <c r="Y17" s="240"/>
      <c r="Z17" s="240"/>
      <c r="AA17" s="240"/>
      <c r="AB17" s="240"/>
      <c r="AC17" s="240"/>
      <c r="AD17" s="240"/>
      <c r="AE17" s="241"/>
      <c r="AF17" s="241"/>
      <c r="AG17" s="242">
        <v>42950</v>
      </c>
      <c r="AH17" s="243">
        <v>0.49932870370370369</v>
      </c>
      <c r="AI17" s="240"/>
      <c r="AJ17" s="240"/>
      <c r="AK17" s="240"/>
      <c r="AL17" s="240"/>
      <c r="AM17" s="240"/>
      <c r="AN17" s="240"/>
      <c r="AO17" s="240"/>
      <c r="AP17" s="240"/>
      <c r="AQ17" s="240"/>
      <c r="AR17" s="240"/>
      <c r="AS17" s="240"/>
      <c r="AT17" s="240"/>
      <c r="AU17" s="240"/>
      <c r="AV17" s="240"/>
      <c r="AW17" s="242"/>
      <c r="AX17" s="240"/>
      <c r="AY17" s="242"/>
      <c r="AZ17" s="244"/>
      <c r="BA17" s="240"/>
    </row>
    <row r="18" spans="1:53" x14ac:dyDescent="0.3">
      <c r="A18" s="245" t="s">
        <v>78</v>
      </c>
      <c r="B18" s="359"/>
      <c r="C18" s="353"/>
      <c r="D18" s="353"/>
      <c r="E18" s="245" t="s">
        <v>36</v>
      </c>
      <c r="F18" s="359"/>
      <c r="G18" s="363"/>
      <c r="H18" s="363"/>
      <c r="I18" s="353"/>
      <c r="J18" s="245" t="s">
        <v>18</v>
      </c>
      <c r="K18" s="245" t="s">
        <v>132</v>
      </c>
      <c r="L18" s="245" t="s">
        <v>42</v>
      </c>
      <c r="M18" s="245" t="s">
        <v>41</v>
      </c>
      <c r="N18" s="245">
        <v>2500</v>
      </c>
      <c r="O18" s="246" t="s">
        <v>133</v>
      </c>
      <c r="P18" s="246" t="s">
        <v>133</v>
      </c>
      <c r="Q18" s="247"/>
      <c r="R18" s="248">
        <v>42948</v>
      </c>
      <c r="S18" s="247">
        <v>123</v>
      </c>
      <c r="T18" s="246" t="s">
        <v>125</v>
      </c>
      <c r="U18" s="246" t="s">
        <v>126</v>
      </c>
      <c r="V18" s="354"/>
      <c r="W18" s="240" t="s">
        <v>127</v>
      </c>
      <c r="X18" s="240"/>
      <c r="Y18" s="240"/>
      <c r="Z18" s="240"/>
      <c r="AA18" s="240"/>
      <c r="AB18" s="240"/>
      <c r="AC18" s="240"/>
      <c r="AD18" s="240"/>
      <c r="AE18" s="241"/>
      <c r="AF18" s="241"/>
      <c r="AG18" s="242">
        <v>42950</v>
      </c>
      <c r="AH18" s="243">
        <v>0.49932870370370369</v>
      </c>
      <c r="AI18" s="240">
        <v>2500</v>
      </c>
      <c r="AJ18" s="240"/>
      <c r="AK18" s="240"/>
      <c r="AL18" s="240"/>
      <c r="AM18" s="240"/>
      <c r="AN18" s="240"/>
      <c r="AO18" s="240"/>
      <c r="AP18" s="240"/>
      <c r="AQ18" s="240"/>
      <c r="AR18" s="240"/>
      <c r="AS18" s="240"/>
      <c r="AT18" s="240"/>
      <c r="AU18" s="240"/>
      <c r="AV18" s="240"/>
      <c r="AW18" s="242"/>
      <c r="AX18" s="240"/>
      <c r="AY18" s="242"/>
      <c r="AZ18" s="244"/>
      <c r="BA18" s="240"/>
    </row>
    <row r="19" spans="1:53" x14ac:dyDescent="0.3">
      <c r="A19" s="245" t="s">
        <v>78</v>
      </c>
      <c r="B19" s="359"/>
      <c r="C19" s="353"/>
      <c r="D19" s="353"/>
      <c r="E19" s="245" t="s">
        <v>36</v>
      </c>
      <c r="F19" s="359"/>
      <c r="G19" s="363"/>
      <c r="H19" s="363"/>
      <c r="I19" s="353"/>
      <c r="J19" s="245" t="s">
        <v>19</v>
      </c>
      <c r="K19" s="245" t="s">
        <v>132</v>
      </c>
      <c r="L19" s="245" t="s">
        <v>51</v>
      </c>
      <c r="M19" s="245" t="s">
        <v>28</v>
      </c>
      <c r="N19" s="245">
        <v>9000</v>
      </c>
      <c r="O19" s="246" t="s">
        <v>133</v>
      </c>
      <c r="P19" s="246" t="s">
        <v>133</v>
      </c>
      <c r="Q19" s="247"/>
      <c r="R19" s="248">
        <v>42948</v>
      </c>
      <c r="S19" s="247">
        <v>123</v>
      </c>
      <c r="T19" s="246" t="s">
        <v>125</v>
      </c>
      <c r="U19" s="246" t="s">
        <v>126</v>
      </c>
      <c r="V19" s="354"/>
      <c r="W19" s="240" t="s">
        <v>127</v>
      </c>
      <c r="X19" s="240"/>
      <c r="Y19" s="240"/>
      <c r="Z19" s="240"/>
      <c r="AA19" s="240"/>
      <c r="AB19" s="240"/>
      <c r="AC19" s="240"/>
      <c r="AD19" s="240"/>
      <c r="AE19" s="241"/>
      <c r="AF19" s="241"/>
      <c r="AG19" s="242">
        <v>42950</v>
      </c>
      <c r="AH19" s="243">
        <v>0.49932870370370369</v>
      </c>
      <c r="AI19" s="240"/>
      <c r="AJ19" s="240"/>
      <c r="AK19" s="240"/>
      <c r="AL19" s="240"/>
      <c r="AM19" s="240"/>
      <c r="AN19" s="240"/>
      <c r="AO19" s="240"/>
      <c r="AP19" s="240"/>
      <c r="AQ19" s="240"/>
      <c r="AR19" s="240"/>
      <c r="AS19" s="240"/>
      <c r="AT19" s="240"/>
      <c r="AU19" s="240"/>
      <c r="AV19" s="240"/>
      <c r="AW19" s="242"/>
      <c r="AX19" s="240"/>
      <c r="AY19" s="242"/>
      <c r="AZ19" s="244"/>
      <c r="BA19" s="240"/>
    </row>
    <row r="20" spans="1:53" s="5" customFormat="1" x14ac:dyDescent="0.3">
      <c r="A20" s="245" t="s">
        <v>78</v>
      </c>
      <c r="B20" s="359"/>
      <c r="C20" s="353"/>
      <c r="D20" s="353"/>
      <c r="E20" s="245" t="s">
        <v>36</v>
      </c>
      <c r="F20" s="359"/>
      <c r="G20" s="363"/>
      <c r="H20" s="363"/>
      <c r="I20" s="353"/>
      <c r="J20" s="249" t="s">
        <v>20</v>
      </c>
      <c r="K20" s="250"/>
      <c r="L20" s="250"/>
      <c r="M20" s="250"/>
      <c r="N20" s="250"/>
      <c r="O20" s="251"/>
      <c r="P20" s="251"/>
      <c r="Q20" s="252"/>
      <c r="R20" s="253"/>
      <c r="S20" s="254" t="s">
        <v>45</v>
      </c>
      <c r="T20" s="255" t="s">
        <v>125</v>
      </c>
      <c r="U20" s="255" t="s">
        <v>126</v>
      </c>
      <c r="V20" s="354"/>
      <c r="W20" s="240"/>
      <c r="X20" s="240"/>
      <c r="Y20" s="240"/>
      <c r="Z20" s="240"/>
      <c r="AA20" s="240"/>
      <c r="AB20" s="240"/>
      <c r="AC20" s="240"/>
      <c r="AD20" s="240"/>
      <c r="AE20" s="241"/>
      <c r="AF20" s="241"/>
      <c r="AG20" s="256"/>
      <c r="AH20" s="257"/>
      <c r="AI20" s="240"/>
      <c r="AJ20" s="240"/>
      <c r="AK20" s="240"/>
      <c r="AL20" s="240"/>
      <c r="AM20" s="240"/>
      <c r="AN20" s="240"/>
      <c r="AO20" s="240"/>
      <c r="AP20" s="240"/>
      <c r="AQ20" s="240"/>
      <c r="AR20" s="240"/>
      <c r="AS20" s="240"/>
      <c r="AT20" s="240"/>
      <c r="AU20" s="240"/>
      <c r="AV20" s="240"/>
      <c r="AW20" s="242"/>
      <c r="AX20" s="240"/>
      <c r="AY20" s="242"/>
      <c r="AZ20" s="244"/>
      <c r="BA20" s="240"/>
    </row>
    <row r="21" spans="1:53" s="5" customFormat="1" x14ac:dyDescent="0.3">
      <c r="A21" s="245" t="s">
        <v>78</v>
      </c>
      <c r="B21" s="359"/>
      <c r="C21" s="353"/>
      <c r="D21" s="353"/>
      <c r="E21" s="245" t="s">
        <v>36</v>
      </c>
      <c r="F21" s="359"/>
      <c r="G21" s="363"/>
      <c r="H21" s="363"/>
      <c r="I21" s="353"/>
      <c r="J21" s="249" t="s">
        <v>21</v>
      </c>
      <c r="K21" s="250"/>
      <c r="L21" s="250"/>
      <c r="M21" s="250"/>
      <c r="N21" s="250"/>
      <c r="O21" s="251"/>
      <c r="P21" s="251"/>
      <c r="Q21" s="252"/>
      <c r="R21" s="253"/>
      <c r="S21" s="254" t="s">
        <v>45</v>
      </c>
      <c r="T21" s="255" t="s">
        <v>125</v>
      </c>
      <c r="U21" s="255" t="s">
        <v>126</v>
      </c>
      <c r="V21" s="354"/>
      <c r="W21" s="240"/>
      <c r="X21" s="240"/>
      <c r="Y21" s="240"/>
      <c r="Z21" s="240"/>
      <c r="AA21" s="240"/>
      <c r="AB21" s="240"/>
      <c r="AC21" s="240"/>
      <c r="AD21" s="240"/>
      <c r="AE21" s="241"/>
      <c r="AF21" s="241"/>
      <c r="AG21" s="256"/>
      <c r="AH21" s="257"/>
      <c r="AI21" s="240"/>
      <c r="AJ21" s="240"/>
      <c r="AK21" s="240"/>
      <c r="AL21" s="240"/>
      <c r="AM21" s="240"/>
      <c r="AN21" s="240"/>
      <c r="AO21" s="240"/>
      <c r="AP21" s="240"/>
      <c r="AQ21" s="240"/>
      <c r="AR21" s="240"/>
      <c r="AS21" s="240"/>
      <c r="AT21" s="240"/>
      <c r="AU21" s="240"/>
      <c r="AV21" s="240"/>
      <c r="AW21" s="242"/>
      <c r="AX21" s="240"/>
      <c r="AY21" s="242"/>
      <c r="AZ21" s="244"/>
      <c r="BA21" s="240"/>
    </row>
    <row r="22" spans="1:53" s="5" customFormat="1" x14ac:dyDescent="0.3">
      <c r="A22" s="245" t="s">
        <v>78</v>
      </c>
      <c r="B22" s="359"/>
      <c r="C22" s="353"/>
      <c r="D22" s="353"/>
      <c r="E22" s="245" t="s">
        <v>36</v>
      </c>
      <c r="F22" s="359"/>
      <c r="G22" s="363"/>
      <c r="H22" s="363"/>
      <c r="I22" s="353"/>
      <c r="J22" s="249" t="s">
        <v>22</v>
      </c>
      <c r="K22" s="250"/>
      <c r="L22" s="250"/>
      <c r="M22" s="250"/>
      <c r="N22" s="250"/>
      <c r="O22" s="251"/>
      <c r="P22" s="251"/>
      <c r="Q22" s="252"/>
      <c r="R22" s="253"/>
      <c r="S22" s="254" t="s">
        <v>45</v>
      </c>
      <c r="T22" s="255" t="s">
        <v>125</v>
      </c>
      <c r="U22" s="255" t="s">
        <v>126</v>
      </c>
      <c r="V22" s="354"/>
      <c r="W22" s="240"/>
      <c r="X22" s="240"/>
      <c r="Y22" s="240"/>
      <c r="Z22" s="240"/>
      <c r="AA22" s="240"/>
      <c r="AB22" s="240"/>
      <c r="AC22" s="240"/>
      <c r="AD22" s="240"/>
      <c r="AE22" s="241"/>
      <c r="AF22" s="241"/>
      <c r="AG22" s="256"/>
      <c r="AH22" s="257"/>
      <c r="AI22" s="240"/>
      <c r="AJ22" s="240"/>
      <c r="AK22" s="240"/>
      <c r="AL22" s="240"/>
      <c r="AM22" s="240"/>
      <c r="AN22" s="240"/>
      <c r="AO22" s="240"/>
      <c r="AP22" s="240"/>
      <c r="AQ22" s="240"/>
      <c r="AR22" s="240"/>
      <c r="AS22" s="240"/>
      <c r="AT22" s="240"/>
      <c r="AU22" s="240"/>
      <c r="AV22" s="240"/>
      <c r="AW22" s="242"/>
      <c r="AX22" s="240"/>
      <c r="AY22" s="242"/>
      <c r="AZ22" s="244"/>
      <c r="BA22" s="240"/>
    </row>
    <row r="23" spans="1:53" s="5" customFormat="1" x14ac:dyDescent="0.3">
      <c r="A23" s="245" t="s">
        <v>78</v>
      </c>
      <c r="B23" s="359"/>
      <c r="C23" s="353"/>
      <c r="D23" s="353"/>
      <c r="E23" s="245" t="s">
        <v>36</v>
      </c>
      <c r="F23" s="359"/>
      <c r="G23" s="363"/>
      <c r="H23" s="363"/>
      <c r="I23" s="353"/>
      <c r="J23" s="249" t="s">
        <v>144</v>
      </c>
      <c r="K23" s="250"/>
      <c r="L23" s="250"/>
      <c r="M23" s="250"/>
      <c r="N23" s="250"/>
      <c r="O23" s="251"/>
      <c r="P23" s="251"/>
      <c r="Q23" s="252"/>
      <c r="R23" s="253"/>
      <c r="S23" s="254" t="s">
        <v>45</v>
      </c>
      <c r="T23" s="255" t="s">
        <v>125</v>
      </c>
      <c r="U23" s="255" t="s">
        <v>126</v>
      </c>
      <c r="V23" s="354"/>
      <c r="W23" s="240"/>
      <c r="X23" s="240"/>
      <c r="Y23" s="240"/>
      <c r="Z23" s="240"/>
      <c r="AA23" s="240"/>
      <c r="AB23" s="240"/>
      <c r="AC23" s="240"/>
      <c r="AD23" s="240"/>
      <c r="AE23" s="241"/>
      <c r="AF23" s="241"/>
      <c r="AG23" s="256"/>
      <c r="AH23" s="257"/>
      <c r="AI23" s="240"/>
      <c r="AJ23" s="240"/>
      <c r="AK23" s="240"/>
      <c r="AL23" s="240"/>
      <c r="AM23" s="240"/>
      <c r="AN23" s="240"/>
      <c r="AO23" s="240"/>
      <c r="AP23" s="240"/>
      <c r="AQ23" s="240"/>
      <c r="AR23" s="240"/>
      <c r="AS23" s="240"/>
      <c r="AT23" s="240"/>
      <c r="AU23" s="240"/>
      <c r="AV23" s="240"/>
      <c r="AW23" s="242"/>
      <c r="AX23" s="240"/>
      <c r="AY23" s="242"/>
      <c r="AZ23" s="244"/>
      <c r="BA23" s="240"/>
    </row>
    <row r="24" spans="1:53" s="5" customFormat="1" x14ac:dyDescent="0.3">
      <c r="A24" s="245" t="s">
        <v>78</v>
      </c>
      <c r="B24" s="359"/>
      <c r="C24" s="353"/>
      <c r="D24" s="353"/>
      <c r="E24" s="245" t="s">
        <v>36</v>
      </c>
      <c r="F24" s="359"/>
      <c r="G24" s="363"/>
      <c r="H24" s="363"/>
      <c r="I24" s="353"/>
      <c r="J24" s="249" t="s">
        <v>145</v>
      </c>
      <c r="K24" s="250"/>
      <c r="L24" s="250"/>
      <c r="M24" s="250"/>
      <c r="N24" s="250"/>
      <c r="O24" s="251"/>
      <c r="P24" s="251"/>
      <c r="Q24" s="252"/>
      <c r="R24" s="253"/>
      <c r="S24" s="254" t="s">
        <v>45</v>
      </c>
      <c r="T24" s="255" t="s">
        <v>125</v>
      </c>
      <c r="U24" s="255" t="s">
        <v>126</v>
      </c>
      <c r="V24" s="354"/>
      <c r="W24" s="240"/>
      <c r="X24" s="240"/>
      <c r="Y24" s="240"/>
      <c r="Z24" s="240"/>
      <c r="AA24" s="240"/>
      <c r="AB24" s="240"/>
      <c r="AC24" s="240"/>
      <c r="AD24" s="240"/>
      <c r="AE24" s="241"/>
      <c r="AF24" s="241"/>
      <c r="AG24" s="256"/>
      <c r="AH24" s="257"/>
      <c r="AI24" s="240"/>
      <c r="AJ24" s="240"/>
      <c r="AK24" s="240"/>
      <c r="AL24" s="240"/>
      <c r="AM24" s="240"/>
      <c r="AN24" s="240"/>
      <c r="AO24" s="240"/>
      <c r="AP24" s="240"/>
      <c r="AQ24" s="240"/>
      <c r="AR24" s="240"/>
      <c r="AS24" s="240"/>
      <c r="AT24" s="240"/>
      <c r="AU24" s="240"/>
      <c r="AV24" s="240"/>
      <c r="AW24" s="242"/>
      <c r="AX24" s="240"/>
      <c r="AY24" s="242"/>
      <c r="AZ24" s="244"/>
      <c r="BA24" s="240"/>
    </row>
    <row r="25" spans="1:53" s="5" customFormat="1" x14ac:dyDescent="0.3">
      <c r="A25" s="245" t="s">
        <v>78</v>
      </c>
      <c r="B25" s="359"/>
      <c r="C25" s="353"/>
      <c r="D25" s="353"/>
      <c r="E25" s="245" t="s">
        <v>36</v>
      </c>
      <c r="F25" s="359"/>
      <c r="G25" s="363"/>
      <c r="H25" s="363"/>
      <c r="I25" s="353"/>
      <c r="J25" s="249" t="s">
        <v>146</v>
      </c>
      <c r="K25" s="250"/>
      <c r="L25" s="250"/>
      <c r="M25" s="250"/>
      <c r="N25" s="250"/>
      <c r="O25" s="251"/>
      <c r="P25" s="251"/>
      <c r="Q25" s="252"/>
      <c r="R25" s="253"/>
      <c r="S25" s="254" t="s">
        <v>45</v>
      </c>
      <c r="T25" s="255" t="s">
        <v>125</v>
      </c>
      <c r="U25" s="255" t="s">
        <v>126</v>
      </c>
      <c r="V25" s="354"/>
      <c r="W25" s="240"/>
      <c r="X25" s="240"/>
      <c r="Y25" s="240"/>
      <c r="Z25" s="240"/>
      <c r="AA25" s="240"/>
      <c r="AB25" s="240"/>
      <c r="AC25" s="240"/>
      <c r="AD25" s="240"/>
      <c r="AE25" s="241"/>
      <c r="AF25" s="241"/>
      <c r="AG25" s="256"/>
      <c r="AH25" s="257"/>
      <c r="AI25" s="240"/>
      <c r="AJ25" s="240"/>
      <c r="AK25" s="240"/>
      <c r="AL25" s="240"/>
      <c r="AM25" s="240"/>
      <c r="AN25" s="240"/>
      <c r="AO25" s="240"/>
      <c r="AP25" s="240"/>
      <c r="AQ25" s="240"/>
      <c r="AR25" s="240"/>
      <c r="AS25" s="240"/>
      <c r="AT25" s="240"/>
      <c r="AU25" s="240"/>
      <c r="AV25" s="240"/>
      <c r="AW25" s="242"/>
      <c r="AX25" s="240"/>
      <c r="AY25" s="242"/>
      <c r="AZ25" s="244"/>
      <c r="BA25" s="240"/>
    </row>
    <row r="26" spans="1:53" x14ac:dyDescent="0.3">
      <c r="A26" s="245" t="s">
        <v>78</v>
      </c>
      <c r="B26" s="359"/>
      <c r="C26" s="353"/>
      <c r="D26" s="353"/>
      <c r="E26" s="245" t="s">
        <v>36</v>
      </c>
      <c r="F26" s="359"/>
      <c r="G26" s="363"/>
      <c r="H26" s="363"/>
      <c r="I26" s="353"/>
      <c r="J26" s="249" t="s">
        <v>147</v>
      </c>
      <c r="K26" s="250"/>
      <c r="L26" s="250"/>
      <c r="M26" s="250"/>
      <c r="N26" s="250"/>
      <c r="O26" s="251"/>
      <c r="P26" s="251"/>
      <c r="Q26" s="252"/>
      <c r="R26" s="253"/>
      <c r="S26" s="254" t="s">
        <v>45</v>
      </c>
      <c r="T26" s="255" t="s">
        <v>125</v>
      </c>
      <c r="U26" s="255" t="s">
        <v>126</v>
      </c>
      <c r="V26" s="354"/>
      <c r="W26" s="240"/>
      <c r="X26" s="240"/>
      <c r="Y26" s="240"/>
      <c r="Z26" s="240"/>
      <c r="AA26" s="240"/>
      <c r="AB26" s="240"/>
      <c r="AC26" s="240"/>
      <c r="AD26" s="240"/>
      <c r="AE26" s="241"/>
      <c r="AF26" s="241"/>
      <c r="AG26" s="256"/>
      <c r="AH26" s="257"/>
      <c r="AI26" s="240"/>
      <c r="AJ26" s="240"/>
      <c r="AK26" s="240"/>
      <c r="AL26" s="240"/>
      <c r="AM26" s="240"/>
      <c r="AN26" s="240"/>
      <c r="AO26" s="240"/>
      <c r="AP26" s="240"/>
      <c r="AQ26" s="240"/>
      <c r="AR26" s="240"/>
      <c r="AS26" s="240"/>
      <c r="AT26" s="240"/>
      <c r="AU26" s="240"/>
      <c r="AV26" s="240"/>
      <c r="AW26" s="242"/>
      <c r="AX26" s="240"/>
      <c r="AY26" s="242"/>
      <c r="AZ26" s="244"/>
      <c r="BA26" s="240"/>
    </row>
    <row r="27" spans="1:53" x14ac:dyDescent="0.3">
      <c r="A27" s="245" t="s">
        <v>78</v>
      </c>
      <c r="B27" s="359"/>
      <c r="C27" s="353"/>
      <c r="D27" s="353"/>
      <c r="E27" s="245" t="s">
        <v>36</v>
      </c>
      <c r="F27" s="359"/>
      <c r="G27" s="363"/>
      <c r="H27" s="363"/>
      <c r="I27" s="353"/>
      <c r="J27" s="249" t="s">
        <v>148</v>
      </c>
      <c r="K27" s="250"/>
      <c r="L27" s="250"/>
      <c r="M27" s="250"/>
      <c r="N27" s="250"/>
      <c r="O27" s="251"/>
      <c r="P27" s="251"/>
      <c r="Q27" s="252"/>
      <c r="R27" s="253"/>
      <c r="S27" s="254" t="s">
        <v>45</v>
      </c>
      <c r="T27" s="255" t="s">
        <v>125</v>
      </c>
      <c r="U27" s="255" t="s">
        <v>126</v>
      </c>
      <c r="V27" s="354"/>
      <c r="W27" s="240"/>
      <c r="X27" s="240"/>
      <c r="Y27" s="240"/>
      <c r="Z27" s="240"/>
      <c r="AA27" s="240"/>
      <c r="AB27" s="240"/>
      <c r="AC27" s="240"/>
      <c r="AD27" s="240"/>
      <c r="AE27" s="241"/>
      <c r="AF27" s="241"/>
      <c r="AG27" s="256"/>
      <c r="AH27" s="257"/>
      <c r="AI27" s="240"/>
      <c r="AJ27" s="240"/>
      <c r="AK27" s="240"/>
      <c r="AL27" s="240"/>
      <c r="AM27" s="240"/>
      <c r="AN27" s="240"/>
      <c r="AO27" s="240"/>
      <c r="AP27" s="240"/>
      <c r="AQ27" s="240"/>
      <c r="AR27" s="240"/>
      <c r="AS27" s="240"/>
      <c r="AT27" s="240"/>
      <c r="AU27" s="240"/>
      <c r="AV27" s="240"/>
      <c r="AW27" s="242"/>
      <c r="AX27" s="240"/>
      <c r="AY27" s="242"/>
      <c r="AZ27" s="244"/>
      <c r="BA27" s="240"/>
    </row>
    <row r="28" spans="1:53" x14ac:dyDescent="0.3">
      <c r="A28" s="245" t="s">
        <v>78</v>
      </c>
      <c r="B28" s="359"/>
      <c r="C28" s="353"/>
      <c r="D28" s="353"/>
      <c r="E28" s="245" t="s">
        <v>36</v>
      </c>
      <c r="F28" s="359"/>
      <c r="G28" s="363"/>
      <c r="H28" s="363"/>
      <c r="I28" s="353"/>
      <c r="J28" s="249" t="s">
        <v>149</v>
      </c>
      <c r="K28" s="250"/>
      <c r="L28" s="250"/>
      <c r="M28" s="250"/>
      <c r="N28" s="250"/>
      <c r="O28" s="251"/>
      <c r="P28" s="251"/>
      <c r="Q28" s="252"/>
      <c r="R28" s="253"/>
      <c r="S28" s="254" t="s">
        <v>45</v>
      </c>
      <c r="T28" s="255" t="s">
        <v>125</v>
      </c>
      <c r="U28" s="255" t="s">
        <v>126</v>
      </c>
      <c r="V28" s="354"/>
      <c r="W28" s="240"/>
      <c r="X28" s="240"/>
      <c r="Y28" s="240"/>
      <c r="Z28" s="240"/>
      <c r="AA28" s="240"/>
      <c r="AB28" s="240"/>
      <c r="AC28" s="240"/>
      <c r="AD28" s="240"/>
      <c r="AE28" s="241"/>
      <c r="AF28" s="241"/>
      <c r="AG28" s="256"/>
      <c r="AH28" s="257"/>
      <c r="AI28" s="240"/>
      <c r="AJ28" s="240"/>
      <c r="AK28" s="240"/>
      <c r="AL28" s="240"/>
      <c r="AM28" s="240"/>
      <c r="AN28" s="240"/>
      <c r="AO28" s="240"/>
      <c r="AP28" s="240"/>
      <c r="AQ28" s="240"/>
      <c r="AR28" s="240"/>
      <c r="AS28" s="240"/>
      <c r="AT28" s="240"/>
      <c r="AU28" s="240"/>
      <c r="AV28" s="240"/>
      <c r="AW28" s="242"/>
      <c r="AX28" s="240"/>
      <c r="AY28" s="242"/>
      <c r="AZ28" s="244"/>
      <c r="BA28" s="240"/>
    </row>
    <row r="29" spans="1:53" x14ac:dyDescent="0.3">
      <c r="A29" s="249" t="s">
        <v>81</v>
      </c>
      <c r="B29" s="355">
        <v>2</v>
      </c>
      <c r="C29" s="356">
        <v>1</v>
      </c>
      <c r="D29" s="356">
        <v>1</v>
      </c>
      <c r="E29" s="249" t="s">
        <v>37</v>
      </c>
      <c r="F29" s="355" t="s">
        <v>82</v>
      </c>
      <c r="G29" s="357">
        <v>43073</v>
      </c>
      <c r="H29" s="357">
        <v>43091</v>
      </c>
      <c r="I29" s="356">
        <v>2</v>
      </c>
      <c r="J29" s="249" t="s">
        <v>23</v>
      </c>
      <c r="K29" s="250"/>
      <c r="L29" s="250" t="s">
        <v>83</v>
      </c>
      <c r="M29" s="250" t="s">
        <v>28</v>
      </c>
      <c r="N29" s="250">
        <v>2450</v>
      </c>
      <c r="O29" s="251"/>
      <c r="P29" s="251"/>
      <c r="Q29" s="252"/>
      <c r="R29" s="253"/>
      <c r="S29" s="254" t="s">
        <v>45</v>
      </c>
      <c r="T29" s="255"/>
      <c r="U29" s="255"/>
      <c r="V29" s="358">
        <f>WEEKNUM(G29,21)</f>
        <v>49</v>
      </c>
      <c r="W29" s="240" t="s">
        <v>128</v>
      </c>
      <c r="X29" s="240"/>
      <c r="Y29" s="240"/>
      <c r="Z29" s="240"/>
      <c r="AA29" s="240"/>
      <c r="AB29" s="240"/>
      <c r="AC29" s="240"/>
      <c r="AD29" s="240"/>
      <c r="AE29" s="241"/>
      <c r="AF29" s="241"/>
      <c r="AG29" s="256">
        <v>42926</v>
      </c>
      <c r="AH29" s="257">
        <v>0.61597222222222225</v>
      </c>
      <c r="AI29" s="240"/>
      <c r="AJ29" s="240"/>
      <c r="AK29" s="240"/>
      <c r="AL29" s="240"/>
      <c r="AM29" s="240"/>
      <c r="AN29" s="240"/>
      <c r="AO29" s="240"/>
      <c r="AP29" s="240"/>
      <c r="AQ29" s="240"/>
      <c r="AR29" s="240"/>
      <c r="AS29" s="240"/>
      <c r="AT29" s="240"/>
      <c r="AU29" s="240"/>
      <c r="AV29" s="240"/>
      <c r="AW29" s="242"/>
      <c r="AX29" s="240"/>
      <c r="AY29" s="242"/>
      <c r="AZ29" s="244"/>
      <c r="BA29" s="240"/>
    </row>
    <row r="30" spans="1:53" x14ac:dyDescent="0.3">
      <c r="A30" s="249" t="s">
        <v>81</v>
      </c>
      <c r="B30" s="355"/>
      <c r="C30" s="356"/>
      <c r="D30" s="356"/>
      <c r="E30" s="249" t="s">
        <v>37</v>
      </c>
      <c r="F30" s="355"/>
      <c r="G30" s="357"/>
      <c r="H30" s="357"/>
      <c r="I30" s="356"/>
      <c r="J30" s="249" t="s">
        <v>24</v>
      </c>
      <c r="K30" s="250"/>
      <c r="L30" s="250"/>
      <c r="M30" s="250"/>
      <c r="N30" s="250"/>
      <c r="O30" s="251"/>
      <c r="P30" s="251"/>
      <c r="Q30" s="252"/>
      <c r="R30" s="253"/>
      <c r="S30" s="254" t="s">
        <v>45</v>
      </c>
      <c r="T30" s="255"/>
      <c r="U30" s="255"/>
      <c r="V30" s="358"/>
      <c r="W30" s="240"/>
      <c r="X30" s="240"/>
      <c r="Y30" s="240"/>
      <c r="Z30" s="240"/>
      <c r="AA30" s="240"/>
      <c r="AB30" s="240"/>
      <c r="AC30" s="240"/>
      <c r="AD30" s="240"/>
      <c r="AE30" s="241"/>
      <c r="AF30" s="241"/>
      <c r="AG30" s="256"/>
      <c r="AH30" s="257"/>
      <c r="AI30" s="240"/>
      <c r="AJ30" s="240"/>
      <c r="AK30" s="240"/>
      <c r="AL30" s="240"/>
      <c r="AM30" s="240"/>
      <c r="AN30" s="240"/>
      <c r="AO30" s="240"/>
      <c r="AP30" s="240"/>
      <c r="AQ30" s="240"/>
      <c r="AR30" s="240"/>
      <c r="AS30" s="240"/>
      <c r="AT30" s="240"/>
      <c r="AU30" s="240"/>
      <c r="AV30" s="240"/>
      <c r="AW30" s="242"/>
      <c r="AX30" s="240"/>
      <c r="AY30" s="242"/>
      <c r="AZ30" s="244"/>
      <c r="BA30" s="240"/>
    </row>
    <row r="31" spans="1:53" x14ac:dyDescent="0.3">
      <c r="A31" s="249" t="s">
        <v>84</v>
      </c>
      <c r="B31" s="355">
        <v>6</v>
      </c>
      <c r="C31" s="356">
        <v>10</v>
      </c>
      <c r="D31" s="356">
        <v>1</v>
      </c>
      <c r="E31" s="249" t="s">
        <v>38</v>
      </c>
      <c r="F31" s="355" t="s">
        <v>85</v>
      </c>
      <c r="G31" s="357">
        <v>43146</v>
      </c>
      <c r="H31" s="357">
        <v>43160</v>
      </c>
      <c r="I31" s="356">
        <v>6</v>
      </c>
      <c r="J31" s="249" t="s">
        <v>23</v>
      </c>
      <c r="K31" s="250"/>
      <c r="L31" s="250" t="s">
        <v>31</v>
      </c>
      <c r="M31" s="250" t="s">
        <v>30</v>
      </c>
      <c r="N31" s="250">
        <v>1000</v>
      </c>
      <c r="O31" s="251"/>
      <c r="P31" s="251"/>
      <c r="Q31" s="252"/>
      <c r="R31" s="253"/>
      <c r="S31" s="254" t="s">
        <v>45</v>
      </c>
      <c r="T31" s="255"/>
      <c r="U31" s="255"/>
      <c r="V31" s="358">
        <f>WEEKNUM(G31,21)</f>
        <v>7</v>
      </c>
      <c r="W31" s="240" t="s">
        <v>127</v>
      </c>
      <c r="X31" s="240"/>
      <c r="Y31" s="240"/>
      <c r="Z31" s="240"/>
      <c r="AA31" s="240"/>
      <c r="AB31" s="240"/>
      <c r="AC31" s="240"/>
      <c r="AD31" s="240"/>
      <c r="AE31" s="241"/>
      <c r="AF31" s="241"/>
      <c r="AG31" s="256">
        <v>42926</v>
      </c>
      <c r="AH31" s="257">
        <v>0.61597222222222225</v>
      </c>
      <c r="AI31" s="240"/>
      <c r="AJ31" s="240"/>
      <c r="AK31" s="240"/>
      <c r="AL31" s="240"/>
      <c r="AM31" s="240"/>
      <c r="AN31" s="240"/>
      <c r="AO31" s="240"/>
      <c r="AP31" s="240"/>
      <c r="AQ31" s="240"/>
      <c r="AR31" s="240"/>
      <c r="AS31" s="240"/>
      <c r="AT31" s="240"/>
      <c r="AU31" s="240"/>
      <c r="AV31" s="240"/>
      <c r="AW31" s="242"/>
      <c r="AX31" s="240"/>
      <c r="AY31" s="242"/>
      <c r="AZ31" s="244"/>
      <c r="BA31" s="240"/>
    </row>
    <row r="32" spans="1:53" x14ac:dyDescent="0.3">
      <c r="A32" s="249" t="s">
        <v>84</v>
      </c>
      <c r="B32" s="355"/>
      <c r="C32" s="356"/>
      <c r="D32" s="356"/>
      <c r="E32" s="249" t="s">
        <v>38</v>
      </c>
      <c r="F32" s="355"/>
      <c r="G32" s="357"/>
      <c r="H32" s="357"/>
      <c r="I32" s="356"/>
      <c r="J32" s="249" t="s">
        <v>24</v>
      </c>
      <c r="K32" s="250"/>
      <c r="L32" s="250" t="s">
        <v>80</v>
      </c>
      <c r="M32" s="250" t="s">
        <v>30</v>
      </c>
      <c r="N32" s="250">
        <v>1010</v>
      </c>
      <c r="O32" s="251"/>
      <c r="P32" s="251"/>
      <c r="Q32" s="252"/>
      <c r="R32" s="253"/>
      <c r="S32" s="254" t="s">
        <v>45</v>
      </c>
      <c r="T32" s="255"/>
      <c r="U32" s="255"/>
      <c r="V32" s="358"/>
      <c r="W32" s="240" t="s">
        <v>127</v>
      </c>
      <c r="X32" s="240"/>
      <c r="Y32" s="240"/>
      <c r="Z32" s="240"/>
      <c r="AA32" s="240"/>
      <c r="AB32" s="240"/>
      <c r="AC32" s="240"/>
      <c r="AD32" s="240"/>
      <c r="AE32" s="241"/>
      <c r="AF32" s="241"/>
      <c r="AG32" s="256">
        <v>42926</v>
      </c>
      <c r="AH32" s="257">
        <v>0.61597222222222225</v>
      </c>
      <c r="AI32" s="240"/>
      <c r="AJ32" s="240"/>
      <c r="AK32" s="240"/>
      <c r="AL32" s="240"/>
      <c r="AM32" s="240"/>
      <c r="AN32" s="240"/>
      <c r="AO32" s="240"/>
      <c r="AP32" s="240"/>
      <c r="AQ32" s="240"/>
      <c r="AR32" s="240"/>
      <c r="AS32" s="240"/>
      <c r="AT32" s="240"/>
      <c r="AU32" s="240"/>
      <c r="AV32" s="240"/>
      <c r="AW32" s="242"/>
      <c r="AX32" s="240"/>
      <c r="AY32" s="242"/>
      <c r="AZ32" s="244"/>
      <c r="BA32" s="240"/>
    </row>
    <row r="33" spans="1:53" s="5" customFormat="1" x14ac:dyDescent="0.3">
      <c r="A33" s="249" t="s">
        <v>84</v>
      </c>
      <c r="B33" s="355"/>
      <c r="C33" s="356"/>
      <c r="D33" s="356"/>
      <c r="E33" s="249" t="s">
        <v>38</v>
      </c>
      <c r="F33" s="355"/>
      <c r="G33" s="357"/>
      <c r="H33" s="357"/>
      <c r="I33" s="356"/>
      <c r="J33" s="249" t="s">
        <v>25</v>
      </c>
      <c r="K33" s="250"/>
      <c r="L33" s="250" t="s">
        <v>42</v>
      </c>
      <c r="M33" s="250" t="s">
        <v>41</v>
      </c>
      <c r="N33" s="250">
        <v>2500</v>
      </c>
      <c r="O33" s="251"/>
      <c r="P33" s="251"/>
      <c r="Q33" s="252"/>
      <c r="R33" s="253"/>
      <c r="S33" s="254" t="s">
        <v>45</v>
      </c>
      <c r="T33" s="255"/>
      <c r="U33" s="255"/>
      <c r="V33" s="358"/>
      <c r="W33" s="240" t="s">
        <v>127</v>
      </c>
      <c r="X33" s="240"/>
      <c r="Y33" s="240"/>
      <c r="Z33" s="240"/>
      <c r="AA33" s="240"/>
      <c r="AB33" s="240"/>
      <c r="AC33" s="240"/>
      <c r="AD33" s="240"/>
      <c r="AE33" s="241"/>
      <c r="AF33" s="241"/>
      <c r="AG33" s="256">
        <v>42926</v>
      </c>
      <c r="AH33" s="257">
        <v>0.61597222222222225</v>
      </c>
      <c r="AI33" s="240"/>
      <c r="AJ33" s="240"/>
      <c r="AK33" s="240"/>
      <c r="AL33" s="240"/>
      <c r="AM33" s="240"/>
      <c r="AN33" s="240"/>
      <c r="AO33" s="240"/>
      <c r="AP33" s="240"/>
      <c r="AQ33" s="240"/>
      <c r="AR33" s="240"/>
      <c r="AS33" s="240"/>
      <c r="AT33" s="240"/>
      <c r="AU33" s="240"/>
      <c r="AV33" s="240"/>
      <c r="AW33" s="242"/>
      <c r="AX33" s="240"/>
      <c r="AY33" s="242"/>
      <c r="AZ33" s="244"/>
      <c r="BA33" s="240"/>
    </row>
    <row r="34" spans="1:53" s="5" customFormat="1" x14ac:dyDescent="0.3">
      <c r="A34" s="249" t="s">
        <v>84</v>
      </c>
      <c r="B34" s="355"/>
      <c r="C34" s="356"/>
      <c r="D34" s="356"/>
      <c r="E34" s="249" t="s">
        <v>38</v>
      </c>
      <c r="F34" s="355"/>
      <c r="G34" s="357"/>
      <c r="H34" s="357"/>
      <c r="I34" s="356"/>
      <c r="J34" s="249" t="s">
        <v>26</v>
      </c>
      <c r="K34" s="250"/>
      <c r="L34" s="250" t="s">
        <v>51</v>
      </c>
      <c r="M34" s="250" t="s">
        <v>28</v>
      </c>
      <c r="N34" s="250">
        <v>9000</v>
      </c>
      <c r="O34" s="251"/>
      <c r="P34" s="251"/>
      <c r="Q34" s="252"/>
      <c r="R34" s="253"/>
      <c r="S34" s="254" t="s">
        <v>45</v>
      </c>
      <c r="T34" s="255"/>
      <c r="U34" s="255"/>
      <c r="V34" s="358"/>
      <c r="W34" s="240" t="s">
        <v>127</v>
      </c>
      <c r="X34" s="240"/>
      <c r="Y34" s="240"/>
      <c r="Z34" s="240"/>
      <c r="AA34" s="240"/>
      <c r="AB34" s="240"/>
      <c r="AC34" s="240"/>
      <c r="AD34" s="240"/>
      <c r="AE34" s="241"/>
      <c r="AF34" s="241"/>
      <c r="AG34" s="256">
        <v>42926</v>
      </c>
      <c r="AH34" s="257">
        <v>0.61597222222222225</v>
      </c>
      <c r="AI34" s="240"/>
      <c r="AJ34" s="240"/>
      <c r="AK34" s="240"/>
      <c r="AL34" s="240"/>
      <c r="AM34" s="240"/>
      <c r="AN34" s="240"/>
      <c r="AO34" s="240"/>
      <c r="AP34" s="240"/>
      <c r="AQ34" s="240"/>
      <c r="AR34" s="240"/>
      <c r="AS34" s="240"/>
      <c r="AT34" s="240"/>
      <c r="AU34" s="240"/>
      <c r="AV34" s="240"/>
      <c r="AW34" s="242"/>
      <c r="AX34" s="240"/>
      <c r="AY34" s="242"/>
      <c r="AZ34" s="244"/>
      <c r="BA34" s="240"/>
    </row>
    <row r="35" spans="1:53" s="5" customFormat="1" x14ac:dyDescent="0.3">
      <c r="A35" s="249" t="s">
        <v>84</v>
      </c>
      <c r="B35" s="355"/>
      <c r="C35" s="356"/>
      <c r="D35" s="356"/>
      <c r="E35" s="249" t="s">
        <v>38</v>
      </c>
      <c r="F35" s="355"/>
      <c r="G35" s="357"/>
      <c r="H35" s="357"/>
      <c r="I35" s="356"/>
      <c r="J35" s="271" t="s">
        <v>27</v>
      </c>
      <c r="K35" s="272"/>
      <c r="L35" s="272"/>
      <c r="M35" s="272"/>
      <c r="N35" s="272"/>
      <c r="O35" s="259"/>
      <c r="P35" s="259"/>
      <c r="Q35" s="260"/>
      <c r="R35" s="261"/>
      <c r="S35" s="241"/>
      <c r="T35" s="240"/>
      <c r="U35" s="240"/>
      <c r="V35" s="358"/>
      <c r="W35" s="240"/>
      <c r="X35" s="240"/>
      <c r="Y35" s="240"/>
      <c r="Z35" s="240"/>
      <c r="AA35" s="240"/>
      <c r="AB35" s="240"/>
      <c r="AC35" s="240"/>
      <c r="AD35" s="240"/>
      <c r="AE35" s="241"/>
      <c r="AF35" s="241"/>
      <c r="AG35" s="256"/>
      <c r="AH35" s="257"/>
      <c r="AI35" s="240"/>
      <c r="AJ35" s="240"/>
      <c r="AK35" s="240"/>
      <c r="AL35" s="240"/>
      <c r="AM35" s="240"/>
      <c r="AN35" s="240"/>
      <c r="AO35" s="240"/>
      <c r="AP35" s="240"/>
      <c r="AQ35" s="240"/>
      <c r="AR35" s="240"/>
      <c r="AS35" s="240"/>
      <c r="AT35" s="240"/>
      <c r="AU35" s="240"/>
      <c r="AV35" s="240"/>
      <c r="AW35" s="242"/>
      <c r="AX35" s="240"/>
      <c r="AY35" s="242"/>
      <c r="AZ35" s="244"/>
      <c r="BA35" s="240"/>
    </row>
    <row r="36" spans="1:53" x14ac:dyDescent="0.3">
      <c r="A36" s="249" t="s">
        <v>84</v>
      </c>
      <c r="B36" s="355"/>
      <c r="C36" s="356"/>
      <c r="D36" s="356"/>
      <c r="E36" s="249" t="s">
        <v>38</v>
      </c>
      <c r="F36" s="355"/>
      <c r="G36" s="357"/>
      <c r="H36" s="357"/>
      <c r="I36" s="356"/>
      <c r="J36" s="271" t="s">
        <v>29</v>
      </c>
      <c r="K36" s="272"/>
      <c r="L36" s="272"/>
      <c r="M36" s="272"/>
      <c r="N36" s="272"/>
      <c r="O36" s="259"/>
      <c r="P36" s="259"/>
      <c r="Q36" s="260"/>
      <c r="R36" s="261"/>
      <c r="S36" s="241"/>
      <c r="T36" s="240"/>
      <c r="U36" s="240"/>
      <c r="V36" s="358"/>
      <c r="W36" s="240"/>
      <c r="X36" s="240"/>
      <c r="Y36" s="240"/>
      <c r="Z36" s="240"/>
      <c r="AA36" s="240"/>
      <c r="AB36" s="240"/>
      <c r="AC36" s="240"/>
      <c r="AD36" s="240"/>
      <c r="AE36" s="241"/>
      <c r="AF36" s="241"/>
      <c r="AG36" s="256"/>
      <c r="AH36" s="257"/>
      <c r="AI36" s="240"/>
      <c r="AJ36" s="240"/>
      <c r="AK36" s="240"/>
      <c r="AL36" s="240"/>
      <c r="AM36" s="240"/>
      <c r="AN36" s="240"/>
      <c r="AO36" s="240"/>
      <c r="AP36" s="240"/>
      <c r="AQ36" s="240"/>
      <c r="AR36" s="240"/>
      <c r="AS36" s="240"/>
      <c r="AT36" s="240"/>
      <c r="AU36" s="240"/>
      <c r="AV36" s="240"/>
      <c r="AW36" s="242"/>
      <c r="AX36" s="240"/>
      <c r="AY36" s="242"/>
      <c r="AZ36" s="244"/>
      <c r="BA36" s="240"/>
    </row>
    <row r="37" spans="1:53" x14ac:dyDescent="0.3">
      <c r="A37" s="271" t="s">
        <v>81</v>
      </c>
      <c r="B37" s="349">
        <v>3</v>
      </c>
      <c r="C37" s="351">
        <v>1</v>
      </c>
      <c r="D37" s="351">
        <v>1</v>
      </c>
      <c r="E37" s="271" t="s">
        <v>108</v>
      </c>
      <c r="F37" s="349" t="s">
        <v>82</v>
      </c>
      <c r="G37" s="350">
        <v>43438</v>
      </c>
      <c r="H37" s="350">
        <v>43518</v>
      </c>
      <c r="I37" s="351">
        <v>3</v>
      </c>
      <c r="J37" s="271" t="s">
        <v>23</v>
      </c>
      <c r="K37" s="272"/>
      <c r="L37" s="272"/>
      <c r="M37" s="272"/>
      <c r="N37" s="272"/>
      <c r="O37" s="259"/>
      <c r="P37" s="259"/>
      <c r="Q37" s="260"/>
      <c r="R37" s="261"/>
      <c r="S37" s="241"/>
      <c r="T37" s="240"/>
      <c r="U37" s="240"/>
      <c r="V37" s="352">
        <f>WEEKNUM(G37,21)</f>
        <v>49</v>
      </c>
      <c r="W37" s="240"/>
      <c r="X37" s="240"/>
      <c r="Y37" s="240"/>
      <c r="Z37" s="240"/>
      <c r="AA37" s="240"/>
      <c r="AB37" s="240"/>
      <c r="AC37" s="240"/>
      <c r="AD37" s="240"/>
      <c r="AE37" s="241"/>
      <c r="AF37" s="241"/>
      <c r="AG37" s="256"/>
      <c r="AH37" s="257"/>
      <c r="AI37" s="240"/>
      <c r="AJ37" s="240"/>
      <c r="AK37" s="240"/>
      <c r="AL37" s="240"/>
      <c r="AM37" s="240"/>
      <c r="AN37" s="240"/>
      <c r="AO37" s="240"/>
      <c r="AP37" s="240"/>
      <c r="AQ37" s="240"/>
      <c r="AR37" s="240"/>
      <c r="AS37" s="240"/>
      <c r="AT37" s="240"/>
      <c r="AU37" s="240"/>
      <c r="AV37" s="240"/>
      <c r="AW37" s="242"/>
      <c r="AX37" s="240"/>
      <c r="AY37" s="242"/>
      <c r="AZ37" s="244"/>
      <c r="BA37" s="240"/>
    </row>
    <row r="38" spans="1:53" x14ac:dyDescent="0.3">
      <c r="A38" s="271" t="s">
        <v>81</v>
      </c>
      <c r="B38" s="349"/>
      <c r="C38" s="351"/>
      <c r="D38" s="351"/>
      <c r="E38" s="271" t="s">
        <v>108</v>
      </c>
      <c r="F38" s="349"/>
      <c r="G38" s="350"/>
      <c r="H38" s="350"/>
      <c r="I38" s="351"/>
      <c r="J38" s="271" t="s">
        <v>24</v>
      </c>
      <c r="K38" s="272"/>
      <c r="L38" s="272"/>
      <c r="M38" s="272"/>
      <c r="N38" s="272"/>
      <c r="O38" s="259"/>
      <c r="P38" s="259"/>
      <c r="Q38" s="260"/>
      <c r="R38" s="261"/>
      <c r="S38" s="241"/>
      <c r="T38" s="240"/>
      <c r="U38" s="240"/>
      <c r="V38" s="352"/>
      <c r="W38" s="240"/>
      <c r="X38" s="240"/>
      <c r="Y38" s="240"/>
      <c r="Z38" s="240"/>
      <c r="AA38" s="240"/>
      <c r="AB38" s="240"/>
      <c r="AC38" s="240"/>
      <c r="AD38" s="240"/>
      <c r="AE38" s="241"/>
      <c r="AF38" s="241"/>
      <c r="AG38" s="256"/>
      <c r="AH38" s="257"/>
      <c r="AI38" s="240"/>
      <c r="AJ38" s="240"/>
      <c r="AK38" s="240"/>
      <c r="AL38" s="240"/>
      <c r="AM38" s="240"/>
      <c r="AN38" s="240"/>
      <c r="AO38" s="240"/>
      <c r="AP38" s="240"/>
      <c r="AQ38" s="240"/>
      <c r="AR38" s="240"/>
      <c r="AS38" s="240"/>
      <c r="AT38" s="240"/>
      <c r="AU38" s="240"/>
      <c r="AV38" s="240"/>
      <c r="AW38" s="242"/>
      <c r="AX38" s="240"/>
      <c r="AY38" s="242"/>
      <c r="AZ38" s="244"/>
      <c r="BA38" s="240"/>
    </row>
    <row r="39" spans="1:53" x14ac:dyDescent="0.3">
      <c r="A39" s="271" t="s">
        <v>81</v>
      </c>
      <c r="B39" s="349"/>
      <c r="C39" s="351"/>
      <c r="D39" s="351"/>
      <c r="E39" s="271" t="s">
        <v>108</v>
      </c>
      <c r="F39" s="349"/>
      <c r="G39" s="350"/>
      <c r="H39" s="350"/>
      <c r="I39" s="351"/>
      <c r="J39" s="271" t="s">
        <v>25</v>
      </c>
      <c r="K39" s="272"/>
      <c r="L39" s="272"/>
      <c r="M39" s="272"/>
      <c r="N39" s="272"/>
      <c r="O39" s="259"/>
      <c r="P39" s="259"/>
      <c r="Q39" s="260"/>
      <c r="R39" s="261"/>
      <c r="S39" s="241"/>
      <c r="T39" s="240"/>
      <c r="U39" s="240"/>
      <c r="V39" s="352"/>
      <c r="W39" s="240"/>
      <c r="X39" s="240"/>
      <c r="Y39" s="240"/>
      <c r="Z39" s="240"/>
      <c r="AA39" s="240"/>
      <c r="AB39" s="240"/>
      <c r="AC39" s="240"/>
      <c r="AD39" s="240"/>
      <c r="AE39" s="241"/>
      <c r="AF39" s="241"/>
      <c r="AG39" s="256"/>
      <c r="AH39" s="257"/>
      <c r="AI39" s="240"/>
      <c r="AJ39" s="240"/>
      <c r="AK39" s="240"/>
      <c r="AL39" s="240"/>
      <c r="AM39" s="240"/>
      <c r="AN39" s="240"/>
      <c r="AO39" s="240"/>
      <c r="AP39" s="240"/>
      <c r="AQ39" s="240"/>
      <c r="AR39" s="240"/>
      <c r="AS39" s="240"/>
      <c r="AT39" s="240"/>
      <c r="AU39" s="240"/>
      <c r="AV39" s="240"/>
      <c r="AW39" s="242"/>
      <c r="AX39" s="240"/>
      <c r="AY39" s="242"/>
      <c r="AZ39" s="244"/>
      <c r="BA39" s="240"/>
    </row>
    <row r="40" spans="1:53" x14ac:dyDescent="0.3">
      <c r="A40" s="273" t="s">
        <v>114</v>
      </c>
      <c r="B40" s="238">
        <v>14</v>
      </c>
      <c r="C40" s="237">
        <v>1</v>
      </c>
      <c r="D40" s="237">
        <v>2</v>
      </c>
      <c r="E40" s="237" t="s">
        <v>112</v>
      </c>
      <c r="F40" s="237" t="s">
        <v>113</v>
      </c>
      <c r="G40" s="274">
        <v>43924</v>
      </c>
      <c r="H40" s="274">
        <v>43943</v>
      </c>
      <c r="I40" s="237">
        <v>1</v>
      </c>
      <c r="J40" s="237" t="s">
        <v>13</v>
      </c>
      <c r="K40" s="237"/>
      <c r="L40" s="237"/>
      <c r="M40" s="237"/>
      <c r="N40" s="237"/>
      <c r="O40" s="237"/>
      <c r="P40" s="237"/>
      <c r="Q40" s="238"/>
      <c r="R40" s="239"/>
      <c r="S40" s="238" t="s">
        <v>44</v>
      </c>
      <c r="T40" s="237"/>
      <c r="U40" s="237"/>
      <c r="V40" s="237">
        <f>WEEKNUM(G40,21)</f>
        <v>14</v>
      </c>
      <c r="W40" s="240"/>
      <c r="X40" s="240"/>
      <c r="Y40" s="240"/>
      <c r="Z40" s="240"/>
      <c r="AA40" s="240"/>
      <c r="AB40" s="240"/>
      <c r="AC40" s="240"/>
      <c r="AD40" s="240"/>
      <c r="AE40" s="241"/>
      <c r="AF40" s="241"/>
      <c r="AG40" s="242">
        <v>42945</v>
      </c>
      <c r="AH40" s="243">
        <v>0.63587962962962963</v>
      </c>
      <c r="AI40" s="240"/>
      <c r="AJ40" s="240"/>
      <c r="AK40" s="240"/>
      <c r="AL40" s="240"/>
      <c r="AM40" s="240"/>
      <c r="AN40" s="240"/>
      <c r="AO40" s="240"/>
      <c r="AP40" s="240"/>
      <c r="AQ40" s="240"/>
      <c r="AR40" s="240"/>
      <c r="AS40" s="240"/>
      <c r="AT40" s="240"/>
      <c r="AU40" s="240"/>
      <c r="AV40" s="240"/>
      <c r="AW40" s="242"/>
      <c r="AX40" s="240"/>
      <c r="AY40" s="242"/>
      <c r="AZ40" s="244"/>
      <c r="BA40" s="240"/>
    </row>
    <row r="41" spans="1:53" x14ac:dyDescent="0.3">
      <c r="A41" s="7"/>
      <c r="B41" s="7"/>
      <c r="C41" s="7"/>
      <c r="D41" s="7"/>
      <c r="E41" s="7"/>
      <c r="F41" s="275"/>
      <c r="G41" s="7"/>
      <c r="H41" s="7"/>
      <c r="I41" s="7"/>
      <c r="J41" s="7"/>
      <c r="K41" s="276"/>
      <c r="L41" s="276"/>
      <c r="M41" s="276"/>
      <c r="N41" s="277"/>
      <c r="O41" s="276"/>
      <c r="P41" s="276"/>
      <c r="Q41" s="278"/>
      <c r="R41" s="279"/>
      <c r="S41" s="275"/>
      <c r="T41" s="7"/>
      <c r="U41" s="7"/>
      <c r="V41" s="7"/>
      <c r="W41" s="280"/>
      <c r="X41" s="280"/>
      <c r="Y41" s="7"/>
      <c r="Z41" s="7"/>
      <c r="AA41" s="281"/>
      <c r="AB41" s="281"/>
      <c r="AC41" s="281"/>
      <c r="AD41" s="7"/>
      <c r="AE41" s="282"/>
      <c r="AF41" s="283"/>
      <c r="AG41" s="284"/>
      <c r="AH41" s="285"/>
      <c r="AI41" s="7"/>
      <c r="AJ41" s="7"/>
      <c r="AK41" s="7"/>
      <c r="AL41" s="7"/>
      <c r="AM41" s="7"/>
      <c r="AN41" s="7"/>
      <c r="AO41" s="7"/>
      <c r="AP41" s="7"/>
      <c r="AS41" s="280"/>
      <c r="AT41" s="280"/>
      <c r="AU41" s="280"/>
      <c r="AV41" s="286"/>
      <c r="AW41" s="284"/>
      <c r="AX41" s="280"/>
      <c r="AY41" s="284"/>
      <c r="AZ41" s="287"/>
      <c r="BA41" s="288"/>
    </row>
    <row r="42" spans="1:53" x14ac:dyDescent="0.3">
      <c r="A42" s="7"/>
      <c r="B42" s="7"/>
      <c r="C42" s="7"/>
      <c r="D42" s="7"/>
      <c r="E42" s="7"/>
      <c r="F42" s="275"/>
      <c r="G42" s="7"/>
      <c r="H42" s="7"/>
      <c r="I42" s="7"/>
      <c r="J42" s="7"/>
      <c r="K42" s="276"/>
      <c r="L42" s="276"/>
      <c r="M42" s="276"/>
      <c r="N42" s="276"/>
      <c r="O42" s="276"/>
      <c r="P42" s="276"/>
      <c r="Q42" s="278"/>
      <c r="R42" s="279"/>
      <c r="S42" s="275"/>
      <c r="T42" s="7"/>
      <c r="U42" s="7"/>
      <c r="V42" s="7"/>
      <c r="W42" s="280"/>
      <c r="X42" s="280"/>
      <c r="Y42" s="7"/>
      <c r="Z42" s="7"/>
      <c r="AA42" s="281"/>
      <c r="AB42" s="281"/>
      <c r="AC42" s="281"/>
      <c r="AD42" s="7"/>
      <c r="AE42" s="282"/>
      <c r="AF42" s="283"/>
      <c r="AG42" s="284"/>
      <c r="AH42" s="285"/>
      <c r="AI42" s="7"/>
      <c r="AJ42" s="7"/>
      <c r="AK42" s="7"/>
      <c r="AL42" s="7"/>
      <c r="AM42" s="7"/>
      <c r="AN42" s="7"/>
      <c r="AO42" s="7"/>
      <c r="AP42" s="7"/>
      <c r="AS42" s="280"/>
      <c r="AT42" s="280"/>
      <c r="AU42" s="280"/>
      <c r="AV42" s="286"/>
      <c r="AW42" s="284"/>
      <c r="AX42" s="280"/>
      <c r="AY42" s="284"/>
      <c r="AZ42" s="287"/>
      <c r="BA42" s="288"/>
    </row>
    <row r="43" spans="1:53" x14ac:dyDescent="0.3">
      <c r="A43" s="7"/>
      <c r="B43" s="7"/>
      <c r="C43" s="7"/>
      <c r="D43" s="7"/>
      <c r="E43" s="7"/>
      <c r="F43" s="275"/>
      <c r="G43" s="7"/>
      <c r="H43" s="7"/>
      <c r="I43" s="7"/>
      <c r="J43" s="7"/>
      <c r="K43" s="276"/>
      <c r="L43" s="276"/>
      <c r="M43" s="276"/>
      <c r="N43" s="276"/>
      <c r="O43" s="276"/>
      <c r="P43" s="276"/>
      <c r="Q43" s="278"/>
      <c r="R43" s="279"/>
      <c r="S43" s="275"/>
      <c r="T43" s="7"/>
      <c r="U43" s="7"/>
      <c r="V43" s="7"/>
      <c r="W43" s="280"/>
      <c r="X43" s="280"/>
      <c r="Y43" s="7"/>
      <c r="Z43" s="7"/>
      <c r="AA43" s="281"/>
      <c r="AB43" s="281"/>
      <c r="AC43" s="281"/>
      <c r="AD43" s="7"/>
      <c r="AE43" s="282"/>
      <c r="AF43" s="283"/>
      <c r="AG43" s="284"/>
      <c r="AH43" s="285"/>
      <c r="AI43" s="7"/>
      <c r="AJ43" s="7"/>
      <c r="AK43" s="7"/>
      <c r="AL43" s="7"/>
      <c r="AM43" s="7"/>
      <c r="AN43" s="7"/>
      <c r="AO43" s="7"/>
      <c r="AP43" s="7"/>
      <c r="AS43" s="280"/>
      <c r="AT43" s="280"/>
      <c r="AU43" s="280"/>
      <c r="AV43" s="286"/>
      <c r="AW43" s="284"/>
      <c r="AX43" s="280"/>
      <c r="AY43" s="284"/>
      <c r="AZ43" s="287"/>
      <c r="BA43" s="288"/>
    </row>
  </sheetData>
  <sheetProtection formatColumns="0" autoFilter="0"/>
  <autoFilter ref="A2:BA2"/>
  <sortState ref="A3:BA40">
    <sortCondition ref="G3"/>
    <sortCondition ref="A3"/>
  </sortState>
  <mergeCells count="72">
    <mergeCell ref="F13:F28"/>
    <mergeCell ref="G13:G28"/>
    <mergeCell ref="F9:F10"/>
    <mergeCell ref="G9:G10"/>
    <mergeCell ref="F11:F12"/>
    <mergeCell ref="G11:G12"/>
    <mergeCell ref="B5:B6"/>
    <mergeCell ref="C5:C6"/>
    <mergeCell ref="D5:D6"/>
    <mergeCell ref="F5:F6"/>
    <mergeCell ref="G5:G6"/>
    <mergeCell ref="V5:V6"/>
    <mergeCell ref="V7:V8"/>
    <mergeCell ref="H3:H4"/>
    <mergeCell ref="I3:I4"/>
    <mergeCell ref="H5:H6"/>
    <mergeCell ref="I5:I6"/>
    <mergeCell ref="V3:V4"/>
    <mergeCell ref="B7:B8"/>
    <mergeCell ref="C7:C8"/>
    <mergeCell ref="D7:D8"/>
    <mergeCell ref="F7:F8"/>
    <mergeCell ref="G7:G8"/>
    <mergeCell ref="B3:B4"/>
    <mergeCell ref="C3:C4"/>
    <mergeCell ref="D3:D4"/>
    <mergeCell ref="F3:F4"/>
    <mergeCell ref="G3:G4"/>
    <mergeCell ref="H31:H36"/>
    <mergeCell ref="I31:I36"/>
    <mergeCell ref="V31:V36"/>
    <mergeCell ref="H7:H8"/>
    <mergeCell ref="I7:I8"/>
    <mergeCell ref="H9:H10"/>
    <mergeCell ref="I9:I10"/>
    <mergeCell ref="V9:V10"/>
    <mergeCell ref="H11:H12"/>
    <mergeCell ref="I11:I12"/>
    <mergeCell ref="V11:V12"/>
    <mergeCell ref="H13:H28"/>
    <mergeCell ref="B31:B36"/>
    <mergeCell ref="C31:C36"/>
    <mergeCell ref="D31:D36"/>
    <mergeCell ref="F31:F36"/>
    <mergeCell ref="G31:G36"/>
    <mergeCell ref="B9:B10"/>
    <mergeCell ref="C9:C10"/>
    <mergeCell ref="D9:D10"/>
    <mergeCell ref="B11:B12"/>
    <mergeCell ref="C11:C12"/>
    <mergeCell ref="D11:D12"/>
    <mergeCell ref="B37:B39"/>
    <mergeCell ref="C37:C39"/>
    <mergeCell ref="D37:D39"/>
    <mergeCell ref="I13:I28"/>
    <mergeCell ref="V13:V28"/>
    <mergeCell ref="B29:B30"/>
    <mergeCell ref="C29:C30"/>
    <mergeCell ref="D29:D30"/>
    <mergeCell ref="F29:F30"/>
    <mergeCell ref="G29:G30"/>
    <mergeCell ref="H29:H30"/>
    <mergeCell ref="I29:I30"/>
    <mergeCell ref="V29:V30"/>
    <mergeCell ref="B13:B28"/>
    <mergeCell ref="C13:C28"/>
    <mergeCell ref="D13:D28"/>
    <mergeCell ref="F37:F39"/>
    <mergeCell ref="G37:G39"/>
    <mergeCell ref="H37:H39"/>
    <mergeCell ref="I37:I39"/>
    <mergeCell ref="V37:V39"/>
  </mergeCells>
  <pageMargins left="0.7" right="0.7" top="0.75" bottom="0.75" header="0.3" footer="0.3"/>
  <pageSetup paperSize="8" scale="15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08" r:id="rId4" name="Button 36">
              <controlPr defaultSize="0" print="0" autoFill="0" autoPict="0" macro="[0]!encadrement">
                <anchor moveWithCells="1" sizeWithCells="1">
                  <from>
                    <xdr:col>5</xdr:col>
                    <xdr:colOff>259080</xdr:colOff>
                    <xdr:row>1</xdr:row>
                    <xdr:rowOff>251460</xdr:rowOff>
                  </from>
                  <to>
                    <xdr:col>5</xdr:col>
                    <xdr:colOff>1196340</xdr:colOff>
                    <xdr:row>1</xdr:row>
                    <xdr:rowOff>693420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18"/>
  <sheetViews>
    <sheetView topLeftCell="B1" zoomScale="110" zoomScaleNormal="110" workbookViewId="0">
      <selection activeCell="K10" sqref="K10"/>
    </sheetView>
  </sheetViews>
  <sheetFormatPr baseColWidth="10" defaultColWidth="12" defaultRowHeight="11.4" x14ac:dyDescent="0.2"/>
  <cols>
    <col min="1" max="1" width="12" style="52" customWidth="1"/>
    <col min="2" max="2" width="20" style="52" bestFit="1" customWidth="1"/>
    <col min="3" max="3" width="18.88671875" style="62" bestFit="1" customWidth="1"/>
    <col min="4" max="4" width="14.6640625" style="52" customWidth="1"/>
    <col min="5" max="5" width="14.6640625" style="61" customWidth="1"/>
    <col min="6" max="6" width="18" style="61" customWidth="1"/>
    <col min="7" max="7" width="36.44140625" style="61" customWidth="1"/>
    <col min="8" max="8" width="14" style="52" customWidth="1"/>
    <col min="9" max="9" width="17.6640625" style="52" customWidth="1"/>
    <col min="10" max="10" width="5.44140625" style="52" customWidth="1"/>
    <col min="11" max="11" width="25.88671875" style="52" customWidth="1"/>
    <col min="12" max="16384" width="12" style="52"/>
  </cols>
  <sheetData>
    <row r="1" spans="1:11" s="39" customFormat="1" ht="20.25" customHeight="1" thickTop="1" thickBot="1" x14ac:dyDescent="0.3">
      <c r="A1" s="65" t="s">
        <v>140</v>
      </c>
      <c r="B1" s="64"/>
      <c r="C1" s="66" t="s">
        <v>141</v>
      </c>
      <c r="D1" s="63"/>
      <c r="F1" s="35" t="s">
        <v>116</v>
      </c>
      <c r="G1" s="371"/>
      <c r="H1" s="372"/>
      <c r="I1" s="373"/>
    </row>
    <row r="2" spans="1:11" s="39" customFormat="1" ht="28.5" customHeight="1" thickTop="1" thickBot="1" x14ac:dyDescent="0.3">
      <c r="D2" s="40"/>
      <c r="E2" s="40"/>
      <c r="F2" s="40"/>
      <c r="G2" s="41"/>
      <c r="H2" s="67" t="s">
        <v>117</v>
      </c>
      <c r="I2" s="42"/>
      <c r="K2" s="35" t="s">
        <v>2</v>
      </c>
    </row>
    <row r="3" spans="1:11" s="39" customFormat="1" ht="30.75" customHeight="1" thickTop="1" thickBot="1" x14ac:dyDescent="0.35">
      <c r="A3" s="374"/>
      <c r="B3" s="375"/>
      <c r="C3" s="375"/>
      <c r="D3" s="375"/>
      <c r="E3" s="375"/>
      <c r="F3" s="375"/>
      <c r="G3" s="35" t="s">
        <v>118</v>
      </c>
      <c r="H3" s="43"/>
      <c r="I3" s="35" t="s">
        <v>119</v>
      </c>
      <c r="J3" s="43"/>
      <c r="K3" s="44"/>
    </row>
    <row r="4" spans="1:11" ht="6" customHeight="1" thickTop="1" thickBot="1" x14ac:dyDescent="0.25"/>
    <row r="5" spans="1:11" s="45" customFormat="1" ht="13.8" thickBot="1" x14ac:dyDescent="0.35">
      <c r="A5" s="80" t="s">
        <v>70</v>
      </c>
      <c r="B5" s="80" t="s">
        <v>120</v>
      </c>
      <c r="C5" s="80" t="s">
        <v>121</v>
      </c>
      <c r="D5" s="80" t="s">
        <v>71</v>
      </c>
      <c r="E5" s="80" t="s">
        <v>102</v>
      </c>
      <c r="F5" s="80" t="s">
        <v>63</v>
      </c>
      <c r="G5" s="80" t="s">
        <v>9</v>
      </c>
      <c r="H5" s="80" t="s">
        <v>86</v>
      </c>
      <c r="I5" s="80" t="s">
        <v>87</v>
      </c>
      <c r="J5" s="81" t="s">
        <v>122</v>
      </c>
      <c r="K5" s="46"/>
    </row>
    <row r="6" spans="1:11" s="70" customFormat="1" ht="18" customHeight="1" thickBot="1" x14ac:dyDescent="0.35">
      <c r="A6" s="77"/>
      <c r="B6" s="77"/>
      <c r="C6" s="77"/>
      <c r="D6" s="78"/>
      <c r="E6" s="78"/>
      <c r="F6" s="78"/>
      <c r="G6" s="78"/>
      <c r="H6" s="79"/>
      <c r="I6" s="78"/>
      <c r="J6" s="82"/>
      <c r="K6" s="35" t="s">
        <v>123</v>
      </c>
    </row>
    <row r="7" spans="1:11" s="70" customFormat="1" ht="18" customHeight="1" thickBot="1" x14ac:dyDescent="0.3">
      <c r="A7" s="77"/>
      <c r="B7" s="77"/>
      <c r="C7" s="77"/>
      <c r="D7" s="78"/>
      <c r="E7" s="78"/>
      <c r="F7" s="78"/>
      <c r="G7" s="78"/>
      <c r="H7" s="79"/>
      <c r="I7" s="78"/>
      <c r="J7" s="82"/>
      <c r="K7" s="68">
        <f>WEEKNUM(G2)</f>
        <v>0</v>
      </c>
    </row>
    <row r="8" spans="1:11" s="70" customFormat="1" ht="18" customHeight="1" thickBot="1" x14ac:dyDescent="0.3">
      <c r="A8" s="77"/>
      <c r="B8" s="77"/>
      <c r="C8" s="77"/>
      <c r="D8" s="78"/>
      <c r="E8" s="78"/>
      <c r="F8" s="78"/>
      <c r="G8" s="78"/>
      <c r="H8" s="79"/>
      <c r="I8" s="78"/>
      <c r="J8" s="82"/>
      <c r="K8" s="47"/>
    </row>
    <row r="9" spans="1:11" s="70" customFormat="1" ht="18" customHeight="1" thickBot="1" x14ac:dyDescent="0.3">
      <c r="A9" s="77"/>
      <c r="B9" s="77"/>
      <c r="C9" s="77"/>
      <c r="D9" s="78"/>
      <c r="E9" s="78"/>
      <c r="F9" s="78"/>
      <c r="G9" s="78"/>
      <c r="H9" s="79"/>
      <c r="I9" s="78"/>
      <c r="J9" s="82"/>
      <c r="K9" s="35" t="s">
        <v>139</v>
      </c>
    </row>
    <row r="10" spans="1:11" s="70" customFormat="1" ht="18" customHeight="1" thickBot="1" x14ac:dyDescent="0.3">
      <c r="A10" s="77"/>
      <c r="B10" s="77"/>
      <c r="C10" s="77"/>
      <c r="D10" s="78"/>
      <c r="E10" s="78"/>
      <c r="F10" s="78"/>
      <c r="G10" s="78"/>
      <c r="H10" s="79"/>
      <c r="I10" s="78"/>
      <c r="J10" s="82"/>
      <c r="K10" s="69">
        <f>NETWORKDAYS(G2,I2)</f>
        <v>0</v>
      </c>
    </row>
    <row r="11" spans="1:11" s="70" customFormat="1" ht="18" customHeight="1" thickBot="1" x14ac:dyDescent="0.3">
      <c r="A11" s="77"/>
      <c r="B11" s="77"/>
      <c r="C11" s="77"/>
      <c r="D11" s="78"/>
      <c r="E11" s="78"/>
      <c r="F11" s="78"/>
      <c r="G11" s="78"/>
      <c r="H11" s="79"/>
      <c r="I11" s="78"/>
      <c r="J11" s="82"/>
      <c r="K11" s="47"/>
    </row>
    <row r="12" spans="1:11" s="70" customFormat="1" ht="18" customHeight="1" thickBot="1" x14ac:dyDescent="0.3">
      <c r="A12" s="77"/>
      <c r="B12" s="77"/>
      <c r="C12" s="77"/>
      <c r="D12" s="78"/>
      <c r="E12" s="78"/>
      <c r="F12" s="78"/>
      <c r="G12" s="78"/>
      <c r="H12" s="79"/>
      <c r="I12" s="78"/>
      <c r="J12" s="82"/>
      <c r="K12" s="35" t="s">
        <v>142</v>
      </c>
    </row>
    <row r="13" spans="1:11" s="70" customFormat="1" ht="18" customHeight="1" thickBot="1" x14ac:dyDescent="0.3">
      <c r="A13" s="83"/>
      <c r="B13" s="83"/>
      <c r="C13" s="83"/>
      <c r="D13" s="84"/>
      <c r="E13" s="84"/>
      <c r="F13" s="84"/>
      <c r="G13" s="84"/>
      <c r="H13" s="85"/>
      <c r="I13" s="84"/>
      <c r="J13" s="86"/>
      <c r="K13" s="69">
        <f>(NETWORKDAYS(G2,I2))/5</f>
        <v>0</v>
      </c>
    </row>
    <row r="14" spans="1:11" s="70" customFormat="1" ht="18" customHeight="1" thickBot="1" x14ac:dyDescent="0.3">
      <c r="A14" s="38"/>
      <c r="B14" s="38"/>
      <c r="C14" s="38"/>
      <c r="D14" s="36"/>
      <c r="E14" s="36"/>
      <c r="F14" s="36"/>
      <c r="G14" s="36"/>
      <c r="H14" s="37"/>
      <c r="I14" s="36"/>
      <c r="J14" s="36"/>
      <c r="K14" s="48"/>
    </row>
    <row r="15" spans="1:11" ht="6" customHeight="1" thickBot="1" x14ac:dyDescent="0.25">
      <c r="A15" s="54"/>
      <c r="B15" s="54"/>
      <c r="C15" s="55"/>
      <c r="D15" s="56"/>
      <c r="E15" s="57"/>
      <c r="F15" s="57"/>
      <c r="G15" s="57"/>
      <c r="H15" s="58"/>
      <c r="I15" s="54"/>
      <c r="J15" s="54"/>
      <c r="K15" s="57"/>
    </row>
    <row r="16" spans="1:11" s="59" customFormat="1" ht="24" customHeight="1" thickTop="1" thickBot="1" x14ac:dyDescent="0.25">
      <c r="A16" s="54"/>
      <c r="B16" s="73" t="s">
        <v>124</v>
      </c>
      <c r="C16" s="73" t="s">
        <v>69</v>
      </c>
      <c r="D16" s="73" t="s">
        <v>135</v>
      </c>
      <c r="E16" s="73" t="s">
        <v>136</v>
      </c>
      <c r="F16" s="376" t="s">
        <v>138</v>
      </c>
      <c r="G16" s="377"/>
      <c r="H16" s="376" t="s">
        <v>137</v>
      </c>
      <c r="I16" s="377"/>
      <c r="J16" s="53"/>
    </row>
    <row r="17" spans="1:10" ht="29.25" thickTop="1" thickBot="1" x14ac:dyDescent="0.25">
      <c r="A17" s="50"/>
      <c r="B17" s="74"/>
      <c r="C17" s="74"/>
      <c r="D17" s="75">
        <f>COUNTIF(J6:J13,"OUI")</f>
        <v>0</v>
      </c>
      <c r="E17" s="76">
        <f>COUNTIF(J6:J13,"NON")</f>
        <v>0</v>
      </c>
      <c r="F17" s="378">
        <f>G2-60</f>
        <v>-60</v>
      </c>
      <c r="G17" s="379"/>
      <c r="H17" s="378">
        <f>G2-30</f>
        <v>-30</v>
      </c>
      <c r="I17" s="379"/>
      <c r="J17" s="49"/>
    </row>
    <row r="18" spans="1:10" ht="3.75" customHeight="1" thickTop="1" x14ac:dyDescent="0.2">
      <c r="A18" s="51"/>
      <c r="B18" s="71"/>
      <c r="C18" s="72"/>
      <c r="D18" s="60"/>
      <c r="G18" s="52"/>
    </row>
  </sheetData>
  <mergeCells count="6">
    <mergeCell ref="G1:I1"/>
    <mergeCell ref="A3:F3"/>
    <mergeCell ref="F16:G16"/>
    <mergeCell ref="F17:G17"/>
    <mergeCell ref="H16:I16"/>
    <mergeCell ref="H17:I17"/>
  </mergeCells>
  <conditionalFormatting sqref="E15:F15">
    <cfRule type="expression" dxfId="0" priority="10">
      <formula>$C$17&lt;&gt;#REF!</formula>
    </cfRule>
  </conditionalFormatting>
  <pageMargins left="0.11811023622047245" right="0.11811023622047245" top="0.19685039370078741" bottom="0.15748031496062992" header="0" footer="0"/>
  <pageSetup paperSize="9" scale="12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8:B25"/>
  <sheetViews>
    <sheetView topLeftCell="A2" workbookViewId="0">
      <selection activeCell="B29" sqref="B29"/>
    </sheetView>
  </sheetViews>
  <sheetFormatPr baseColWidth="10" defaultColWidth="11.5546875" defaultRowHeight="15.6" x14ac:dyDescent="0.3"/>
  <cols>
    <col min="1" max="1" width="24.33203125" style="5" customWidth="1"/>
    <col min="2" max="2" width="13.44140625" style="20" customWidth="1"/>
    <col min="3" max="16384" width="11.5546875" style="5"/>
  </cols>
  <sheetData>
    <row r="8" spans="1:2" ht="16.5" thickBot="1" x14ac:dyDescent="0.3"/>
    <row r="9" spans="1:2" ht="16.5" thickBot="1" x14ac:dyDescent="0.3">
      <c r="A9" s="10" t="s">
        <v>40</v>
      </c>
      <c r="B9" s="21" t="s">
        <v>60</v>
      </c>
    </row>
    <row r="10" spans="1:2" ht="16.2" thickBot="1" x14ac:dyDescent="0.35">
      <c r="A10" s="11" t="s">
        <v>66</v>
      </c>
      <c r="B10" s="21">
        <v>3</v>
      </c>
    </row>
    <row r="11" spans="1:2" ht="16.2" thickBot="1" x14ac:dyDescent="0.35">
      <c r="A11" s="12" t="s">
        <v>44</v>
      </c>
      <c r="B11" s="21">
        <v>3</v>
      </c>
    </row>
    <row r="12" spans="1:2" ht="16.2" thickBot="1" x14ac:dyDescent="0.35">
      <c r="A12" s="12" t="s">
        <v>107</v>
      </c>
      <c r="B12" s="21"/>
    </row>
    <row r="13" spans="1:2" ht="16.2" thickBot="1" x14ac:dyDescent="0.35">
      <c r="A13" s="13" t="s">
        <v>45</v>
      </c>
      <c r="B13" s="21">
        <v>15</v>
      </c>
    </row>
    <row r="14" spans="1:2" ht="16.5" thickBot="1" x14ac:dyDescent="0.3">
      <c r="A14" s="14" t="s">
        <v>46</v>
      </c>
      <c r="B14" s="21"/>
    </row>
    <row r="15" spans="1:2" ht="16.5" thickBot="1" x14ac:dyDescent="0.3">
      <c r="A15" s="14" t="s">
        <v>47</v>
      </c>
      <c r="B15" s="21"/>
    </row>
    <row r="16" spans="1:2" ht="16.5" thickBot="1" x14ac:dyDescent="0.3">
      <c r="A16" s="15" t="s">
        <v>55</v>
      </c>
      <c r="B16" s="21"/>
    </row>
    <row r="17" spans="1:2" ht="16.5" thickBot="1" x14ac:dyDescent="0.3">
      <c r="A17" s="15" t="s">
        <v>57</v>
      </c>
      <c r="B17" s="21"/>
    </row>
    <row r="18" spans="1:2" ht="16.5" thickBot="1" x14ac:dyDescent="0.3">
      <c r="A18" s="15" t="s">
        <v>48</v>
      </c>
      <c r="B18" s="21"/>
    </row>
    <row r="19" spans="1:2" ht="16.2" thickBot="1" x14ac:dyDescent="0.35">
      <c r="A19" s="15" t="s">
        <v>49</v>
      </c>
      <c r="B19" s="21"/>
    </row>
    <row r="20" spans="1:2" ht="16.2" thickBot="1" x14ac:dyDescent="0.35">
      <c r="A20" s="16" t="s">
        <v>50</v>
      </c>
      <c r="B20" s="21">
        <v>1</v>
      </c>
    </row>
    <row r="21" spans="1:2" ht="16.5" thickBot="1" x14ac:dyDescent="0.3">
      <c r="A21" s="22" t="s">
        <v>61</v>
      </c>
      <c r="B21" s="23">
        <v>9</v>
      </c>
    </row>
    <row r="22" spans="1:2" ht="16.5" thickBot="1" x14ac:dyDescent="0.3"/>
    <row r="23" spans="1:2" ht="16.2" thickBot="1" x14ac:dyDescent="0.35">
      <c r="A23" s="16" t="s">
        <v>50</v>
      </c>
      <c r="B23" s="21">
        <v>2</v>
      </c>
    </row>
    <row r="24" spans="1:2" ht="15.75" thickBot="1" x14ac:dyDescent="0.3">
      <c r="B24" s="5"/>
    </row>
    <row r="25" spans="1:2" ht="16.5" thickBot="1" x14ac:dyDescent="0.3">
      <c r="A25" s="9" t="s">
        <v>62</v>
      </c>
      <c r="B25" s="21">
        <f>SUM(B10:B21)-B20+B23</f>
        <v>32</v>
      </c>
    </row>
  </sheetData>
  <dataValidations count="1">
    <dataValidation type="list" errorStyle="information" allowBlank="1" showInputMessage="1" showErrorMessage="1" sqref="A20 A23">
      <formula1>$A$56:$A$62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tistiques">
                <anchor moveWithCells="1" sizeWithCells="1">
                  <from>
                    <xdr:col>3</xdr:col>
                    <xdr:colOff>0</xdr:colOff>
                    <xdr:row>8</xdr:row>
                    <xdr:rowOff>7620</xdr:rowOff>
                  </from>
                  <to>
                    <xdr:col>5</xdr:col>
                    <xdr:colOff>0</xdr:colOff>
                    <xdr:row>11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B19"/>
  <sheetViews>
    <sheetView workbookViewId="0">
      <selection activeCell="B11" sqref="B11"/>
    </sheetView>
  </sheetViews>
  <sheetFormatPr baseColWidth="10" defaultColWidth="11.5546875" defaultRowHeight="14.4" x14ac:dyDescent="0.3"/>
  <cols>
    <col min="1" max="1" width="21" style="5" customWidth="1"/>
    <col min="2" max="2" width="23.6640625" style="5" customWidth="1"/>
    <col min="3" max="16384" width="11.5546875" style="5"/>
  </cols>
  <sheetData>
    <row r="3" spans="1:2" x14ac:dyDescent="0.3">
      <c r="A3" s="34" t="s">
        <v>103</v>
      </c>
      <c r="B3" t="s">
        <v>104</v>
      </c>
    </row>
    <row r="4" spans="1:2" ht="15" x14ac:dyDescent="0.25">
      <c r="A4" s="32">
        <v>1000</v>
      </c>
      <c r="B4" s="33">
        <v>3</v>
      </c>
    </row>
    <row r="5" spans="1:2" ht="15" x14ac:dyDescent="0.25">
      <c r="A5" s="32">
        <v>1010</v>
      </c>
      <c r="B5" s="33">
        <v>1</v>
      </c>
    </row>
    <row r="6" spans="1:2" ht="15" x14ac:dyDescent="0.25">
      <c r="A6" s="32">
        <v>2000</v>
      </c>
      <c r="B6" s="33">
        <v>1</v>
      </c>
    </row>
    <row r="7" spans="1:2" ht="15" x14ac:dyDescent="0.25">
      <c r="A7" s="32">
        <v>2450</v>
      </c>
      <c r="B7" s="33">
        <v>1</v>
      </c>
    </row>
    <row r="8" spans="1:2" ht="15" x14ac:dyDescent="0.25">
      <c r="A8" s="32">
        <v>2500</v>
      </c>
      <c r="B8" s="33">
        <v>3</v>
      </c>
    </row>
    <row r="9" spans="1:2" ht="15" x14ac:dyDescent="0.25">
      <c r="A9" s="32">
        <v>5000</v>
      </c>
      <c r="B9" s="33">
        <v>1</v>
      </c>
    </row>
    <row r="10" spans="1:2" ht="15" x14ac:dyDescent="0.25">
      <c r="A10" s="32">
        <v>7400</v>
      </c>
      <c r="B10" s="33">
        <v>1</v>
      </c>
    </row>
    <row r="11" spans="1:2" ht="15" x14ac:dyDescent="0.25">
      <c r="A11" s="32">
        <v>8000</v>
      </c>
      <c r="B11" s="33">
        <v>1</v>
      </c>
    </row>
    <row r="12" spans="1:2" ht="15" x14ac:dyDescent="0.25">
      <c r="A12" s="32">
        <v>9000</v>
      </c>
      <c r="B12" s="33">
        <v>2</v>
      </c>
    </row>
    <row r="13" spans="1:2" ht="15" x14ac:dyDescent="0.25">
      <c r="A13" s="32" t="s">
        <v>105</v>
      </c>
      <c r="B13" s="33"/>
    </row>
    <row r="14" spans="1:2" ht="15" x14ac:dyDescent="0.25">
      <c r="A14" s="32">
        <v>1112</v>
      </c>
      <c r="B14" s="33">
        <v>1</v>
      </c>
    </row>
    <row r="15" spans="1:2" ht="15" x14ac:dyDescent="0.25">
      <c r="A15" s="32">
        <v>8798</v>
      </c>
      <c r="B15" s="33">
        <v>1</v>
      </c>
    </row>
    <row r="16" spans="1:2" x14ac:dyDescent="0.3">
      <c r="A16" s="32" t="s">
        <v>106</v>
      </c>
      <c r="B16" s="33">
        <v>16</v>
      </c>
    </row>
    <row r="17" spans="1:2" ht="15" x14ac:dyDescent="0.25">
      <c r="A17"/>
      <c r="B17"/>
    </row>
    <row r="18" spans="1:2" ht="15" x14ac:dyDescent="0.25">
      <c r="A18"/>
      <c r="B18"/>
    </row>
    <row r="19" spans="1:2" ht="15" x14ac:dyDescent="0.25">
      <c r="A19"/>
      <c r="B1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C2:D14"/>
  <sheetViews>
    <sheetView topLeftCell="B1" zoomScale="115" zoomScaleNormal="115" workbookViewId="0">
      <selection activeCell="C11" sqref="C11:D11"/>
    </sheetView>
  </sheetViews>
  <sheetFormatPr baseColWidth="10" defaultColWidth="11.5546875" defaultRowHeight="14.4" x14ac:dyDescent="0.3"/>
  <cols>
    <col min="1" max="1" width="22" style="5" customWidth="1"/>
    <col min="2" max="2" width="21.88671875" style="5" bestFit="1" customWidth="1"/>
    <col min="3" max="3" width="32.6640625" style="5" customWidth="1"/>
    <col min="4" max="4" width="23.6640625" style="5" customWidth="1"/>
    <col min="5" max="16384" width="11.5546875" style="5"/>
  </cols>
  <sheetData>
    <row r="2" spans="3:4" ht="15.75" thickBot="1" x14ac:dyDescent="0.3">
      <c r="C2" s="1"/>
      <c r="D2" s="1"/>
    </row>
    <row r="3" spans="3:4" ht="19.5" thickTop="1" thickBot="1" x14ac:dyDescent="0.3">
      <c r="C3" s="385" t="s">
        <v>39</v>
      </c>
      <c r="D3" s="386"/>
    </row>
    <row r="4" spans="3:4" ht="14.4" customHeight="1" thickTop="1" thickBot="1" x14ac:dyDescent="0.3">
      <c r="C4" s="387" t="s">
        <v>43</v>
      </c>
      <c r="D4" s="388"/>
    </row>
    <row r="5" spans="3:4" ht="16.5" thickTop="1" thickBot="1" x14ac:dyDescent="0.3">
      <c r="C5" s="380" t="s">
        <v>64</v>
      </c>
      <c r="D5" s="381"/>
    </row>
    <row r="6" spans="3:4" ht="15.6" thickTop="1" thickBot="1" x14ac:dyDescent="0.35">
      <c r="C6" s="17" t="s">
        <v>101</v>
      </c>
      <c r="D6" s="17"/>
    </row>
    <row r="7" spans="3:4" ht="40.200000000000003" customHeight="1" thickTop="1" thickBot="1" x14ac:dyDescent="0.35">
      <c r="C7" s="18" t="s">
        <v>100</v>
      </c>
      <c r="D7" s="19"/>
    </row>
    <row r="8" spans="3:4" ht="15.6" thickTop="1" thickBot="1" x14ac:dyDescent="0.35">
      <c r="C8" s="389" t="s">
        <v>45</v>
      </c>
      <c r="D8" s="383"/>
    </row>
    <row r="9" spans="3:4" ht="16.5" thickTop="1" thickBot="1" x14ac:dyDescent="0.3">
      <c r="C9" s="384" t="s">
        <v>46</v>
      </c>
      <c r="D9" s="383"/>
    </row>
    <row r="10" spans="3:4" ht="15.6" customHeight="1" thickTop="1" thickBot="1" x14ac:dyDescent="0.3">
      <c r="C10" s="390" t="s">
        <v>55</v>
      </c>
      <c r="D10" s="383"/>
    </row>
    <row r="11" spans="3:4" ht="16.5" thickTop="1" thickBot="1" x14ac:dyDescent="0.3">
      <c r="C11" s="390" t="s">
        <v>48</v>
      </c>
      <c r="D11" s="383"/>
    </row>
    <row r="12" spans="3:4" ht="15.6" thickTop="1" thickBot="1" x14ac:dyDescent="0.35">
      <c r="C12" s="390" t="s">
        <v>49</v>
      </c>
      <c r="D12" s="383"/>
    </row>
    <row r="13" spans="3:4" ht="15.6" thickTop="1" thickBot="1" x14ac:dyDescent="0.35">
      <c r="C13" s="382" t="s">
        <v>50</v>
      </c>
      <c r="D13" s="383"/>
    </row>
    <row r="14" spans="3:4" ht="15.75" thickTop="1" x14ac:dyDescent="0.25"/>
  </sheetData>
  <sheetProtection formatColumns="0" autoFilter="0"/>
  <mergeCells count="9">
    <mergeCell ref="C5:D5"/>
    <mergeCell ref="C13:D13"/>
    <mergeCell ref="C9:D9"/>
    <mergeCell ref="C3:D3"/>
    <mergeCell ref="C4:D4"/>
    <mergeCell ref="C8:D8"/>
    <mergeCell ref="C10:D10"/>
    <mergeCell ref="C11:D11"/>
    <mergeCell ref="C12:D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67</vt:i4>
      </vt:variant>
    </vt:vector>
  </HeadingPairs>
  <TitlesOfParts>
    <vt:vector size="73" baseType="lpstr">
      <vt:lpstr>Modèle encadrement</vt:lpstr>
      <vt:lpstr>Liste AF à compléter par DATES</vt:lpstr>
      <vt:lpstr>Modèle_Impression</vt:lpstr>
      <vt:lpstr>Statistique</vt:lpstr>
      <vt:lpstr>TCD</vt:lpstr>
      <vt:lpstr>LEGENDE</vt:lpstr>
      <vt:lpstr>'Liste AF à compléter par DATES'!Civilité</vt:lpstr>
      <vt:lpstr>'Modèle encadrement'!Civilité</vt:lpstr>
      <vt:lpstr>Modèle_Impression!Civilité</vt:lpstr>
      <vt:lpstr>'Liste AF à compléter par DATES'!CODE_AF</vt:lpstr>
      <vt:lpstr>'Modèle encadrement'!CODE_AF</vt:lpstr>
      <vt:lpstr>Modèle_Impression!CODE_AF</vt:lpstr>
      <vt:lpstr>'Liste AF à compléter par DATES'!CODE_DIPLÔME</vt:lpstr>
      <vt:lpstr>'Modèle encadrement'!CODE_DIPLÔME</vt:lpstr>
      <vt:lpstr>Modèle_Impression!CODE_DIPLÔME</vt:lpstr>
      <vt:lpstr>'Liste AF à compléter par DATES'!CODE_SESSION</vt:lpstr>
      <vt:lpstr>'Modèle encadrement'!CODE_SESSION</vt:lpstr>
      <vt:lpstr>Modèle_Impression!CODE_SESSION</vt:lpstr>
      <vt:lpstr>'Liste AF à compléter par DATES'!DATE_DEBUT</vt:lpstr>
      <vt:lpstr>'Modèle encadrement'!DATE_DEBUT</vt:lpstr>
      <vt:lpstr>Modèle_Impression!DATE_DEBUT</vt:lpstr>
      <vt:lpstr>'Liste AF à compléter par DATES'!FIN_DEBUT</vt:lpstr>
      <vt:lpstr>'Modèle encadrement'!FIN_DEBUT</vt:lpstr>
      <vt:lpstr>Modèle_Impression!FIN_DEBUT</vt:lpstr>
      <vt:lpstr>'Liste AF à compléter par DATES'!Form</vt:lpstr>
      <vt:lpstr>'Modèle encadrement'!Form</vt:lpstr>
      <vt:lpstr>Modèle_Impression!Form</vt:lpstr>
      <vt:lpstr>'Liste AF à compléter par DATES'!Formation</vt:lpstr>
      <vt:lpstr>'Modèle encadrement'!Formation</vt:lpstr>
      <vt:lpstr>Modèle_Impression!Formation</vt:lpstr>
      <vt:lpstr>'Liste AF à compléter par DATES'!Identification</vt:lpstr>
      <vt:lpstr>'Modèle encadrement'!Identification</vt:lpstr>
      <vt:lpstr>Modèle_Impression!Identification</vt:lpstr>
      <vt:lpstr>'Liste AF à compléter par DATES'!IJS</vt:lpstr>
      <vt:lpstr>'Modèle encadrement'!IJS</vt:lpstr>
      <vt:lpstr>Modèle_Impression!IJS</vt:lpstr>
      <vt:lpstr>'Liste AF à compléter par DATES'!LIEU</vt:lpstr>
      <vt:lpstr>'Modèle encadrement'!LIEU</vt:lpstr>
      <vt:lpstr>Modèle_Impression!LIEU</vt:lpstr>
      <vt:lpstr>'Liste AF à compléter par DATES'!N°_de_semaine</vt:lpstr>
      <vt:lpstr>'Modèle encadrement'!N°_de_semaine</vt:lpstr>
      <vt:lpstr>'Liste AF à compléter par DATES'!N°_enregistrement</vt:lpstr>
      <vt:lpstr>'Modèle encadrement'!N°_enregistrement</vt:lpstr>
      <vt:lpstr>Modèle_Impression!N°_enregistrement</vt:lpstr>
      <vt:lpstr>'Liste AF à compléter par DATES'!NBR_CANDIDATURE</vt:lpstr>
      <vt:lpstr>'Modèle encadrement'!NBR_CANDIDATURE</vt:lpstr>
      <vt:lpstr>Modèle_Impression!NBR_CANDIDATURE</vt:lpstr>
      <vt:lpstr>'Liste AF à compléter par DATES'!NOM</vt:lpstr>
      <vt:lpstr>'Modèle encadrement'!NOM</vt:lpstr>
      <vt:lpstr>Modèle_Impression!NOM</vt:lpstr>
      <vt:lpstr>'Liste AF à compléter par DATES'!NUM_DES_PLACES</vt:lpstr>
      <vt:lpstr>'Modèle encadrement'!NUM_DES_PLACES</vt:lpstr>
      <vt:lpstr>'Liste AF à compléter par DATES'!NUM_SESSION</vt:lpstr>
      <vt:lpstr>'Modèle encadrement'!NUM_SESSION</vt:lpstr>
      <vt:lpstr>Modèle_Impression!NUM_SESSION</vt:lpstr>
      <vt:lpstr>'Liste AF à compléter par DATES'!Origine_inscription</vt:lpstr>
      <vt:lpstr>'Modèle encadrement'!Origine_inscription</vt:lpstr>
      <vt:lpstr>Modèle_Impression!Origine_inscription</vt:lpstr>
      <vt:lpstr>'Liste AF à compléter par DATES'!PARTIE_SESSION</vt:lpstr>
      <vt:lpstr>'Modèle encadrement'!PARTIE_SESSION</vt:lpstr>
      <vt:lpstr>Modèle_Impression!PARTIE_SESSION</vt:lpstr>
      <vt:lpstr>'Liste AF à compléter par DATES'!Place</vt:lpstr>
      <vt:lpstr>'Modèle encadrement'!Place</vt:lpstr>
      <vt:lpstr>Modèle_Impression!Place</vt:lpstr>
      <vt:lpstr>'Liste AF à compléter par DATES'!PRENOM</vt:lpstr>
      <vt:lpstr>'Modèle encadrement'!PRENOM</vt:lpstr>
      <vt:lpstr>Modèle_Impression!PRENOM</vt:lpstr>
      <vt:lpstr>'Liste AF à compléter par DATES'!Remarques</vt:lpstr>
      <vt:lpstr>'Modèle encadrement'!Remarques</vt:lpstr>
      <vt:lpstr>Modèle_Impression!Remarques</vt:lpstr>
      <vt:lpstr>'Liste AF à compléter par DATES'!VERROUILLE</vt:lpstr>
      <vt:lpstr>'Modèle encadrement'!VERROUILLE</vt:lpstr>
      <vt:lpstr>Modèle_Impression!VERROUILLE</vt:lpstr>
    </vt:vector>
  </TitlesOfParts>
  <Company>DRHAT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Philippe Pellat</cp:lastModifiedBy>
  <cp:lastPrinted>2017-08-08T20:49:51Z</cp:lastPrinted>
  <dcterms:created xsi:type="dcterms:W3CDTF">2017-02-02T11:59:23Z</dcterms:created>
  <dcterms:modified xsi:type="dcterms:W3CDTF">2017-08-17T21:28:17Z</dcterms:modified>
</cp:coreProperties>
</file>