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11388" windowWidth="23256" windowHeight="1140" tabRatio="792"/>
  </bookViews>
  <sheets>
    <sheet name="Liste AF à compléter par DATES" sheetId="1" r:id="rId1"/>
    <sheet name="Maquette_code_af" sheetId="153" state="hidden" r:id="rId2"/>
    <sheet name="Statistique" sheetId="7" r:id="rId3"/>
    <sheet name="Maquette_extraction" sheetId="52" state="hidden" r:id="rId4"/>
    <sheet name="Stat-TCD" sheetId="209" r:id="rId5"/>
    <sheet name="Archivages_ouverture" sheetId="17" state="hidden" r:id="rId6"/>
  </sheets>
  <definedNames>
    <definedName name="_xlnm._FilterDatabase" localSheetId="0" hidden="1">'Liste AF à compléter par DATES'!$A$2:$BA$118</definedName>
    <definedName name="_xlnm._FilterDatabase" localSheetId="1" hidden="1">Maquette_code_af!$A$2:$O$2</definedName>
    <definedName name="_xlnm._FilterDatabase" localSheetId="3" hidden="1">Maquette_extraction!$A$2:$O$2</definedName>
    <definedName name="CAF" localSheetId="0">'Liste AF à compléter par DATES'!$B:$B</definedName>
    <definedName name="CODE_AF" localSheetId="0">'Liste AF à compléter par DATES'!$T:$T</definedName>
    <definedName name="CODE_DIPLÔME" localSheetId="0">'Liste AF à compléter par DATES'!$U:$U</definedName>
    <definedName name="CODE_SESSION" localSheetId="0">'Liste AF à compléter par DATES'!$E:$E</definedName>
    <definedName name="DAF" localSheetId="0">'Liste AF à compléter par DATES'!$S:$S</definedName>
    <definedName name="DATE_DEBUT" localSheetId="0">'Liste AF à compléter par DATES'!$G:$G</definedName>
    <definedName name="Doublon">OFFSET('Liste AF à compléter par DATES'!#REF!,,,COUNTA('Liste AF à compléter par DATES'!$J:$J)-1,)</definedName>
    <definedName name="FE" localSheetId="0">'Liste AF à compléter par DATES'!$O:$O</definedName>
    <definedName name="FIN_DEBUT" localSheetId="0">'Liste AF à compléter par DATES'!$H:$H</definedName>
    <definedName name="FORMATION" localSheetId="0">'Liste AF à compléter par DATES'!$A:$A</definedName>
    <definedName name="FUD" localSheetId="0">'Liste AF à compléter par DATES'!$R:$R</definedName>
    <definedName name="GRADE" localSheetId="0">'Liste AF à compléter par DATES'!$K:$K</definedName>
    <definedName name="identification">OFFSET('Liste AF à compléter par DATES'!$N$2:$N$2,,,COUNTA('Liste AF à compléter par DATES'!$A:$A)-1,)</definedName>
    <definedName name="IJS" localSheetId="0">'Liste AF à compléter par DATES'!$W:$W</definedName>
    <definedName name="LIEU" localSheetId="0">'Liste AF à compléter par DATES'!$F:$F</definedName>
    <definedName name="N°_de_semaine" localSheetId="0">'Liste AF à compléter par DATES'!$V:$V</definedName>
    <definedName name="NOM" localSheetId="0">'Liste AF à compléter par DATES'!$L:$L</definedName>
    <definedName name="NUM_DES_PLACES" localSheetId="0">'Liste AF à compléter par DATES'!$J:$J</definedName>
    <definedName name="NUM_SESSION" localSheetId="0">'Liste AF à compléter par DATES'!$C:$C</definedName>
    <definedName name="Origine_inscription" localSheetId="0">'Liste AF à compléter par DATES'!$P:$P</definedName>
    <definedName name="PARTIE_SESSION" localSheetId="0">'Liste AF à compléter par DATES'!$D:$D</definedName>
    <definedName name="permissions" localSheetId="0">'Liste AF à compléter par DATES'!$AM:$AM</definedName>
    <definedName name="plDatas">OFFSET('Liste AF à compléter par DATES'!$A$2:$S$2,,,COUNTA('Liste AF à compléter par DATES'!$A:$A)-1,)</definedName>
    <definedName name="PRENOM" localSheetId="0">'Liste AF à compléter par DATES'!$M:$M</definedName>
    <definedName name="Reçus">OFFSET('Liste AF à compléter par DATES'!$J1043904,,,COUNTA('Liste AF à compléter par DATES'!$J:$J)-1,)</definedName>
    <definedName name="Remarques" localSheetId="0">'Liste AF à compléter par DATES'!$Q:$Q</definedName>
    <definedName name="SAP" localSheetId="0">'Liste AF à compléter par DATES'!$N:$N</definedName>
    <definedName name="tcd_stat">OFFSET('Liste AF à compléter par DATES'!$A$2:$S$2,,,COUNTA('Liste AF à compléter par DATES'!$A:$A)-1,)</definedName>
  </definedNames>
  <calcPr calcId="145621"/>
  <pivotCaches>
    <pivotCache cacheId="0" r:id="rId7"/>
  </pivotCaches>
</workbook>
</file>

<file path=xl/calcChain.xml><?xml version="1.0" encoding="utf-8"?>
<calcChain xmlns="http://schemas.openxmlformats.org/spreadsheetml/2006/main">
  <c r="L17" i="209" l="1"/>
  <c r="L6" i="209"/>
  <c r="L7" i="209"/>
  <c r="L8" i="209"/>
  <c r="L9" i="209"/>
  <c r="L10" i="209"/>
  <c r="L11" i="209"/>
  <c r="L12" i="209"/>
  <c r="L13" i="209"/>
  <c r="L14" i="209"/>
  <c r="L15" i="209"/>
  <c r="L5" i="209"/>
  <c r="B24" i="7"/>
  <c r="I5" i="209"/>
  <c r="L19" i="209" l="1"/>
  <c r="V118" i="1" l="1"/>
  <c r="V116" i="1"/>
  <c r="V114" i="1"/>
  <c r="V113" i="1"/>
  <c r="V108" i="1"/>
  <c r="V107" i="1"/>
  <c r="V97" i="1"/>
  <c r="V87" i="1"/>
  <c r="V85" i="1"/>
  <c r="V83" i="1"/>
  <c r="V80" i="1"/>
  <c r="V77" i="1"/>
  <c r="V71" i="1"/>
  <c r="V68" i="1"/>
  <c r="V67" i="1"/>
  <c r="V65" i="1"/>
  <c r="V63" i="1"/>
  <c r="V62" i="1"/>
  <c r="V60" i="1"/>
  <c r="V59" i="1"/>
  <c r="V56" i="1"/>
  <c r="V46" i="1"/>
  <c r="V36" i="1"/>
  <c r="V26" i="1"/>
  <c r="V22" i="1"/>
  <c r="V3" i="1"/>
  <c r="I17" i="209"/>
  <c r="I8" i="209"/>
  <c r="I13" i="209"/>
  <c r="I11" i="209"/>
  <c r="I6" i="209"/>
  <c r="I14" i="209"/>
  <c r="I10" i="209"/>
  <c r="I12" i="209"/>
  <c r="I7" i="209"/>
</calcChain>
</file>

<file path=xl/comments1.xml><?xml version="1.0" encoding="utf-8"?>
<comments xmlns="http://schemas.openxmlformats.org/spreadsheetml/2006/main">
  <authors>
    <author>Philippe Pellat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4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L14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L15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L19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<sst xmlns="http://schemas.openxmlformats.org/spreadsheetml/2006/main" count="1136" uniqueCount="103">
  <si>
    <t>RENSEIGNEMENTS SUR LES FORMATIONS (Nom, Session, Lieu, Dates ETC.).</t>
  </si>
  <si>
    <t>LIBELLE FORMATION 
COURT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</si>
  <si>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</si>
  <si>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</si>
  <si>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</si>
  <si>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</si>
  <si>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</si>
  <si>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</si>
  <si>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</si>
  <si>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GRADE</t>
  </si>
  <si>
    <t>NOM</t>
  </si>
  <si>
    <t>PRENOM</t>
  </si>
  <si>
    <t>SAP</t>
  </si>
  <si>
    <t>FE</t>
  </si>
  <si>
    <t>Remarques ou observations particulières</t>
  </si>
  <si>
    <t>N° DAF et/ou
 MODAF</t>
  </si>
  <si>
    <t>CODE AF</t>
  </si>
  <si>
    <t>CODE DIPLÔME</t>
  </si>
  <si>
    <t>N° de semaine</t>
  </si>
  <si>
    <t>En attente</t>
  </si>
  <si>
    <t xml:space="preserve">Liste </t>
  </si>
  <si>
    <t>01- Complète</t>
  </si>
  <si>
    <t>02- Incomplète</t>
  </si>
  <si>
    <t>03- Arbitrage</t>
  </si>
  <si>
    <t>04- Place perdue</t>
  </si>
  <si>
    <t>04- Place supprimée</t>
  </si>
  <si>
    <t>05- AF supprimée</t>
  </si>
  <si>
    <t>04- NON : Plus de place</t>
  </si>
  <si>
    <t>04- NON : Autre</t>
  </si>
  <si>
    <t>Nombre</t>
  </si>
  <si>
    <t>Vide</t>
  </si>
  <si>
    <t>Total</t>
  </si>
  <si>
    <t>Origine inscription</t>
  </si>
  <si>
    <t>01- MODAF à faire</t>
  </si>
  <si>
    <t>EFF. au CAF</t>
  </si>
  <si>
    <t>CANDIDATURES</t>
  </si>
  <si>
    <t>00- Oui ou Numérique</t>
  </si>
  <si>
    <t>Étiquettes de lignes</t>
  </si>
  <si>
    <t>Total général</t>
  </si>
  <si>
    <t>CAF</t>
  </si>
  <si>
    <t>CODE SESSION</t>
  </si>
  <si>
    <t xml:space="preserve">FUD </t>
  </si>
  <si>
    <t>Renseignements sur les candidats</t>
  </si>
  <si>
    <t>Renseignement sur les formations (Nom, Session, Lieu, Dates ETC.).</t>
  </si>
  <si>
    <t>(vide)</t>
  </si>
  <si>
    <t>N°5</t>
  </si>
  <si>
    <t>N°6</t>
  </si>
  <si>
    <t>N°7</t>
  </si>
  <si>
    <t>N°8</t>
  </si>
  <si>
    <t>N°9</t>
  </si>
  <si>
    <t>N°12</t>
  </si>
  <si>
    <t>N°13</t>
  </si>
  <si>
    <t>N°11</t>
  </si>
  <si>
    <t>N°14</t>
  </si>
  <si>
    <t>N°15</t>
  </si>
  <si>
    <t>N°16</t>
  </si>
  <si>
    <t>N°17</t>
  </si>
  <si>
    <t>N°3</t>
  </si>
  <si>
    <t>N°4</t>
  </si>
  <si>
    <t>YR09</t>
  </si>
  <si>
    <t>YA17</t>
  </si>
  <si>
    <t>YR98</t>
  </si>
  <si>
    <t>YS00</t>
  </si>
  <si>
    <t>XD47</t>
  </si>
  <si>
    <t>XF03</t>
  </si>
  <si>
    <t>YO20</t>
  </si>
  <si>
    <t>XD57</t>
  </si>
  <si>
    <t>XF26</t>
  </si>
  <si>
    <t>XF25</t>
  </si>
  <si>
    <t>XF24</t>
  </si>
  <si>
    <t>XE55</t>
  </si>
  <si>
    <t>YI48</t>
  </si>
  <si>
    <t>XQ74</t>
  </si>
  <si>
    <t>XE32</t>
  </si>
  <si>
    <t>XE33</t>
  </si>
  <si>
    <t>XE20</t>
  </si>
  <si>
    <t>XG16</t>
  </si>
  <si>
    <t>XU87</t>
  </si>
  <si>
    <t>YN03</t>
  </si>
  <si>
    <t>XB45</t>
  </si>
  <si>
    <t>XU95</t>
  </si>
  <si>
    <t>XH39</t>
  </si>
  <si>
    <t>N°18</t>
  </si>
  <si>
    <t>N°2</t>
  </si>
  <si>
    <t>ZL66</t>
  </si>
  <si>
    <t>N°10</t>
  </si>
  <si>
    <t>ZN92</t>
  </si>
  <si>
    <t>ZO40</t>
  </si>
  <si>
    <t>N°19</t>
  </si>
  <si>
    <t>N°1</t>
  </si>
  <si>
    <t>Nombre AF supprimées</t>
  </si>
  <si>
    <t>Nombre de DAF</t>
  </si>
  <si>
    <t>FORMATION 1</t>
  </si>
  <si>
    <t>Paris</t>
  </si>
  <si>
    <t>Civilité</t>
  </si>
  <si>
    <t>Mr</t>
  </si>
  <si>
    <t>X</t>
  </si>
  <si>
    <t>Y</t>
  </si>
  <si>
    <t>Tableau issu de l'onglet statistique</t>
  </si>
  <si>
    <t>Tableau issu du TCD</t>
  </si>
  <si>
    <t>05- AF supprimée (nombre de ligne)</t>
  </si>
  <si>
    <t>05- AF supprimée (nombre de formation)</t>
  </si>
  <si>
    <t>Inconnu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</si>
</sst>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  <numFmt numFmtId="168" formatCode="0;;;@"/>
  </numFmts>
  <fonts count="75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b/>
      <sz val="10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name val="Arial"/>
      <family val="2"/>
    </font>
    <font>
      <sz val="11"/>
      <name val="Arial"/>
      <family val="2"/>
    </font>
    <font>
      <b/>
      <sz val="20"/>
      <color rgb="FFFF0000"/>
      <name val="Arial"/>
      <family val="2"/>
    </font>
    <font>
      <sz val="11"/>
      <color theme="1"/>
      <name val="Arial"/>
      <family val="2"/>
    </font>
    <font>
      <sz val="20"/>
      <name val="Arial"/>
      <family val="2"/>
    </font>
    <font>
      <b/>
      <sz val="14"/>
      <color theme="1"/>
      <name val="Calibri"/>
      <family val="2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728">
    <xf numFmtId="0" fontId="0" fillId="0" borderId="0"/>
    <xf numFmtId="0" fontId="8" fillId="0" borderId="0" applyNumberFormat="0" applyFill="0" applyBorder="0" applyAlignment="0" applyProtection="0"/>
    <xf numFmtId="0" fontId="10" fillId="0" borderId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35" fillId="41" borderId="0" applyNumberFormat="0" applyBorder="0" applyAlignment="0" applyProtection="0"/>
    <xf numFmtId="0" fontId="35" fillId="41" borderId="0" applyNumberFormat="0" applyBorder="0" applyAlignment="0" applyProtection="0"/>
    <xf numFmtId="0" fontId="35" fillId="41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35" fillId="41" borderId="0" applyNumberFormat="0" applyBorder="0" applyAlignment="0" applyProtection="0"/>
    <xf numFmtId="0" fontId="35" fillId="41" borderId="0" applyNumberFormat="0" applyBorder="0" applyAlignment="0" applyProtection="0"/>
    <xf numFmtId="0" fontId="12" fillId="8" borderId="0" applyNumberFormat="0" applyBorder="0" applyAlignment="0" applyProtection="0"/>
    <xf numFmtId="0" fontId="35" fillId="43" borderId="0" applyNumberFormat="0" applyBorder="0" applyAlignment="0" applyProtection="0"/>
    <xf numFmtId="0" fontId="35" fillId="43" borderId="0" applyNumberFormat="0" applyBorder="0" applyAlignment="0" applyProtection="0"/>
    <xf numFmtId="0" fontId="35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35" fillId="43" borderId="0" applyNumberFormat="0" applyBorder="0" applyAlignment="0" applyProtection="0"/>
    <xf numFmtId="0" fontId="35" fillId="43" borderId="0" applyNumberFormat="0" applyBorder="0" applyAlignment="0" applyProtection="0"/>
    <xf numFmtId="0" fontId="12" fillId="10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12" fillId="12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12" fillId="14" borderId="0" applyNumberFormat="0" applyBorder="0" applyAlignment="0" applyProtection="0"/>
    <xf numFmtId="0" fontId="35" fillId="48" borderId="0" applyNumberFormat="0" applyBorder="0" applyAlignment="0" applyProtection="0"/>
    <xf numFmtId="0" fontId="35" fillId="48" borderId="0" applyNumberFormat="0" applyBorder="0" applyAlignment="0" applyProtection="0"/>
    <xf numFmtId="0" fontId="35" fillId="48" borderId="0" applyNumberFormat="0" applyBorder="0" applyAlignment="0" applyProtection="0"/>
    <xf numFmtId="0" fontId="35" fillId="48" borderId="0" applyNumberFormat="0" applyBorder="0" applyAlignment="0" applyProtection="0"/>
    <xf numFmtId="0" fontId="35" fillId="48" borderId="0" applyNumberFormat="0" applyBorder="0" applyAlignment="0" applyProtection="0"/>
    <xf numFmtId="0" fontId="35" fillId="44" borderId="0" applyNumberFormat="0" applyBorder="0" applyAlignment="0" applyProtection="0"/>
    <xf numFmtId="0" fontId="35" fillId="44" borderId="0" applyNumberFormat="0" applyBorder="0" applyAlignment="0" applyProtection="0"/>
    <xf numFmtId="0" fontId="35" fillId="44" borderId="0" applyNumberFormat="0" applyBorder="0" applyAlignment="0" applyProtection="0"/>
    <xf numFmtId="0" fontId="35" fillId="44" borderId="0" applyNumberFormat="0" applyBorder="0" applyAlignment="0" applyProtection="0"/>
    <xf numFmtId="0" fontId="35" fillId="44" borderId="0" applyNumberFormat="0" applyBorder="0" applyAlignment="0" applyProtection="0"/>
    <xf numFmtId="0" fontId="35" fillId="49" borderId="0" applyNumberFormat="0" applyBorder="0" applyAlignment="0" applyProtection="0"/>
    <xf numFmtId="0" fontId="35" fillId="49" borderId="0" applyNumberFormat="0" applyBorder="0" applyAlignment="0" applyProtection="0"/>
    <xf numFmtId="0" fontId="35" fillId="49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35" fillId="49" borderId="0" applyNumberFormat="0" applyBorder="0" applyAlignment="0" applyProtection="0"/>
    <xf numFmtId="0" fontId="35" fillId="49" borderId="0" applyNumberFormat="0" applyBorder="0" applyAlignment="0" applyProtection="0"/>
    <xf numFmtId="0" fontId="12" fillId="9" borderId="0" applyNumberFormat="0" applyBorder="0" applyAlignment="0" applyProtection="0"/>
    <xf numFmtId="0" fontId="35" fillId="51" borderId="0" applyNumberFormat="0" applyBorder="0" applyAlignment="0" applyProtection="0"/>
    <xf numFmtId="0" fontId="35" fillId="51" borderId="0" applyNumberFormat="0" applyBorder="0" applyAlignment="0" applyProtection="0"/>
    <xf numFmtId="0" fontId="35" fillId="51" borderId="0" applyNumberFormat="0" applyBorder="0" applyAlignment="0" applyProtection="0"/>
    <xf numFmtId="0" fontId="35" fillId="51" borderId="0" applyNumberFormat="0" applyBorder="0" applyAlignment="0" applyProtection="0"/>
    <xf numFmtId="0" fontId="35" fillId="51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12" fillId="13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12" fillId="15" borderId="0" applyNumberFormat="0" applyBorder="0" applyAlignment="0" applyProtection="0"/>
    <xf numFmtId="0" fontId="35" fillId="49" borderId="0" applyNumberFormat="0" applyBorder="0" applyAlignment="0" applyProtection="0"/>
    <xf numFmtId="0" fontId="35" fillId="49" borderId="0" applyNumberFormat="0" applyBorder="0" applyAlignment="0" applyProtection="0"/>
    <xf numFmtId="0" fontId="35" fillId="49" borderId="0" applyNumberFormat="0" applyBorder="0" applyAlignment="0" applyProtection="0"/>
    <xf numFmtId="0" fontId="35" fillId="49" borderId="0" applyNumberFormat="0" applyBorder="0" applyAlignment="0" applyProtection="0"/>
    <xf numFmtId="0" fontId="35" fillId="49" borderId="0" applyNumberFormat="0" applyBorder="0" applyAlignment="0" applyProtection="0"/>
    <xf numFmtId="0" fontId="35" fillId="54" borderId="0" applyNumberFormat="0" applyBorder="0" applyAlignment="0" applyProtection="0"/>
    <xf numFmtId="0" fontId="35" fillId="54" borderId="0" applyNumberFormat="0" applyBorder="0" applyAlignment="0" applyProtection="0"/>
    <xf numFmtId="0" fontId="35" fillId="5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35" fillId="54" borderId="0" applyNumberFormat="0" applyBorder="0" applyAlignment="0" applyProtection="0"/>
    <xf numFmtId="0" fontId="35" fillId="54" borderId="0" applyNumberFormat="0" applyBorder="0" applyAlignment="0" applyProtection="0"/>
    <xf numFmtId="0" fontId="12" fillId="19" borderId="0" applyNumberFormat="0" applyBorder="0" applyAlignment="0" applyProtection="0"/>
    <xf numFmtId="0" fontId="36" fillId="55" borderId="0" applyNumberFormat="0" applyBorder="0" applyAlignment="0" applyProtection="0"/>
    <xf numFmtId="0" fontId="36" fillId="55" borderId="0" applyNumberFormat="0" applyBorder="0" applyAlignment="0" applyProtection="0"/>
    <xf numFmtId="0" fontId="36" fillId="55" borderId="0" applyNumberFormat="0" applyBorder="0" applyAlignment="0" applyProtection="0"/>
    <xf numFmtId="0" fontId="34" fillId="56" borderId="0" applyNumberFormat="0" applyBorder="0" applyAlignment="0" applyProtection="0"/>
    <xf numFmtId="0" fontId="34" fillId="30" borderId="0" applyNumberFormat="0" applyBorder="0" applyAlignment="0" applyProtection="0"/>
    <xf numFmtId="0" fontId="34" fillId="56" borderId="0" applyNumberFormat="0" applyBorder="0" applyAlignment="0" applyProtection="0"/>
    <xf numFmtId="0" fontId="36" fillId="55" borderId="0" applyNumberFormat="0" applyBorder="0" applyAlignment="0" applyProtection="0"/>
    <xf numFmtId="0" fontId="36" fillId="55" borderId="0" applyNumberFormat="0" applyBorder="0" applyAlignment="0" applyProtection="0"/>
    <xf numFmtId="0" fontId="34" fillId="30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4" fillId="32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4" fillId="53" borderId="0" applyNumberFormat="0" applyBorder="0" applyAlignment="0" applyProtection="0"/>
    <xf numFmtId="0" fontId="34" fillId="34" borderId="0" applyNumberFormat="0" applyBorder="0" applyAlignment="0" applyProtection="0"/>
    <xf numFmtId="0" fontId="34" fillId="53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4" fillId="34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4" fillId="50" borderId="0" applyNumberFormat="0" applyBorder="0" applyAlignment="0" applyProtection="0"/>
    <xf numFmtId="0" fontId="34" fillId="36" borderId="0" applyNumberFormat="0" applyBorder="0" applyAlignment="0" applyProtection="0"/>
    <xf numFmtId="0" fontId="34" fillId="50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4" fillId="36" borderId="0" applyNumberFormat="0" applyBorder="0" applyAlignment="0" applyProtection="0"/>
    <xf numFmtId="0" fontId="36" fillId="58" borderId="0" applyNumberFormat="0" applyBorder="0" applyAlignment="0" applyProtection="0"/>
    <xf numFmtId="0" fontId="36" fillId="58" borderId="0" applyNumberFormat="0" applyBorder="0" applyAlignment="0" applyProtection="0"/>
    <xf numFmtId="0" fontId="36" fillId="58" borderId="0" applyNumberFormat="0" applyBorder="0" applyAlignment="0" applyProtection="0"/>
    <xf numFmtId="0" fontId="34" fillId="56" borderId="0" applyNumberFormat="0" applyBorder="0" applyAlignment="0" applyProtection="0"/>
    <xf numFmtId="0" fontId="34" fillId="38" borderId="0" applyNumberFormat="0" applyBorder="0" applyAlignment="0" applyProtection="0"/>
    <xf numFmtId="0" fontId="34" fillId="56" borderId="0" applyNumberFormat="0" applyBorder="0" applyAlignment="0" applyProtection="0"/>
    <xf numFmtId="0" fontId="36" fillId="58" borderId="0" applyNumberFormat="0" applyBorder="0" applyAlignment="0" applyProtection="0"/>
    <xf numFmtId="0" fontId="36" fillId="58" borderId="0" applyNumberFormat="0" applyBorder="0" applyAlignment="0" applyProtection="0"/>
    <xf numFmtId="0" fontId="34" fillId="38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4" fillId="44" borderId="0" applyNumberFormat="0" applyBorder="0" applyAlignment="0" applyProtection="0"/>
    <xf numFmtId="0" fontId="34" fillId="40" borderId="0" applyNumberFormat="0" applyBorder="0" applyAlignment="0" applyProtection="0"/>
    <xf numFmtId="0" fontId="34" fillId="44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4" fillId="40" borderId="0" applyNumberFormat="0" applyBorder="0" applyAlignment="0" applyProtection="0"/>
    <xf numFmtId="0" fontId="27" fillId="25" borderId="0"/>
    <xf numFmtId="0" fontId="36" fillId="60" borderId="0" applyNumberFormat="0" applyBorder="0" applyAlignment="0" applyProtection="0"/>
    <xf numFmtId="0" fontId="36" fillId="60" borderId="0" applyNumberFormat="0" applyBorder="0" applyAlignment="0" applyProtection="0"/>
    <xf numFmtId="0" fontId="36" fillId="60" borderId="0" applyNumberFormat="0" applyBorder="0" applyAlignment="0" applyProtection="0"/>
    <xf numFmtId="0" fontId="34" fillId="56" borderId="0" applyNumberFormat="0" applyBorder="0" applyAlignment="0" applyProtection="0"/>
    <xf numFmtId="0" fontId="34" fillId="29" borderId="0" applyNumberFormat="0" applyBorder="0" applyAlignment="0" applyProtection="0"/>
    <xf numFmtId="0" fontId="34" fillId="56" borderId="0" applyNumberFormat="0" applyBorder="0" applyAlignment="0" applyProtection="0"/>
    <xf numFmtId="0" fontId="36" fillId="60" borderId="0" applyNumberFormat="0" applyBorder="0" applyAlignment="0" applyProtection="0"/>
    <xf numFmtId="0" fontId="36" fillId="60" borderId="0" applyNumberFormat="0" applyBorder="0" applyAlignment="0" applyProtection="0"/>
    <xf numFmtId="0" fontId="34" fillId="29" borderId="0" applyNumberFormat="0" applyBorder="0" applyAlignment="0" applyProtection="0"/>
    <xf numFmtId="0" fontId="36" fillId="61" borderId="0" applyNumberFormat="0" applyBorder="0" applyAlignment="0" applyProtection="0"/>
    <xf numFmtId="0" fontId="36" fillId="61" borderId="0" applyNumberFormat="0" applyBorder="0" applyAlignment="0" applyProtection="0"/>
    <xf numFmtId="0" fontId="36" fillId="61" borderId="0" applyNumberFormat="0" applyBorder="0" applyAlignment="0" applyProtection="0"/>
    <xf numFmtId="0" fontId="34" fillId="31" borderId="0" applyNumberFormat="0" applyBorder="0" applyAlignment="0" applyProtection="0"/>
    <xf numFmtId="0" fontId="36" fillId="61" borderId="0" applyNumberFormat="0" applyBorder="0" applyAlignment="0" applyProtection="0"/>
    <xf numFmtId="0" fontId="36" fillId="61" borderId="0" applyNumberFormat="0" applyBorder="0" applyAlignment="0" applyProtection="0"/>
    <xf numFmtId="0" fontId="36" fillId="62" borderId="0" applyNumberFormat="0" applyBorder="0" applyAlignment="0" applyProtection="0"/>
    <xf numFmtId="0" fontId="36" fillId="62" borderId="0" applyNumberFormat="0" applyBorder="0" applyAlignment="0" applyProtection="0"/>
    <xf numFmtId="0" fontId="36" fillId="62" borderId="0" applyNumberFormat="0" applyBorder="0" applyAlignment="0" applyProtection="0"/>
    <xf numFmtId="0" fontId="34" fillId="33" borderId="0" applyNumberFormat="0" applyBorder="0" applyAlignment="0" applyProtection="0"/>
    <xf numFmtId="0" fontId="36" fillId="62" borderId="0" applyNumberFormat="0" applyBorder="0" applyAlignment="0" applyProtection="0"/>
    <xf numFmtId="0" fontId="36" fillId="62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4" fillId="63" borderId="0" applyNumberFormat="0" applyBorder="0" applyAlignment="0" applyProtection="0"/>
    <xf numFmtId="0" fontId="34" fillId="35" borderId="0" applyNumberFormat="0" applyBorder="0" applyAlignment="0" applyProtection="0"/>
    <xf numFmtId="0" fontId="34" fillId="63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4" fillId="35" borderId="0" applyNumberFormat="0" applyBorder="0" applyAlignment="0" applyProtection="0"/>
    <xf numFmtId="0" fontId="36" fillId="58" borderId="0" applyNumberFormat="0" applyBorder="0" applyAlignment="0" applyProtection="0"/>
    <xf numFmtId="0" fontId="36" fillId="58" borderId="0" applyNumberFormat="0" applyBorder="0" applyAlignment="0" applyProtection="0"/>
    <xf numFmtId="0" fontId="36" fillId="58" borderId="0" applyNumberFormat="0" applyBorder="0" applyAlignment="0" applyProtection="0"/>
    <xf numFmtId="0" fontId="34" fillId="56" borderId="0" applyNumberFormat="0" applyBorder="0" applyAlignment="0" applyProtection="0"/>
    <xf numFmtId="0" fontId="34" fillId="37" borderId="0" applyNumberFormat="0" applyBorder="0" applyAlignment="0" applyProtection="0"/>
    <xf numFmtId="0" fontId="34" fillId="56" borderId="0" applyNumberFormat="0" applyBorder="0" applyAlignment="0" applyProtection="0"/>
    <xf numFmtId="0" fontId="36" fillId="58" borderId="0" applyNumberFormat="0" applyBorder="0" applyAlignment="0" applyProtection="0"/>
    <xf numFmtId="0" fontId="36" fillId="58" borderId="0" applyNumberFormat="0" applyBorder="0" applyAlignment="0" applyProtection="0"/>
    <xf numFmtId="0" fontId="34" fillId="37" borderId="0" applyNumberFormat="0" applyBorder="0" applyAlignment="0" applyProtection="0"/>
    <xf numFmtId="0" fontId="36" fillId="64" borderId="0" applyNumberFormat="0" applyBorder="0" applyAlignment="0" applyProtection="0"/>
    <xf numFmtId="0" fontId="36" fillId="64" borderId="0" applyNumberFormat="0" applyBorder="0" applyAlignment="0" applyProtection="0"/>
    <xf numFmtId="0" fontId="36" fillId="64" borderId="0" applyNumberFormat="0" applyBorder="0" applyAlignment="0" applyProtection="0"/>
    <xf numFmtId="0" fontId="34" fillId="39" borderId="0" applyNumberFormat="0" applyBorder="0" applyAlignment="0" applyProtection="0"/>
    <xf numFmtId="0" fontId="36" fillId="64" borderId="0" applyNumberFormat="0" applyBorder="0" applyAlignment="0" applyProtection="0"/>
    <xf numFmtId="0" fontId="36" fillId="64" borderId="0" applyNumberFormat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50" borderId="16" applyNumberFormat="0" applyAlignment="0" applyProtection="0"/>
    <xf numFmtId="0" fontId="38" fillId="50" borderId="16" applyNumberFormat="0" applyAlignment="0" applyProtection="0"/>
    <xf numFmtId="0" fontId="38" fillId="50" borderId="16" applyNumberFormat="0" applyAlignment="0" applyProtection="0"/>
    <xf numFmtId="0" fontId="54" fillId="65" borderId="11" applyNumberFormat="0" applyAlignment="0" applyProtection="0"/>
    <xf numFmtId="0" fontId="30" fillId="27" borderId="11" applyNumberFormat="0" applyAlignment="0" applyProtection="0"/>
    <xf numFmtId="0" fontId="54" fillId="65" borderId="11" applyNumberFormat="0" applyAlignment="0" applyProtection="0"/>
    <xf numFmtId="0" fontId="38" fillId="50" borderId="16" applyNumberFormat="0" applyAlignment="0" applyProtection="0"/>
    <xf numFmtId="0" fontId="38" fillId="50" borderId="16" applyNumberFormat="0" applyAlignment="0" applyProtection="0"/>
    <xf numFmtId="0" fontId="30" fillId="27" borderId="11" applyNumberFormat="0" applyAlignment="0" applyProtection="0"/>
    <xf numFmtId="0" fontId="39" fillId="0" borderId="17" applyNumberFormat="0" applyFill="0" applyAlignment="0" applyProtection="0"/>
    <xf numFmtId="0" fontId="39" fillId="0" borderId="17" applyNumberFormat="0" applyFill="0" applyAlignment="0" applyProtection="0"/>
    <xf numFmtId="0" fontId="39" fillId="0" borderId="17" applyNumberFormat="0" applyFill="0" applyAlignment="0" applyProtection="0"/>
    <xf numFmtId="0" fontId="55" fillId="0" borderId="18" applyNumberFormat="0" applyFill="0" applyAlignment="0" applyProtection="0"/>
    <xf numFmtId="0" fontId="31" fillId="0" borderId="13" applyNumberFormat="0" applyFill="0" applyAlignment="0" applyProtection="0"/>
    <xf numFmtId="0" fontId="55" fillId="0" borderId="18" applyNumberFormat="0" applyFill="0" applyAlignment="0" applyProtection="0"/>
    <xf numFmtId="0" fontId="39" fillId="0" borderId="17" applyNumberFormat="0" applyFill="0" applyAlignment="0" applyProtection="0"/>
    <xf numFmtId="0" fontId="39" fillId="0" borderId="17" applyNumberFormat="0" applyFill="0" applyAlignment="0" applyProtection="0"/>
    <xf numFmtId="0" fontId="31" fillId="0" borderId="13" applyNumberFormat="0" applyFill="0" applyAlignment="0" applyProtection="0"/>
    <xf numFmtId="1" fontId="40" fillId="66" borderId="19" applyFill="0" applyBorder="0" applyProtection="0">
      <alignment horizontal="center" vertical="center"/>
      <protection locked="0"/>
    </xf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35" fillId="7" borderId="2" applyNumberFormat="0" applyFont="0" applyAlignment="0" applyProtection="0"/>
    <xf numFmtId="0" fontId="35" fillId="7" borderId="2" applyNumberFormat="0" applyFont="0" applyAlignment="0" applyProtection="0"/>
    <xf numFmtId="0" fontId="12" fillId="7" borderId="2" applyNumberFormat="0" applyFont="0" applyAlignment="0" applyProtection="0"/>
    <xf numFmtId="0" fontId="35" fillId="7" borderId="2" applyNumberFormat="0" applyFont="0" applyAlignment="0" applyProtection="0"/>
    <xf numFmtId="0" fontId="35" fillId="7" borderId="2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10" fillId="46" borderId="20" applyNumberFormat="0" applyFont="0" applyAlignment="0" applyProtection="0"/>
    <xf numFmtId="0" fontId="41" fillId="44" borderId="16" applyNumberFormat="0" applyAlignment="0" applyProtection="0"/>
    <xf numFmtId="0" fontId="41" fillId="44" borderId="16" applyNumberFormat="0" applyAlignment="0" applyProtection="0"/>
    <xf numFmtId="0" fontId="41" fillId="44" borderId="16" applyNumberFormat="0" applyAlignment="0" applyProtection="0"/>
    <xf numFmtId="0" fontId="28" fillId="26" borderId="11" applyNumberFormat="0" applyAlignment="0" applyProtection="0"/>
    <xf numFmtId="0" fontId="41" fillId="44" borderId="16" applyNumberFormat="0" applyAlignment="0" applyProtection="0"/>
    <xf numFmtId="0" fontId="41" fillId="44" borderId="16" applyNumberFormat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35" fillId="0" borderId="0"/>
    <xf numFmtId="0" fontId="19" fillId="67" borderId="0">
      <alignment vertical="top"/>
    </xf>
    <xf numFmtId="0" fontId="19" fillId="20" borderId="0">
      <alignment vertical="top"/>
    </xf>
    <xf numFmtId="0" fontId="19" fillId="67" borderId="0">
      <alignment vertical="top"/>
    </xf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26" fillId="24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3" fillId="53" borderId="0" applyNumberFormat="0" applyBorder="0" applyAlignment="0" applyProtection="0"/>
    <xf numFmtId="0" fontId="43" fillId="53" borderId="0" applyNumberFormat="0" applyBorder="0" applyAlignment="0" applyProtection="0"/>
    <xf numFmtId="0" fontId="43" fillId="53" borderId="0" applyNumberFormat="0" applyBorder="0" applyAlignment="0" applyProtection="0"/>
    <xf numFmtId="0" fontId="27" fillId="25" borderId="0" applyNumberFormat="0" applyBorder="0" applyAlignment="0" applyProtection="0"/>
    <xf numFmtId="0" fontId="43" fillId="53" borderId="0" applyNumberFormat="0" applyBorder="0" applyAlignment="0" applyProtection="0"/>
    <xf numFmtId="0" fontId="43" fillId="53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4" fillId="0" borderId="0"/>
    <xf numFmtId="0" fontId="10" fillId="0" borderId="0"/>
    <xf numFmtId="0" fontId="10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4" fillId="39" borderId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25" fillId="23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50" borderId="21" applyNumberFormat="0" applyAlignment="0" applyProtection="0"/>
    <xf numFmtId="0" fontId="45" fillId="50" borderId="21" applyNumberFormat="0" applyAlignment="0" applyProtection="0"/>
    <xf numFmtId="0" fontId="45" fillId="50" borderId="21" applyNumberFormat="0" applyAlignment="0" applyProtection="0"/>
    <xf numFmtId="0" fontId="29" fillId="65" borderId="12" applyNumberFormat="0" applyAlignment="0" applyProtection="0"/>
    <xf numFmtId="0" fontId="29" fillId="27" borderId="12" applyNumberFormat="0" applyAlignment="0" applyProtection="0"/>
    <xf numFmtId="0" fontId="29" fillId="65" borderId="12" applyNumberFormat="0" applyAlignment="0" applyProtection="0"/>
    <xf numFmtId="0" fontId="45" fillId="50" borderId="21" applyNumberFormat="0" applyAlignment="0" applyProtection="0"/>
    <xf numFmtId="0" fontId="45" fillId="50" borderId="21" applyNumberFormat="0" applyAlignment="0" applyProtection="0"/>
    <xf numFmtId="0" fontId="29" fillId="27" borderId="12" applyNumberFormat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57" fillId="0" borderId="23" applyNumberFormat="0" applyFill="0" applyAlignment="0" applyProtection="0"/>
    <xf numFmtId="0" fontId="22" fillId="0" borderId="8" applyNumberFormat="0" applyFill="0" applyAlignment="0" applyProtection="0"/>
    <xf numFmtId="0" fontId="57" fillId="0" borderId="23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22" fillId="0" borderId="8" applyNumberFormat="0" applyFill="0" applyAlignment="0" applyProtection="0"/>
    <xf numFmtId="0" fontId="49" fillId="0" borderId="24" applyNumberFormat="0" applyFill="0" applyAlignment="0" applyProtection="0"/>
    <xf numFmtId="0" fontId="49" fillId="0" borderId="24" applyNumberFormat="0" applyFill="0" applyAlignment="0" applyProtection="0"/>
    <xf numFmtId="0" fontId="49" fillId="0" borderId="24" applyNumberFormat="0" applyFill="0" applyAlignment="0" applyProtection="0"/>
    <xf numFmtId="0" fontId="58" fillId="0" borderId="9" applyNumberFormat="0" applyFill="0" applyAlignment="0" applyProtection="0"/>
    <xf numFmtId="0" fontId="23" fillId="0" borderId="9" applyNumberFormat="0" applyFill="0" applyAlignment="0" applyProtection="0"/>
    <xf numFmtId="0" fontId="58" fillId="0" borderId="9" applyNumberFormat="0" applyFill="0" applyAlignment="0" applyProtection="0"/>
    <xf numFmtId="0" fontId="49" fillId="0" borderId="24" applyNumberFormat="0" applyFill="0" applyAlignment="0" applyProtection="0"/>
    <xf numFmtId="0" fontId="49" fillId="0" borderId="24" applyNumberFormat="0" applyFill="0" applyAlignment="0" applyProtection="0"/>
    <xf numFmtId="0" fontId="23" fillId="0" borderId="9" applyNumberFormat="0" applyFill="0" applyAlignment="0" applyProtection="0"/>
    <xf numFmtId="0" fontId="50" fillId="0" borderId="25" applyNumberFormat="0" applyFill="0" applyAlignment="0" applyProtection="0"/>
    <xf numFmtId="0" fontId="50" fillId="0" borderId="25" applyNumberFormat="0" applyFill="0" applyAlignment="0" applyProtection="0"/>
    <xf numFmtId="0" fontId="50" fillId="0" borderId="25" applyNumberFormat="0" applyFill="0" applyAlignment="0" applyProtection="0"/>
    <xf numFmtId="0" fontId="59" fillId="0" borderId="26" applyNumberFormat="0" applyFill="0" applyAlignment="0" applyProtection="0"/>
    <xf numFmtId="0" fontId="24" fillId="0" borderId="10" applyNumberFormat="0" applyFill="0" applyAlignment="0" applyProtection="0"/>
    <xf numFmtId="0" fontId="59" fillId="0" borderId="26" applyNumberFormat="0" applyFill="0" applyAlignment="0" applyProtection="0"/>
    <xf numFmtId="0" fontId="50" fillId="0" borderId="25" applyNumberFormat="0" applyFill="0" applyAlignment="0" applyProtection="0"/>
    <xf numFmtId="0" fontId="50" fillId="0" borderId="25" applyNumberFormat="0" applyFill="0" applyAlignment="0" applyProtection="0"/>
    <xf numFmtId="0" fontId="24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1" fillId="0" borderId="27" applyNumberFormat="0" applyFill="0" applyAlignment="0" applyProtection="0"/>
    <xf numFmtId="0" fontId="51" fillId="0" borderId="27" applyNumberFormat="0" applyFill="0" applyAlignment="0" applyProtection="0"/>
    <xf numFmtId="0" fontId="51" fillId="0" borderId="27" applyNumberFormat="0" applyFill="0" applyAlignment="0" applyProtection="0"/>
    <xf numFmtId="0" fontId="19" fillId="0" borderId="28" applyNumberFormat="0" applyFill="0" applyAlignment="0" applyProtection="0"/>
    <xf numFmtId="0" fontId="19" fillId="0" borderId="15" applyNumberFormat="0" applyFill="0" applyAlignment="0" applyProtection="0"/>
    <xf numFmtId="0" fontId="19" fillId="0" borderId="28" applyNumberFormat="0" applyFill="0" applyAlignment="0" applyProtection="0"/>
    <xf numFmtId="0" fontId="51" fillId="0" borderId="27" applyNumberFormat="0" applyFill="0" applyAlignment="0" applyProtection="0"/>
    <xf numFmtId="0" fontId="51" fillId="0" borderId="27" applyNumberFormat="0" applyFill="0" applyAlignment="0" applyProtection="0"/>
    <xf numFmtId="0" fontId="19" fillId="0" borderId="15" applyNumberFormat="0" applyFill="0" applyAlignment="0" applyProtection="0"/>
    <xf numFmtId="0" fontId="52" fillId="68" borderId="29" applyNumberFormat="0" applyAlignment="0" applyProtection="0"/>
    <xf numFmtId="0" fontId="52" fillId="68" borderId="29" applyNumberFormat="0" applyAlignment="0" applyProtection="0"/>
    <xf numFmtId="0" fontId="52" fillId="68" borderId="29" applyNumberFormat="0" applyAlignment="0" applyProtection="0"/>
    <xf numFmtId="0" fontId="32" fillId="28" borderId="14" applyNumberFormat="0" applyAlignment="0" applyProtection="0"/>
    <xf numFmtId="0" fontId="52" fillId="68" borderId="29" applyNumberFormat="0" applyAlignment="0" applyProtection="0"/>
    <xf numFmtId="0" fontId="52" fillId="68" borderId="29" applyNumberFormat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6" fillId="24" borderId="0" applyNumberFormat="0" applyBorder="0" applyAlignment="0" applyProtection="0"/>
    <xf numFmtId="0" fontId="27" fillId="25" borderId="0" applyNumberFormat="0" applyBorder="0" applyAlignment="0" applyProtection="0"/>
    <xf numFmtId="0" fontId="28" fillId="26" borderId="11" applyNumberFormat="0" applyAlignment="0" applyProtection="0"/>
    <xf numFmtId="0" fontId="29" fillId="27" borderId="12" applyNumberFormat="0" applyAlignment="0" applyProtection="0"/>
    <xf numFmtId="0" fontId="30" fillId="27" borderId="11" applyNumberFormat="0" applyAlignment="0" applyProtection="0"/>
    <xf numFmtId="0" fontId="31" fillId="0" borderId="13" applyNumberFormat="0" applyFill="0" applyAlignment="0" applyProtection="0"/>
    <xf numFmtId="0" fontId="32" fillId="28" borderId="14" applyNumberFormat="0" applyAlignment="0" applyProtection="0"/>
    <xf numFmtId="0" fontId="20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" fillId="0" borderId="15" applyNumberFormat="0" applyFill="0" applyAlignment="0" applyProtection="0"/>
    <xf numFmtId="0" fontId="34" fillId="29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4" fillId="32" borderId="0" applyNumberFormat="0" applyBorder="0" applyAlignment="0" applyProtection="0"/>
    <xf numFmtId="0" fontId="34" fillId="33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34" fillId="40" borderId="0" applyNumberFormat="0" applyBorder="0" applyAlignment="0" applyProtection="0"/>
    <xf numFmtId="0" fontId="12" fillId="0" borderId="0"/>
    <xf numFmtId="0" fontId="7" fillId="0" borderId="0"/>
    <xf numFmtId="0" fontId="12" fillId="8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9" borderId="0" applyNumberFormat="0" applyBorder="0" applyAlignment="0" applyProtection="0"/>
    <xf numFmtId="0" fontId="12" fillId="11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2" fillId="7" borderId="2" applyNumberFormat="0" applyFont="0" applyAlignment="0" applyProtection="0"/>
    <xf numFmtId="0" fontId="12" fillId="7" borderId="2" applyNumberFormat="0" applyFont="0" applyAlignment="0" applyProtection="0"/>
  </cellStyleXfs>
  <cellXfs count="266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textRotation="255"/>
    </xf>
    <xf numFmtId="0" fontId="0" fillId="0" borderId="0" xfId="0"/>
    <xf numFmtId="0" fontId="0" fillId="0" borderId="1" xfId="0" applyBorder="1"/>
    <xf numFmtId="0" fontId="10" fillId="0" borderId="1" xfId="2" applyBorder="1" applyAlignment="1" applyProtection="1">
      <alignment horizontal="center"/>
    </xf>
    <xf numFmtId="0" fontId="3" fillId="3" borderId="1" xfId="2" quotePrefix="1" applyNumberFormat="1" applyFont="1" applyFill="1" applyBorder="1" applyAlignment="1" applyProtection="1">
      <alignment vertical="center"/>
    </xf>
    <xf numFmtId="0" fontId="3" fillId="21" borderId="1" xfId="2" applyFont="1" applyFill="1" applyBorder="1" applyAlignment="1" applyProtection="1">
      <alignment vertical="center"/>
    </xf>
    <xf numFmtId="0" fontId="3" fillId="5" borderId="1" xfId="2" quotePrefix="1" applyNumberFormat="1" applyFont="1" applyFill="1" applyBorder="1" applyAlignment="1" applyProtection="1">
      <alignment vertical="center"/>
    </xf>
    <xf numFmtId="0" fontId="9" fillId="6" borderId="1" xfId="2" quotePrefix="1" applyNumberFormat="1" applyFont="1" applyFill="1" applyBorder="1" applyAlignment="1" applyProtection="1">
      <alignment vertical="center"/>
    </xf>
    <xf numFmtId="0" fontId="6" fillId="4" borderId="1" xfId="2" quotePrefix="1" applyNumberFormat="1" applyFont="1" applyFill="1" applyBorder="1" applyAlignment="1" applyProtection="1">
      <alignment vertical="center"/>
    </xf>
    <xf numFmtId="0" fontId="9" fillId="4" borderId="1" xfId="2" applyNumberFormat="1" applyFont="1" applyFill="1" applyBorder="1" applyAlignment="1" applyProtection="1">
      <alignment vertical="center"/>
    </xf>
    <xf numFmtId="0" fontId="60" fillId="0" borderId="0" xfId="0" applyFont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" fillId="69" borderId="1" xfId="2" applyNumberFormat="1" applyFont="1" applyFill="1" applyBorder="1" applyAlignment="1" applyProtection="1">
      <alignment vertical="center"/>
    </xf>
    <xf numFmtId="0" fontId="60" fillId="69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4" fontId="60" fillId="0" borderId="0" xfId="0" applyNumberFormat="1" applyFont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 textRotation="255"/>
    </xf>
    <xf numFmtId="0" fontId="3" fillId="2" borderId="4" xfId="0" applyFont="1" applyFill="1" applyBorder="1" applyAlignment="1" applyProtection="1">
      <alignment horizontal="center" vertical="center" textRotation="255"/>
    </xf>
    <xf numFmtId="0" fontId="3" fillId="2" borderId="4" xfId="0" applyFont="1" applyFill="1" applyBorder="1" applyAlignment="1" applyProtection="1">
      <alignment horizontal="center" vertical="center"/>
    </xf>
    <xf numFmtId="14" fontId="3" fillId="2" borderId="4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14" fontId="2" fillId="2" borderId="4" xfId="0" applyNumberFormat="1" applyFont="1" applyFill="1" applyBorder="1" applyAlignment="1" applyProtection="1">
      <alignment horizontal="center" vertical="center" wrapText="1"/>
    </xf>
    <xf numFmtId="49" fontId="3" fillId="2" borderId="4" xfId="0" applyNumberFormat="1" applyFont="1" applyFill="1" applyBorder="1" applyAlignment="1" applyProtection="1">
      <alignment horizontal="center" vertical="center" wrapText="1"/>
    </xf>
    <xf numFmtId="167" fontId="3" fillId="2" borderId="4" xfId="0" applyNumberFormat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textRotation="255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167" fontId="3" fillId="20" borderId="4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3" fillId="70" borderId="34" xfId="0" applyFont="1" applyFill="1" applyBorder="1" applyAlignment="1" applyProtection="1">
      <alignment horizontal="center" vertical="center" wrapText="1"/>
    </xf>
    <xf numFmtId="0" fontId="3" fillId="70" borderId="34" xfId="0" applyFont="1" applyFill="1" applyBorder="1" applyAlignment="1" applyProtection="1">
      <alignment horizontal="center" vertical="center"/>
    </xf>
    <xf numFmtId="14" fontId="3" fillId="70" borderId="34" xfId="0" applyNumberFormat="1" applyFont="1" applyFill="1" applyBorder="1" applyAlignment="1" applyProtection="1">
      <alignment horizontal="center" vertical="center" wrapText="1"/>
    </xf>
    <xf numFmtId="14" fontId="66" fillId="2" borderId="4" xfId="0" applyNumberFormat="1" applyFont="1" applyFill="1" applyBorder="1" applyAlignment="1" applyProtection="1">
      <alignment horizontal="center" vertical="center" wrapText="1"/>
    </xf>
    <xf numFmtId="0" fontId="67" fillId="0" borderId="32" xfId="0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14" fontId="5" fillId="2" borderId="4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14" fontId="3" fillId="2" borderId="4" xfId="0" applyNumberFormat="1" applyFont="1" applyFill="1" applyBorder="1" applyAlignment="1" applyProtection="1">
      <alignment horizontal="center" vertical="center"/>
    </xf>
    <xf numFmtId="0" fontId="67" fillId="0" borderId="0" xfId="0" applyFont="1" applyAlignment="1">
      <alignment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67" fillId="0" borderId="32" xfId="0" applyFont="1" applyBorder="1" applyAlignment="1">
      <alignment horizontal="left" vertical="center"/>
    </xf>
    <xf numFmtId="0" fontId="67" fillId="0" borderId="0" xfId="0" applyFont="1" applyAlignment="1">
      <alignment horizontal="center"/>
    </xf>
    <xf numFmtId="14" fontId="67" fillId="0" borderId="0" xfId="0" applyNumberFormat="1" applyFont="1" applyAlignment="1">
      <alignment horizontal="center"/>
    </xf>
    <xf numFmtId="0" fontId="67" fillId="0" borderId="0" xfId="0" applyFont="1" applyAlignment="1">
      <alignment horizontal="left"/>
    </xf>
    <xf numFmtId="0" fontId="67" fillId="0" borderId="0" xfId="0" applyFont="1"/>
    <xf numFmtId="14" fontId="3" fillId="2" borderId="1" xfId="0" applyNumberFormat="1" applyFont="1" applyFill="1" applyBorder="1" applyAlignment="1" applyProtection="1">
      <alignment horizontal="center" vertical="center" wrapText="1"/>
    </xf>
    <xf numFmtId="14" fontId="68" fillId="0" borderId="0" xfId="0" applyNumberFormat="1" applyFont="1" applyAlignment="1">
      <alignment horizontal="center"/>
    </xf>
    <xf numFmtId="0" fontId="19" fillId="0" borderId="0" xfId="0" applyFont="1"/>
    <xf numFmtId="14" fontId="3" fillId="2" borderId="39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0" fontId="67" fillId="0" borderId="0" xfId="0" applyFont="1" applyAlignment="1">
      <alignment horizontal="left" vertical="center"/>
    </xf>
    <xf numFmtId="0" fontId="67" fillId="0" borderId="0" xfId="0" applyFont="1" applyAlignment="1">
      <alignment vertical="center" wrapText="1"/>
    </xf>
    <xf numFmtId="14" fontId="67" fillId="0" borderId="0" xfId="0" applyNumberFormat="1" applyFont="1" applyAlignment="1">
      <alignment horizontal="center" vertical="center"/>
    </xf>
    <xf numFmtId="14" fontId="68" fillId="0" borderId="0" xfId="0" applyNumberFormat="1" applyFont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3" fillId="22" borderId="31" xfId="0" applyFont="1" applyFill="1" applyBorder="1" applyAlignment="1" applyProtection="1">
      <alignment horizontal="left" vertical="center"/>
    </xf>
    <xf numFmtId="0" fontId="3" fillId="2" borderId="4" xfId="0" applyNumberFormat="1" applyFont="1" applyFill="1" applyBorder="1" applyAlignment="1" applyProtection="1">
      <alignment horizontal="center" vertical="center"/>
    </xf>
    <xf numFmtId="0" fontId="3" fillId="20" borderId="4" xfId="0" applyNumberFormat="1" applyFont="1" applyFill="1" applyBorder="1" applyAlignment="1" applyProtection="1">
      <alignment horizontal="center" vertical="center" wrapText="1"/>
    </xf>
    <xf numFmtId="167" fontId="2" fillId="2" borderId="4" xfId="0" applyNumberFormat="1" applyFont="1" applyFill="1" applyBorder="1" applyAlignment="1" applyProtection="1">
      <alignment horizontal="center" vertical="center" wrapText="1"/>
    </xf>
    <xf numFmtId="0" fontId="13" fillId="2" borderId="4" xfId="0" applyNumberFormat="1" applyFont="1" applyFill="1" applyBorder="1" applyAlignment="1" applyProtection="1">
      <alignment horizontal="center" vertical="center" wrapText="1"/>
    </xf>
    <xf numFmtId="0" fontId="69" fillId="69" borderId="4" xfId="1" applyFont="1" applyFill="1" applyBorder="1" applyAlignment="1" applyProtection="1">
      <alignment horizontal="left" vertical="center"/>
    </xf>
    <xf numFmtId="0" fontId="69" fillId="69" borderId="4" xfId="1" applyFont="1" applyFill="1" applyBorder="1" applyAlignment="1" applyProtection="1">
      <alignment horizontal="center" vertical="center"/>
    </xf>
    <xf numFmtId="0" fontId="3" fillId="69" borderId="6" xfId="0" applyFont="1" applyFill="1" applyBorder="1" applyAlignment="1" applyProtection="1">
      <alignment horizontal="center" vertical="center" wrapText="1"/>
    </xf>
    <xf numFmtId="0" fontId="3" fillId="69" borderId="35" xfId="0" applyFont="1" applyFill="1" applyBorder="1" applyAlignment="1" applyProtection="1">
      <alignment horizontal="center" vertical="center" wrapText="1"/>
    </xf>
    <xf numFmtId="0" fontId="3" fillId="69" borderId="4" xfId="0" applyFont="1" applyFill="1" applyBorder="1" applyAlignment="1" applyProtection="1">
      <alignment horizontal="center" vertical="center" wrapText="1"/>
    </xf>
    <xf numFmtId="0" fontId="3" fillId="69" borderId="7" xfId="0" applyFont="1" applyFill="1" applyBorder="1" applyAlignment="1" applyProtection="1">
      <alignment horizontal="center" vertical="center" wrapText="1"/>
    </xf>
    <xf numFmtId="14" fontId="5" fillId="69" borderId="7" xfId="0" applyNumberFormat="1" applyFont="1" applyFill="1" applyBorder="1" applyAlignment="1" applyProtection="1">
      <alignment horizontal="center" vertical="center" wrapText="1"/>
    </xf>
    <xf numFmtId="0" fontId="3" fillId="69" borderId="0" xfId="0" applyFont="1" applyFill="1" applyAlignment="1" applyProtection="1">
      <alignment horizontal="center" vertical="center" wrapText="1"/>
    </xf>
    <xf numFmtId="0" fontId="5" fillId="69" borderId="6" xfId="0" applyFont="1" applyFill="1" applyBorder="1" applyAlignment="1" applyProtection="1">
      <alignment horizontal="center" vertical="center"/>
    </xf>
    <xf numFmtId="0" fontId="5" fillId="69" borderId="7" xfId="0" applyFont="1" applyFill="1" applyBorder="1" applyAlignment="1" applyProtection="1">
      <alignment horizontal="center" vertical="center"/>
    </xf>
    <xf numFmtId="0" fontId="5" fillId="69" borderId="35" xfId="0" applyFont="1" applyFill="1" applyBorder="1" applyAlignment="1" applyProtection="1">
      <alignment horizontal="center" vertical="center"/>
    </xf>
    <xf numFmtId="0" fontId="5" fillId="69" borderId="4" xfId="0" applyFont="1" applyFill="1" applyBorder="1" applyAlignment="1" applyProtection="1">
      <alignment horizontal="center" vertical="center"/>
    </xf>
    <xf numFmtId="0" fontId="3" fillId="22" borderId="31" xfId="0" applyFont="1" applyFill="1" applyBorder="1" applyAlignment="1" applyProtection="1">
      <alignment horizontal="left" vertical="center"/>
    </xf>
    <xf numFmtId="0" fontId="70" fillId="69" borderId="37" xfId="0" applyFont="1" applyFill="1" applyBorder="1" applyAlignment="1">
      <alignment horizontal="center" vertical="center"/>
    </xf>
    <xf numFmtId="0" fontId="70" fillId="69" borderId="33" xfId="0" applyFont="1" applyFill="1" applyBorder="1" applyAlignment="1">
      <alignment horizontal="center" vertical="center" wrapText="1"/>
    </xf>
    <xf numFmtId="49" fontId="70" fillId="69" borderId="0" xfId="0" applyNumberFormat="1" applyFont="1" applyFill="1" applyAlignment="1" applyProtection="1">
      <alignment horizontal="center" vertical="center"/>
    </xf>
    <xf numFmtId="0" fontId="70" fillId="69" borderId="0" xfId="0" applyFont="1" applyFill="1" applyAlignment="1" applyProtection="1">
      <alignment horizontal="center" vertical="center"/>
    </xf>
    <xf numFmtId="0" fontId="1" fillId="69" borderId="0" xfId="0" applyFont="1" applyFill="1" applyAlignment="1" applyProtection="1">
      <alignment horizontal="left" vertical="center"/>
    </xf>
    <xf numFmtId="14" fontId="70" fillId="69" borderId="0" xfId="0" applyNumberFormat="1" applyFont="1" applyFill="1" applyAlignment="1" applyProtection="1">
      <alignment horizontal="center" vertical="center"/>
    </xf>
    <xf numFmtId="0" fontId="70" fillId="69" borderId="0" xfId="0" applyFont="1" applyFill="1" applyAlignment="1" applyProtection="1">
      <alignment vertical="center"/>
    </xf>
    <xf numFmtId="167" fontId="70" fillId="69" borderId="0" xfId="0" applyNumberFormat="1" applyFont="1" applyFill="1" applyAlignment="1" applyProtection="1">
      <alignment horizontal="center" vertical="center"/>
    </xf>
    <xf numFmtId="0" fontId="70" fillId="69" borderId="0" xfId="0" applyFont="1" applyFill="1" applyBorder="1" applyAlignment="1" applyProtection="1">
      <alignment horizontal="center" vertical="center"/>
    </xf>
    <xf numFmtId="0" fontId="71" fillId="5" borderId="0" xfId="0" applyFont="1" applyFill="1"/>
    <xf numFmtId="0" fontId="70" fillId="69" borderId="0" xfId="0" applyFont="1" applyFill="1"/>
    <xf numFmtId="0" fontId="72" fillId="0" borderId="0" xfId="0" applyFont="1"/>
    <xf numFmtId="49" fontId="70" fillId="69" borderId="4" xfId="0" applyNumberFormat="1" applyFont="1" applyFill="1" applyBorder="1" applyAlignment="1" applyProtection="1">
      <alignment horizontal="center" vertical="center"/>
    </xf>
    <xf numFmtId="14" fontId="70" fillId="69" borderId="4" xfId="0" applyNumberFormat="1" applyFont="1" applyFill="1" applyBorder="1" applyAlignment="1" applyProtection="1">
      <alignment horizontal="center" vertical="center" wrapText="1"/>
    </xf>
    <xf numFmtId="167" fontId="70" fillId="69" borderId="4" xfId="0" applyNumberFormat="1" applyFont="1" applyFill="1" applyBorder="1" applyAlignment="1" applyProtection="1">
      <alignment horizontal="center" vertical="center"/>
    </xf>
    <xf numFmtId="0" fontId="70" fillId="69" borderId="4" xfId="0" applyNumberFormat="1" applyFont="1" applyFill="1" applyBorder="1" applyAlignment="1" applyProtection="1">
      <alignment horizontal="center" vertical="center"/>
    </xf>
    <xf numFmtId="0" fontId="5" fillId="69" borderId="6" xfId="0" applyFont="1" applyFill="1" applyBorder="1" applyAlignment="1">
      <alignment horizontal="center" vertical="center"/>
    </xf>
    <xf numFmtId="0" fontId="5" fillId="69" borderId="6" xfId="0" applyNumberFormat="1" applyFont="1" applyFill="1" applyBorder="1" applyAlignment="1">
      <alignment horizontal="center" vertical="center"/>
    </xf>
    <xf numFmtId="0" fontId="70" fillId="69" borderId="6" xfId="0" applyFont="1" applyFill="1" applyBorder="1" applyAlignment="1">
      <alignment horizontal="center" vertical="center" wrapText="1"/>
    </xf>
    <xf numFmtId="14" fontId="5" fillId="69" borderId="6" xfId="0" applyNumberFormat="1" applyFont="1" applyFill="1" applyBorder="1" applyAlignment="1" applyProtection="1">
      <alignment horizontal="center" vertical="center" wrapText="1"/>
    </xf>
    <xf numFmtId="49" fontId="70" fillId="69" borderId="6" xfId="0" applyNumberFormat="1" applyFont="1" applyFill="1" applyBorder="1" applyAlignment="1" applyProtection="1">
      <alignment horizontal="center" vertical="center"/>
    </xf>
    <xf numFmtId="0" fontId="70" fillId="69" borderId="6" xfId="0" applyFont="1" applyFill="1" applyBorder="1" applyAlignment="1" applyProtection="1">
      <alignment horizontal="left" vertical="center"/>
    </xf>
    <xf numFmtId="14" fontId="70" fillId="69" borderId="6" xfId="0" applyNumberFormat="1" applyFont="1" applyFill="1" applyBorder="1" applyAlignment="1" applyProtection="1">
      <alignment horizontal="center" vertical="center"/>
    </xf>
    <xf numFmtId="0" fontId="70" fillId="69" borderId="6" xfId="0" applyFont="1" applyFill="1" applyBorder="1" applyAlignment="1" applyProtection="1">
      <alignment vertical="center"/>
    </xf>
    <xf numFmtId="167" fontId="70" fillId="69" borderId="6" xfId="0" applyNumberFormat="1" applyFont="1" applyFill="1" applyBorder="1" applyAlignment="1" applyProtection="1">
      <alignment horizontal="center" vertical="center"/>
    </xf>
    <xf numFmtId="0" fontId="70" fillId="69" borderId="6" xfId="0" applyNumberFormat="1" applyFont="1" applyFill="1" applyBorder="1" applyAlignment="1" applyProtection="1">
      <alignment horizontal="center" vertical="center"/>
    </xf>
    <xf numFmtId="164" fontId="70" fillId="69" borderId="6" xfId="0" applyNumberFormat="1" applyFont="1" applyFill="1" applyBorder="1" applyAlignment="1" applyProtection="1">
      <alignment horizontal="center" vertical="center"/>
    </xf>
    <xf numFmtId="0" fontId="70" fillId="69" borderId="5" xfId="0" applyFont="1" applyFill="1" applyBorder="1" applyAlignment="1" applyProtection="1">
      <alignment horizontal="left" vertical="center"/>
    </xf>
    <xf numFmtId="0" fontId="5" fillId="69" borderId="7" xfId="0" applyFont="1" applyFill="1" applyBorder="1" applyAlignment="1">
      <alignment horizontal="center" vertical="center"/>
    </xf>
    <xf numFmtId="0" fontId="5" fillId="69" borderId="7" xfId="0" applyNumberFormat="1" applyFont="1" applyFill="1" applyBorder="1" applyAlignment="1">
      <alignment horizontal="center" vertical="center"/>
    </xf>
    <xf numFmtId="0" fontId="70" fillId="69" borderId="7" xfId="0" applyFont="1" applyFill="1" applyBorder="1" applyAlignment="1">
      <alignment horizontal="center" vertical="center" wrapText="1"/>
    </xf>
    <xf numFmtId="49" fontId="70" fillId="69" borderId="7" xfId="0" applyNumberFormat="1" applyFont="1" applyFill="1" applyBorder="1" applyAlignment="1" applyProtection="1">
      <alignment horizontal="center" vertical="center"/>
    </xf>
    <xf numFmtId="0" fontId="70" fillId="69" borderId="7" xfId="0" applyFont="1" applyFill="1" applyBorder="1" applyAlignment="1" applyProtection="1">
      <alignment horizontal="left" vertical="center"/>
    </xf>
    <xf numFmtId="14" fontId="70" fillId="69" borderId="7" xfId="0" applyNumberFormat="1" applyFont="1" applyFill="1" applyBorder="1" applyAlignment="1" applyProtection="1">
      <alignment horizontal="center" vertical="center"/>
    </xf>
    <xf numFmtId="0" fontId="70" fillId="69" borderId="7" xfId="0" applyFont="1" applyFill="1" applyBorder="1" applyAlignment="1" applyProtection="1">
      <alignment vertical="center"/>
    </xf>
    <xf numFmtId="167" fontId="70" fillId="69" borderId="7" xfId="0" applyNumberFormat="1" applyFont="1" applyFill="1" applyBorder="1" applyAlignment="1" applyProtection="1">
      <alignment horizontal="center" vertical="center"/>
    </xf>
    <xf numFmtId="0" fontId="70" fillId="69" borderId="7" xfId="0" applyNumberFormat="1" applyFont="1" applyFill="1" applyBorder="1" applyAlignment="1" applyProtection="1">
      <alignment horizontal="center" vertical="center"/>
    </xf>
    <xf numFmtId="164" fontId="70" fillId="69" borderId="7" xfId="0" applyNumberFormat="1" applyFont="1" applyFill="1" applyBorder="1" applyAlignment="1" applyProtection="1">
      <alignment horizontal="center" vertical="center"/>
    </xf>
    <xf numFmtId="0" fontId="5" fillId="69" borderId="35" xfId="0" applyFont="1" applyFill="1" applyBorder="1" applyAlignment="1">
      <alignment horizontal="center" vertical="center"/>
    </xf>
    <xf numFmtId="0" fontId="5" fillId="69" borderId="35" xfId="0" applyNumberFormat="1" applyFont="1" applyFill="1" applyBorder="1" applyAlignment="1">
      <alignment horizontal="center" vertical="center"/>
    </xf>
    <xf numFmtId="0" fontId="70" fillId="69" borderId="35" xfId="0" applyFont="1" applyFill="1" applyBorder="1" applyAlignment="1">
      <alignment horizontal="center" vertical="center" wrapText="1"/>
    </xf>
    <xf numFmtId="14" fontId="5" fillId="69" borderId="35" xfId="0" applyNumberFormat="1" applyFont="1" applyFill="1" applyBorder="1" applyAlignment="1" applyProtection="1">
      <alignment horizontal="center" vertical="center" wrapText="1"/>
    </xf>
    <xf numFmtId="49" fontId="70" fillId="69" borderId="35" xfId="0" applyNumberFormat="1" applyFont="1" applyFill="1" applyBorder="1" applyAlignment="1" applyProtection="1">
      <alignment horizontal="center" vertical="center"/>
    </xf>
    <xf numFmtId="0" fontId="70" fillId="69" borderId="35" xfId="0" applyFont="1" applyFill="1" applyBorder="1" applyAlignment="1" applyProtection="1">
      <alignment horizontal="left" vertical="center"/>
    </xf>
    <xf numFmtId="14" fontId="70" fillId="69" borderId="35" xfId="0" applyNumberFormat="1" applyFont="1" applyFill="1" applyBorder="1" applyAlignment="1" applyProtection="1">
      <alignment horizontal="center" vertical="center"/>
    </xf>
    <xf numFmtId="0" fontId="70" fillId="69" borderId="35" xfId="0" applyFont="1" applyFill="1" applyBorder="1" applyAlignment="1" applyProtection="1">
      <alignment vertical="center"/>
    </xf>
    <xf numFmtId="167" fontId="70" fillId="69" borderId="35" xfId="0" applyNumberFormat="1" applyFont="1" applyFill="1" applyBorder="1" applyAlignment="1" applyProtection="1">
      <alignment horizontal="center" vertical="center"/>
    </xf>
    <xf numFmtId="0" fontId="70" fillId="69" borderId="35" xfId="0" applyNumberFormat="1" applyFont="1" applyFill="1" applyBorder="1" applyAlignment="1" applyProtection="1">
      <alignment horizontal="center" vertical="center"/>
    </xf>
    <xf numFmtId="164" fontId="70" fillId="69" borderId="35" xfId="0" applyNumberFormat="1" applyFont="1" applyFill="1" applyBorder="1" applyAlignment="1" applyProtection="1">
      <alignment horizontal="center" vertical="center"/>
    </xf>
    <xf numFmtId="0" fontId="5" fillId="69" borderId="4" xfId="0" applyFont="1" applyFill="1" applyBorder="1" applyAlignment="1">
      <alignment horizontal="center" vertical="center"/>
    </xf>
    <xf numFmtId="0" fontId="5" fillId="69" borderId="4" xfId="0" applyNumberFormat="1" applyFont="1" applyFill="1" applyBorder="1" applyAlignment="1">
      <alignment horizontal="center" vertical="center"/>
    </xf>
    <xf numFmtId="0" fontId="70" fillId="69" borderId="4" xfId="0" applyFont="1" applyFill="1" applyBorder="1" applyAlignment="1">
      <alignment horizontal="center" vertical="center" wrapText="1"/>
    </xf>
    <xf numFmtId="14" fontId="5" fillId="69" borderId="4" xfId="0" applyNumberFormat="1" applyFont="1" applyFill="1" applyBorder="1" applyAlignment="1" applyProtection="1">
      <alignment horizontal="center" vertical="center" wrapText="1"/>
    </xf>
    <xf numFmtId="0" fontId="70" fillId="69" borderId="4" xfId="0" applyFont="1" applyFill="1" applyBorder="1" applyAlignment="1" applyProtection="1">
      <alignment vertical="center"/>
    </xf>
    <xf numFmtId="164" fontId="70" fillId="69" borderId="4" xfId="0" applyNumberFormat="1" applyFont="1" applyFill="1" applyBorder="1" applyAlignment="1" applyProtection="1">
      <alignment horizontal="center" vertical="center"/>
    </xf>
    <xf numFmtId="0" fontId="70" fillId="69" borderId="0" xfId="0" applyFont="1" applyFill="1" applyAlignment="1" applyProtection="1">
      <alignment horizontal="left" vertical="center"/>
    </xf>
    <xf numFmtId="0" fontId="73" fillId="69" borderId="0" xfId="0" applyFont="1" applyFill="1" applyAlignment="1" applyProtection="1">
      <alignment horizontal="center" vertical="center"/>
    </xf>
    <xf numFmtId="0" fontId="70" fillId="69" borderId="0" xfId="0" applyFont="1" applyFill="1" applyAlignment="1" applyProtection="1">
      <alignment horizontal="center" vertical="center" wrapText="1"/>
    </xf>
    <xf numFmtId="0" fontId="5" fillId="69" borderId="0" xfId="0" applyFont="1" applyFill="1" applyAlignment="1">
      <alignment horizontal="center" vertical="center"/>
    </xf>
    <xf numFmtId="0" fontId="5" fillId="69" borderId="0" xfId="0" applyNumberFormat="1" applyFont="1" applyFill="1" applyAlignment="1">
      <alignment horizontal="center" vertical="center"/>
    </xf>
    <xf numFmtId="0" fontId="70" fillId="69" borderId="0" xfId="0" applyFont="1" applyFill="1" applyAlignment="1">
      <alignment horizontal="center" vertical="center" wrapText="1"/>
    </xf>
    <xf numFmtId="14" fontId="5" fillId="69" borderId="0" xfId="0" applyNumberFormat="1" applyFont="1" applyFill="1" applyAlignment="1" applyProtection="1">
      <alignment horizontal="center" vertical="center" wrapText="1"/>
    </xf>
    <xf numFmtId="0" fontId="70" fillId="69" borderId="0" xfId="0" applyNumberFormat="1" applyFont="1" applyFill="1" applyAlignment="1" applyProtection="1">
      <alignment horizontal="center" vertical="center"/>
    </xf>
    <xf numFmtId="0" fontId="5" fillId="69" borderId="0" xfId="0" applyFont="1" applyFill="1" applyAlignment="1" applyProtection="1">
      <alignment horizontal="center" vertical="center"/>
    </xf>
    <xf numFmtId="164" fontId="70" fillId="69" borderId="0" xfId="0" applyNumberFormat="1" applyFont="1" applyFill="1" applyAlignment="1" applyProtection="1">
      <alignment horizontal="center" vertical="center"/>
    </xf>
    <xf numFmtId="0" fontId="5" fillId="69" borderId="3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5" fillId="69" borderId="6" xfId="0" applyFont="1" applyFill="1" applyBorder="1" applyAlignment="1">
      <alignment horizontal="center" vertical="center" wrapText="1"/>
    </xf>
    <xf numFmtId="0" fontId="5" fillId="69" borderId="7" xfId="0" applyFont="1" applyFill="1" applyBorder="1" applyAlignment="1">
      <alignment horizontal="center" vertical="center" wrapText="1"/>
    </xf>
    <xf numFmtId="0" fontId="5" fillId="69" borderId="35" xfId="0" applyFont="1" applyFill="1" applyBorder="1" applyAlignment="1">
      <alignment horizontal="center" vertical="center" wrapText="1"/>
    </xf>
    <xf numFmtId="0" fontId="5" fillId="69" borderId="4" xfId="0" applyFont="1" applyFill="1" applyBorder="1" applyAlignment="1">
      <alignment horizontal="center" vertical="center" wrapText="1"/>
    </xf>
    <xf numFmtId="0" fontId="5" fillId="69" borderId="0" xfId="0" applyFont="1" applyFill="1" applyAlignment="1">
      <alignment horizontal="center" vertical="center" wrapText="1"/>
    </xf>
    <xf numFmtId="49" fontId="10" fillId="69" borderId="0" xfId="0" applyNumberFormat="1" applyFont="1" applyFill="1" applyAlignment="1" applyProtection="1">
      <alignment horizontal="center" vertical="center"/>
    </xf>
    <xf numFmtId="49" fontId="10" fillId="69" borderId="4" xfId="0" applyNumberFormat="1" applyFont="1" applyFill="1" applyBorder="1" applyAlignment="1" applyProtection="1">
      <alignment horizontal="center" vertical="center"/>
    </xf>
    <xf numFmtId="49" fontId="10" fillId="69" borderId="6" xfId="0" applyNumberFormat="1" applyFont="1" applyFill="1" applyBorder="1" applyAlignment="1" applyProtection="1">
      <alignment horizontal="center" vertical="center"/>
    </xf>
    <xf numFmtId="49" fontId="10" fillId="69" borderId="7" xfId="0" applyNumberFormat="1" applyFont="1" applyFill="1" applyBorder="1" applyAlignment="1" applyProtection="1">
      <alignment horizontal="center" vertical="center"/>
    </xf>
    <xf numFmtId="49" fontId="10" fillId="69" borderId="35" xfId="0" applyNumberFormat="1" applyFont="1" applyFill="1" applyBorder="1" applyAlignment="1" applyProtection="1">
      <alignment horizontal="center" vertical="center"/>
    </xf>
    <xf numFmtId="0" fontId="64" fillId="69" borderId="4" xfId="0" quotePrefix="1" applyNumberFormat="1" applyFont="1" applyFill="1" applyBorder="1" applyAlignment="1" applyProtection="1">
      <alignment horizontal="center" vertical="center"/>
    </xf>
    <xf numFmtId="0" fontId="63" fillId="69" borderId="0" xfId="0" applyFont="1" applyFill="1" applyAlignment="1" applyProtection="1">
      <alignment horizontal="center" vertical="center"/>
    </xf>
    <xf numFmtId="0" fontId="70" fillId="69" borderId="7" xfId="0" applyFont="1" applyFill="1" applyBorder="1" applyAlignment="1" applyProtection="1">
      <alignment horizontal="left" vertical="center" wrapText="1"/>
    </xf>
    <xf numFmtId="0" fontId="70" fillId="69" borderId="6" xfId="0" applyFont="1" applyFill="1" applyBorder="1" applyAlignment="1" applyProtection="1">
      <alignment horizontal="left" vertical="center" wrapText="1"/>
    </xf>
    <xf numFmtId="0" fontId="70" fillId="69" borderId="35" xfId="0" applyFont="1" applyFill="1" applyBorder="1" applyAlignment="1" applyProtection="1">
      <alignment horizontal="left" vertical="center" wrapText="1"/>
    </xf>
    <xf numFmtId="0" fontId="70" fillId="69" borderId="4" xfId="0" applyFont="1" applyFill="1" applyBorder="1" applyAlignment="1" applyProtection="1">
      <alignment horizontal="left" vertical="center" wrapText="1"/>
    </xf>
    <xf numFmtId="0" fontId="70" fillId="69" borderId="0" xfId="0" applyFont="1" applyFill="1" applyAlignment="1" applyProtection="1">
      <alignment horizontal="left" vertical="center" wrapText="1"/>
    </xf>
    <xf numFmtId="0" fontId="69" fillId="69" borderId="6" xfId="1" applyFont="1" applyFill="1" applyBorder="1" applyAlignment="1" applyProtection="1">
      <alignment horizontal="left" vertical="center"/>
    </xf>
    <xf numFmtId="0" fontId="69" fillId="69" borderId="6" xfId="1" applyFont="1" applyFill="1" applyBorder="1" applyAlignment="1" applyProtection="1">
      <alignment horizontal="center" vertical="center"/>
    </xf>
    <xf numFmtId="0" fontId="69" fillId="69" borderId="7" xfId="1" applyFont="1" applyFill="1" applyBorder="1" applyAlignment="1" applyProtection="1">
      <alignment horizontal="left" vertical="center"/>
    </xf>
    <xf numFmtId="0" fontId="69" fillId="69" borderId="7" xfId="1" applyFont="1" applyFill="1" applyBorder="1" applyAlignment="1" applyProtection="1">
      <alignment horizontal="center" vertical="center"/>
    </xf>
    <xf numFmtId="0" fontId="69" fillId="69" borderId="35" xfId="1" applyFont="1" applyFill="1" applyBorder="1" applyAlignment="1" applyProtection="1">
      <alignment horizontal="left" vertical="center"/>
    </xf>
    <xf numFmtId="0" fontId="69" fillId="69" borderId="35" xfId="1" applyFont="1" applyFill="1" applyBorder="1" applyAlignment="1" applyProtection="1">
      <alignment horizontal="center" vertical="center"/>
    </xf>
    <xf numFmtId="14" fontId="3" fillId="71" borderId="4" xfId="0" applyNumberFormat="1" applyFont="1" applyFill="1" applyBorder="1" applyAlignment="1" applyProtection="1">
      <alignment horizontal="center" vertical="center" wrapText="1"/>
    </xf>
    <xf numFmtId="14" fontId="70" fillId="71" borderId="6" xfId="0" applyNumberFormat="1" applyFont="1" applyFill="1" applyBorder="1" applyAlignment="1" applyProtection="1">
      <alignment horizontal="center" vertical="center"/>
    </xf>
    <xf numFmtId="14" fontId="70" fillId="71" borderId="7" xfId="0" applyNumberFormat="1" applyFont="1" applyFill="1" applyBorder="1" applyAlignment="1" applyProtection="1">
      <alignment horizontal="center" vertical="center"/>
    </xf>
    <xf numFmtId="14" fontId="70" fillId="71" borderId="35" xfId="0" applyNumberFormat="1" applyFont="1" applyFill="1" applyBorder="1" applyAlignment="1" applyProtection="1">
      <alignment horizontal="center" vertical="center"/>
    </xf>
    <xf numFmtId="14" fontId="70" fillId="71" borderId="4" xfId="0" applyNumberFormat="1" applyFont="1" applyFill="1" applyBorder="1" applyAlignment="1" applyProtection="1">
      <alignment horizontal="center" vertical="center"/>
    </xf>
    <xf numFmtId="0" fontId="3" fillId="2" borderId="34" xfId="0" applyFont="1" applyFill="1" applyBorder="1" applyAlignment="1" applyProtection="1">
      <alignment horizontal="center" vertical="center" wrapText="1"/>
    </xf>
    <xf numFmtId="0" fontId="70" fillId="69" borderId="6" xfId="0" applyFont="1" applyFill="1" applyBorder="1" applyAlignment="1" applyProtection="1">
      <alignment horizontal="center" vertical="center" wrapText="1"/>
    </xf>
    <xf numFmtId="0" fontId="70" fillId="69" borderId="7" xfId="0" applyFont="1" applyFill="1" applyBorder="1" applyAlignment="1" applyProtection="1">
      <alignment horizontal="center" vertical="center" wrapText="1"/>
    </xf>
    <xf numFmtId="0" fontId="70" fillId="69" borderId="35" xfId="0" applyFont="1" applyFill="1" applyBorder="1" applyAlignment="1" applyProtection="1">
      <alignment horizontal="center" vertical="center" wrapText="1"/>
    </xf>
    <xf numFmtId="14" fontId="3" fillId="2" borderId="34" xfId="0" applyNumberFormat="1" applyFont="1" applyFill="1" applyBorder="1" applyAlignment="1" applyProtection="1">
      <alignment horizontal="center" vertical="center"/>
    </xf>
    <xf numFmtId="0" fontId="70" fillId="69" borderId="0" xfId="0" applyFont="1" applyFill="1" applyAlignment="1"/>
    <xf numFmtId="168" fontId="70" fillId="69" borderId="0" xfId="0" applyNumberFormat="1" applyFont="1" applyFill="1" applyAlignment="1" applyProtection="1">
      <alignment horizontal="center" vertical="center" wrapText="1"/>
    </xf>
    <xf numFmtId="168" fontId="3" fillId="2" borderId="34" xfId="0" applyNumberFormat="1" applyFont="1" applyFill="1" applyBorder="1" applyAlignment="1" applyProtection="1">
      <alignment horizontal="center" vertical="center" wrapText="1"/>
    </xf>
    <xf numFmtId="168" fontId="70" fillId="69" borderId="4" xfId="0" applyNumberFormat="1" applyFont="1" applyFill="1" applyBorder="1" applyAlignment="1" applyProtection="1">
      <alignment horizontal="center" vertical="center" wrapText="1"/>
    </xf>
    <xf numFmtId="168" fontId="70" fillId="69" borderId="6" xfId="0" applyNumberFormat="1" applyFont="1" applyFill="1" applyBorder="1" applyAlignment="1" applyProtection="1">
      <alignment horizontal="center" vertical="center" wrapText="1"/>
    </xf>
    <xf numFmtId="168" fontId="70" fillId="69" borderId="7" xfId="0" applyNumberFormat="1" applyFont="1" applyFill="1" applyBorder="1" applyAlignment="1" applyProtection="1">
      <alignment horizontal="center" vertical="center" wrapText="1"/>
    </xf>
    <xf numFmtId="168" fontId="70" fillId="69" borderId="35" xfId="0" applyNumberFormat="1" applyFont="1" applyFill="1" applyBorder="1" applyAlignment="1" applyProtection="1">
      <alignment horizontal="center" vertical="center" wrapText="1"/>
    </xf>
    <xf numFmtId="168" fontId="70" fillId="69" borderId="35" xfId="0" applyNumberFormat="1" applyFont="1" applyFill="1" applyBorder="1" applyAlignment="1" applyProtection="1">
      <alignment horizontal="center" vertical="center"/>
    </xf>
    <xf numFmtId="168" fontId="70" fillId="69" borderId="7" xfId="0" applyNumberFormat="1" applyFont="1" applyFill="1" applyBorder="1" applyAlignment="1" applyProtection="1">
      <alignment horizontal="center" vertical="center"/>
    </xf>
    <xf numFmtId="168" fontId="70" fillId="69" borderId="6" xfId="0" applyNumberFormat="1" applyFont="1" applyFill="1" applyBorder="1" applyAlignment="1" applyProtection="1">
      <alignment horizontal="center" vertical="center"/>
    </xf>
    <xf numFmtId="168" fontId="70" fillId="69" borderId="0" xfId="0" applyNumberFormat="1" applyFont="1" applyFill="1" applyAlignment="1" applyProtection="1">
      <alignment horizontal="center" vertical="center"/>
    </xf>
    <xf numFmtId="168" fontId="70" fillId="69" borderId="1" xfId="0" applyNumberFormat="1" applyFont="1" applyFill="1" applyBorder="1" applyAlignment="1" applyProtection="1">
      <alignment horizontal="center" vertical="center"/>
    </xf>
    <xf numFmtId="168" fontId="3" fillId="2" borderId="34" xfId="0" applyNumberFormat="1" applyFont="1" applyFill="1" applyBorder="1" applyAlignment="1" applyProtection="1">
      <alignment horizontal="center" vertical="center"/>
    </xf>
    <xf numFmtId="168" fontId="70" fillId="69" borderId="4" xfId="0" applyNumberFormat="1" applyFont="1" applyFill="1" applyBorder="1" applyAlignment="1" applyProtection="1">
      <alignment horizontal="center" vertical="center"/>
    </xf>
    <xf numFmtId="0" fontId="64" fillId="69" borderId="6" xfId="0" quotePrefix="1" applyNumberFormat="1" applyFont="1" applyFill="1" applyBorder="1" applyAlignment="1" applyProtection="1">
      <alignment horizontal="center" vertical="center"/>
    </xf>
    <xf numFmtId="0" fontId="64" fillId="69" borderId="7" xfId="0" quotePrefix="1" applyNumberFormat="1" applyFont="1" applyFill="1" applyBorder="1" applyAlignment="1" applyProtection="1">
      <alignment horizontal="center" vertical="center"/>
    </xf>
    <xf numFmtId="0" fontId="64" fillId="69" borderId="35" xfId="0" quotePrefix="1" applyNumberFormat="1" applyFont="1" applyFill="1" applyBorder="1" applyAlignment="1" applyProtection="1">
      <alignment horizontal="center" vertical="center"/>
    </xf>
    <xf numFmtId="14" fontId="3" fillId="72" borderId="4" xfId="0" applyNumberFormat="1" applyFont="1" applyFill="1" applyBorder="1" applyAlignment="1" applyProtection="1">
      <alignment horizontal="center" vertical="center" wrapText="1"/>
    </xf>
    <xf numFmtId="167" fontId="3" fillId="72" borderId="4" xfId="0" applyNumberFormat="1" applyFont="1" applyFill="1" applyBorder="1" applyAlignment="1" applyProtection="1">
      <alignment horizontal="center" vertical="center" wrapText="1"/>
    </xf>
    <xf numFmtId="14" fontId="70" fillId="72" borderId="4" xfId="0" applyNumberFormat="1" applyFont="1" applyFill="1" applyBorder="1" applyAlignment="1" applyProtection="1">
      <alignment horizontal="center" vertical="center"/>
    </xf>
    <xf numFmtId="0" fontId="70" fillId="72" borderId="4" xfId="0" applyFont="1" applyFill="1" applyBorder="1" applyAlignment="1" applyProtection="1">
      <alignment horizontal="center" vertical="center"/>
    </xf>
    <xf numFmtId="14" fontId="70" fillId="72" borderId="6" xfId="0" applyNumberFormat="1" applyFont="1" applyFill="1" applyBorder="1" applyAlignment="1" applyProtection="1">
      <alignment horizontal="center" vertical="center"/>
    </xf>
    <xf numFmtId="0" fontId="70" fillId="72" borderId="6" xfId="0" applyFont="1" applyFill="1" applyBorder="1" applyAlignment="1" applyProtection="1">
      <alignment horizontal="center" vertical="center"/>
    </xf>
    <xf numFmtId="14" fontId="70" fillId="72" borderId="7" xfId="0" applyNumberFormat="1" applyFont="1" applyFill="1" applyBorder="1" applyAlignment="1" applyProtection="1">
      <alignment horizontal="center" vertical="center"/>
    </xf>
    <xf numFmtId="0" fontId="70" fillId="72" borderId="7" xfId="0" applyFont="1" applyFill="1" applyBorder="1" applyAlignment="1" applyProtection="1">
      <alignment horizontal="center" vertical="center"/>
    </xf>
    <xf numFmtId="14" fontId="70" fillId="72" borderId="35" xfId="0" applyNumberFormat="1" applyFont="1" applyFill="1" applyBorder="1" applyAlignment="1" applyProtection="1">
      <alignment horizontal="center" vertical="center"/>
    </xf>
    <xf numFmtId="0" fontId="70" fillId="72" borderId="35" xfId="0" applyFont="1" applyFill="1" applyBorder="1" applyAlignment="1" applyProtection="1">
      <alignment horizontal="center" vertical="center"/>
    </xf>
    <xf numFmtId="0" fontId="10" fillId="69" borderId="35" xfId="0" applyFont="1" applyFill="1" applyBorder="1" applyAlignment="1">
      <alignment horizontal="center" vertical="center" wrapText="1"/>
    </xf>
    <xf numFmtId="0" fontId="10" fillId="69" borderId="7" xfId="0" applyFont="1" applyFill="1" applyBorder="1" applyAlignment="1">
      <alignment horizontal="center" vertical="center" wrapText="1"/>
    </xf>
    <xf numFmtId="0" fontId="10" fillId="69" borderId="6" xfId="0" applyFont="1" applyFill="1" applyBorder="1" applyAlignment="1">
      <alignment horizontal="center" vertical="center" wrapText="1"/>
    </xf>
    <xf numFmtId="0" fontId="13" fillId="69" borderId="31" xfId="0" applyFont="1" applyFill="1" applyBorder="1" applyAlignment="1" applyProtection="1">
      <alignment horizontal="center" vertical="center"/>
    </xf>
    <xf numFmtId="0" fontId="65" fillId="69" borderId="32" xfId="0" applyFont="1" applyFill="1" applyBorder="1" applyAlignment="1" applyProtection="1">
      <alignment horizontal="center" vertical="center"/>
    </xf>
    <xf numFmtId="14" fontId="65" fillId="69" borderId="32" xfId="0" applyNumberFormat="1" applyFont="1" applyFill="1" applyBorder="1" applyAlignment="1" applyProtection="1">
      <alignment horizontal="center" vertical="center"/>
    </xf>
    <xf numFmtId="0" fontId="64" fillId="69" borderId="35" xfId="0" applyFont="1" applyFill="1" applyBorder="1" applyAlignment="1" applyProtection="1">
      <alignment horizontal="center" vertical="center"/>
    </xf>
    <xf numFmtId="0" fontId="64" fillId="69" borderId="33" xfId="0" applyFont="1" applyFill="1" applyBorder="1" applyAlignment="1" applyProtection="1">
      <alignment horizontal="center" vertical="center"/>
    </xf>
    <xf numFmtId="0" fontId="64" fillId="69" borderId="6" xfId="0" applyFont="1" applyFill="1" applyBorder="1" applyAlignment="1" applyProtection="1">
      <alignment horizontal="center" vertical="center"/>
    </xf>
    <xf numFmtId="0" fontId="64" fillId="69" borderId="7" xfId="0" applyFont="1" applyFill="1" applyBorder="1" applyAlignment="1" applyProtection="1">
      <alignment horizontal="center" vertical="center"/>
    </xf>
    <xf numFmtId="0" fontId="64" fillId="69" borderId="4" xfId="0" applyFont="1" applyFill="1" applyBorder="1" applyAlignment="1" applyProtection="1">
      <alignment horizontal="center" vertical="center"/>
    </xf>
    <xf numFmtId="0" fontId="64" fillId="69" borderId="0" xfId="0" applyFont="1" applyFill="1" applyAlignment="1" applyProtection="1">
      <alignment horizontal="center" vertical="center"/>
    </xf>
    <xf numFmtId="14" fontId="3" fillId="2" borderId="34" xfId="0" applyNumberFormat="1" applyFont="1" applyFill="1" applyBorder="1" applyAlignment="1" applyProtection="1">
      <alignment horizontal="center" vertical="center" wrapText="1"/>
    </xf>
    <xf numFmtId="0" fontId="10" fillId="69" borderId="32" xfId="0" applyFont="1" applyFill="1" applyBorder="1" applyAlignment="1">
      <alignment horizontal="center" vertical="center" wrapText="1"/>
    </xf>
    <xf numFmtId="0" fontId="10" fillId="69" borderId="4" xfId="0" applyFont="1" applyFill="1" applyBorder="1" applyAlignment="1">
      <alignment horizontal="center" vertical="center" wrapText="1"/>
    </xf>
    <xf numFmtId="0" fontId="10" fillId="69" borderId="0" xfId="0" applyFont="1" applyFill="1" applyAlignment="1">
      <alignment horizontal="center" vertical="center" wrapText="1"/>
    </xf>
    <xf numFmtId="14" fontId="70" fillId="69" borderId="6" xfId="0" applyNumberFormat="1" applyFont="1" applyFill="1" applyBorder="1" applyAlignment="1" applyProtection="1">
      <alignment horizontal="center" vertical="center" wrapText="1"/>
    </xf>
    <xf numFmtId="14" fontId="70" fillId="69" borderId="7" xfId="0" applyNumberFormat="1" applyFont="1" applyFill="1" applyBorder="1" applyAlignment="1" applyProtection="1">
      <alignment horizontal="center" vertical="center" wrapText="1"/>
    </xf>
    <xf numFmtId="14" fontId="70" fillId="69" borderId="35" xfId="0" applyNumberFormat="1" applyFont="1" applyFill="1" applyBorder="1" applyAlignment="1" applyProtection="1">
      <alignment horizontal="center" vertical="center" wrapText="1"/>
    </xf>
    <xf numFmtId="14" fontId="70" fillId="69" borderId="0" xfId="0" applyNumberFormat="1" applyFont="1" applyFill="1" applyAlignment="1" applyProtection="1">
      <alignment horizontal="center" vertical="center" wrapText="1"/>
    </xf>
    <xf numFmtId="0" fontId="0" fillId="0" borderId="1" xfId="0" applyBorder="1" applyAlignment="1">
      <alignment horizontal="center"/>
    </xf>
    <xf numFmtId="49" fontId="3" fillId="20" borderId="4" xfId="0" applyNumberFormat="1" applyFont="1" applyFill="1" applyBorder="1" applyAlignment="1" applyProtection="1">
      <alignment horizontal="center" vertical="center"/>
    </xf>
    <xf numFmtId="49" fontId="70" fillId="69" borderId="0" xfId="0" applyNumberFormat="1" applyFont="1" applyFill="1" applyAlignment="1" applyProtection="1">
      <alignment vertical="center"/>
    </xf>
    <xf numFmtId="0" fontId="70" fillId="69" borderId="4" xfId="0" applyFont="1" applyFill="1" applyBorder="1" applyAlignment="1" applyProtection="1">
      <alignment horizontal="left" vertical="center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73" fillId="69" borderId="4" xfId="0" applyFont="1" applyFill="1" applyBorder="1" applyAlignment="1" applyProtection="1">
      <alignment horizontal="center" vertical="center"/>
    </xf>
    <xf numFmtId="0" fontId="70" fillId="69" borderId="4" xfId="0" applyFont="1" applyFill="1" applyBorder="1" applyAlignment="1" applyProtection="1">
      <alignment horizontal="center" vertical="center"/>
    </xf>
    <xf numFmtId="0" fontId="70" fillId="69" borderId="5" xfId="0" applyFont="1" applyFill="1" applyBorder="1" applyAlignment="1" applyProtection="1">
      <alignment horizontal="center" vertical="center"/>
    </xf>
    <xf numFmtId="0" fontId="70" fillId="69" borderId="4" xfId="0" applyFont="1" applyFill="1" applyBorder="1" applyAlignment="1" applyProtection="1">
      <alignment horizontal="center" vertical="center" wrapText="1"/>
    </xf>
    <xf numFmtId="14" fontId="70" fillId="69" borderId="4" xfId="0" applyNumberFormat="1" applyFont="1" applyFill="1" applyBorder="1" applyAlignment="1" applyProtection="1">
      <alignment horizontal="center" vertical="center"/>
    </xf>
    <xf numFmtId="14" fontId="70" fillId="69" borderId="5" xfId="0" applyNumberFormat="1" applyFont="1" applyFill="1" applyBorder="1" applyAlignment="1" applyProtection="1">
      <alignment horizontal="center" vertical="center"/>
    </xf>
    <xf numFmtId="0" fontId="70" fillId="69" borderId="6" xfId="0" applyFont="1" applyFill="1" applyBorder="1" applyAlignment="1" applyProtection="1">
      <alignment horizontal="center" vertical="center"/>
    </xf>
    <xf numFmtId="0" fontId="70" fillId="69" borderId="7" xfId="0" applyFont="1" applyFill="1" applyBorder="1" applyAlignment="1" applyProtection="1">
      <alignment horizontal="center" vertical="center"/>
    </xf>
    <xf numFmtId="0" fontId="70" fillId="69" borderId="35" xfId="0" applyFont="1" applyFill="1" applyBorder="1" applyAlignment="1" applyProtection="1">
      <alignment horizontal="center" vertical="center"/>
    </xf>
    <xf numFmtId="0" fontId="70" fillId="69" borderId="4" xfId="0" applyFont="1" applyFill="1" applyBorder="1" applyAlignment="1" applyProtection="1">
      <alignment horizontal="center" vertical="center" wrapText="1"/>
    </xf>
    <xf numFmtId="0" fontId="74" fillId="0" borderId="0" xfId="0" applyFont="1" applyAlignment="1">
      <alignment horizontal="center" vertical="center"/>
    </xf>
    <xf numFmtId="0" fontId="73" fillId="69" borderId="4" xfId="0" applyFont="1" applyFill="1" applyBorder="1" applyAlignment="1" applyProtection="1">
      <alignment horizontal="center" vertical="center"/>
    </xf>
    <xf numFmtId="0" fontId="73" fillId="69" borderId="5" xfId="0" applyFont="1" applyFill="1" applyBorder="1" applyAlignment="1" applyProtection="1">
      <alignment horizontal="center" vertical="center"/>
    </xf>
    <xf numFmtId="0" fontId="70" fillId="69" borderId="6" xfId="0" applyFont="1" applyFill="1" applyBorder="1" applyAlignment="1" applyProtection="1">
      <alignment horizontal="center" vertical="center"/>
    </xf>
    <xf numFmtId="0" fontId="70" fillId="69" borderId="7" xfId="0" applyFont="1" applyFill="1" applyBorder="1" applyAlignment="1" applyProtection="1">
      <alignment horizontal="center" vertical="center"/>
    </xf>
    <xf numFmtId="0" fontId="70" fillId="69" borderId="35" xfId="0" applyFont="1" applyFill="1" applyBorder="1" applyAlignment="1" applyProtection="1">
      <alignment horizontal="center" vertical="center"/>
    </xf>
    <xf numFmtId="0" fontId="70" fillId="69" borderId="4" xfId="0" applyFont="1" applyFill="1" applyBorder="1" applyAlignment="1" applyProtection="1">
      <alignment horizontal="center" vertical="center"/>
    </xf>
    <xf numFmtId="0" fontId="70" fillId="69" borderId="5" xfId="0" applyFont="1" applyFill="1" applyBorder="1" applyAlignment="1" applyProtection="1">
      <alignment horizontal="center" vertical="center"/>
    </xf>
    <xf numFmtId="14" fontId="70" fillId="69" borderId="4" xfId="0" applyNumberFormat="1" applyFont="1" applyFill="1" applyBorder="1" applyAlignment="1" applyProtection="1">
      <alignment horizontal="center" vertical="center"/>
    </xf>
    <xf numFmtId="14" fontId="70" fillId="69" borderId="5" xfId="0" applyNumberFormat="1" applyFont="1" applyFill="1" applyBorder="1" applyAlignment="1" applyProtection="1">
      <alignment horizontal="center" vertical="center"/>
    </xf>
    <xf numFmtId="0" fontId="13" fillId="69" borderId="1" xfId="0" applyFont="1" applyFill="1" applyBorder="1" applyAlignment="1" applyProtection="1">
      <alignment horizontal="center" vertical="center"/>
    </xf>
    <xf numFmtId="0" fontId="13" fillId="69" borderId="1" xfId="0" applyFont="1" applyFill="1" applyBorder="1" applyAlignment="1">
      <alignment horizontal="left" vertical="center" wrapText="1"/>
    </xf>
    <xf numFmtId="0" fontId="13" fillId="69" borderId="1" xfId="0" applyFont="1" applyFill="1" applyBorder="1" applyAlignment="1">
      <alignment horizontal="center" vertical="center"/>
    </xf>
    <xf numFmtId="14" fontId="13" fillId="69" borderId="40" xfId="0" applyNumberFormat="1" applyFont="1" applyFill="1" applyBorder="1" applyAlignment="1" applyProtection="1">
      <alignment horizontal="center" vertical="center"/>
    </xf>
    <xf numFmtId="0" fontId="65" fillId="69" borderId="41" xfId="0" applyFont="1" applyFill="1" applyBorder="1" applyAlignment="1" applyProtection="1">
      <alignment horizontal="center" vertical="center"/>
    </xf>
    <xf numFmtId="0" fontId="13" fillId="69" borderId="3" xfId="0" applyFont="1" applyFill="1" applyBorder="1" applyAlignment="1" applyProtection="1">
      <alignment horizontal="center" vertical="center"/>
    </xf>
    <xf numFmtId="49" fontId="70" fillId="69" borderId="38" xfId="0" applyNumberFormat="1" applyFont="1" applyFill="1" applyBorder="1" applyAlignment="1">
      <alignment horizontal="center" vertical="center"/>
    </xf>
    <xf numFmtId="0" fontId="70" fillId="69" borderId="38" xfId="0" applyFont="1" applyFill="1" applyBorder="1" applyAlignment="1">
      <alignment horizontal="center" vertical="center"/>
    </xf>
    <xf numFmtId="0" fontId="70" fillId="69" borderId="30" xfId="0" applyFont="1" applyFill="1" applyBorder="1" applyAlignment="1">
      <alignment horizontal="center" vertical="center"/>
    </xf>
    <xf numFmtId="0" fontId="13" fillId="69" borderId="36" xfId="0" applyFont="1" applyFill="1" applyBorder="1" applyAlignment="1" applyProtection="1">
      <alignment horizontal="center" vertical="center"/>
    </xf>
    <xf numFmtId="0" fontId="70" fillId="69" borderId="37" xfId="0" applyFont="1" applyFill="1" applyBorder="1" applyAlignment="1">
      <alignment horizontal="center" vertical="center"/>
    </xf>
    <xf numFmtId="0" fontId="3" fillId="22" borderId="31" xfId="0" applyFont="1" applyFill="1" applyBorder="1" applyAlignment="1" applyProtection="1">
      <alignment horizontal="left" vertical="center"/>
    </xf>
    <xf numFmtId="0" fontId="67" fillId="22" borderId="32" xfId="0" applyFont="1" applyFill="1" applyBorder="1" applyAlignment="1" applyProtection="1">
      <alignment horizontal="left" vertical="center"/>
    </xf>
    <xf numFmtId="0" fontId="67" fillId="22" borderId="33" xfId="0" applyFont="1" applyFill="1" applyBorder="1" applyAlignment="1" applyProtection="1">
      <alignment horizontal="left" vertical="center"/>
    </xf>
  </cellXfs>
  <cellStyles count="728">
    <cellStyle name="20 % - Accent1" xfId="689" builtinId="30" customBuiltin="1"/>
    <cellStyle name="20 % - Accent1 2" xfId="4"/>
    <cellStyle name="20 % - Accent1 2 2" xfId="5"/>
    <cellStyle name="20 % - Accent1 2 2 2" xfId="6"/>
    <cellStyle name="20 % - Accent1 2 3" xfId="7"/>
    <cellStyle name="20 % - Accent1 2 3 2" xfId="8"/>
    <cellStyle name="20 % - Accent1 2 4" xfId="9"/>
    <cellStyle name="20 % - Accent1 2 4 2" xfId="10"/>
    <cellStyle name="20 % - Accent1 2 5" xfId="11"/>
    <cellStyle name="20 % - Accent1 2 6" xfId="250"/>
    <cellStyle name="20 % - Accent1 3" xfId="12"/>
    <cellStyle name="20 % - Accent1 3 2" xfId="13"/>
    <cellStyle name="20 % - Accent1 3 3" xfId="251"/>
    <cellStyle name="20 % - Accent1 4" xfId="14"/>
    <cellStyle name="20 % - Accent1 4 2" xfId="15"/>
    <cellStyle name="20 % - Accent1 4 3" xfId="253"/>
    <cellStyle name="20 % - Accent1 4 4" xfId="252"/>
    <cellStyle name="20 % - Accent1 5" xfId="16"/>
    <cellStyle name="20 % - Accent1 5 2" xfId="17"/>
    <cellStyle name="20 % - Accent1 5 3" xfId="254"/>
    <cellStyle name="20 % - Accent1 6" xfId="18"/>
    <cellStyle name="20 % - Accent1 6 2" xfId="255"/>
    <cellStyle name="20 % - Accent1 7" xfId="256"/>
    <cellStyle name="20 % - Accent1 8" xfId="249"/>
    <cellStyle name="20 % - Accent1 9" xfId="714"/>
    <cellStyle name="20 % - Accent2" xfId="693" builtinId="34" customBuiltin="1"/>
    <cellStyle name="20 % - Accent2 2" xfId="19"/>
    <cellStyle name="20 % - Accent2 2 2" xfId="20"/>
    <cellStyle name="20 % - Accent2 2 2 2" xfId="21"/>
    <cellStyle name="20 % - Accent2 2 3" xfId="22"/>
    <cellStyle name="20 % - Accent2 2 3 2" xfId="23"/>
    <cellStyle name="20 % - Accent2 2 4" xfId="24"/>
    <cellStyle name="20 % - Accent2 2 4 2" xfId="25"/>
    <cellStyle name="20 % - Accent2 2 5" xfId="26"/>
    <cellStyle name="20 % - Accent2 2 6" xfId="258"/>
    <cellStyle name="20 % - Accent2 3" xfId="27"/>
    <cellStyle name="20 % - Accent2 3 2" xfId="28"/>
    <cellStyle name="20 % - Accent2 3 3" xfId="259"/>
    <cellStyle name="20 % - Accent2 4" xfId="29"/>
    <cellStyle name="20 % - Accent2 4 2" xfId="30"/>
    <cellStyle name="20 % - Accent2 4 3" xfId="261"/>
    <cellStyle name="20 % - Accent2 4 4" xfId="260"/>
    <cellStyle name="20 % - Accent2 5" xfId="31"/>
    <cellStyle name="20 % - Accent2 5 2" xfId="32"/>
    <cellStyle name="20 % - Accent2 5 3" xfId="262"/>
    <cellStyle name="20 % - Accent2 6" xfId="33"/>
    <cellStyle name="20 % - Accent2 6 2" xfId="263"/>
    <cellStyle name="20 % - Accent2 7" xfId="264"/>
    <cellStyle name="20 % - Accent2 8" xfId="257"/>
    <cellStyle name="20 % - Accent2 9" xfId="715"/>
    <cellStyle name="20 % - Accent3" xfId="697" builtinId="38" customBuiltin="1"/>
    <cellStyle name="20 % - Accent3 2" xfId="34"/>
    <cellStyle name="20 % - Accent3 2 2" xfId="35"/>
    <cellStyle name="20 % - Accent3 2 2 2" xfId="36"/>
    <cellStyle name="20 % - Accent3 2 3" xfId="37"/>
    <cellStyle name="20 % - Accent3 2 3 2" xfId="38"/>
    <cellStyle name="20 % - Accent3 2 4" xfId="39"/>
    <cellStyle name="20 % - Accent3 2 4 2" xfId="40"/>
    <cellStyle name="20 % - Accent3 2 5" xfId="41"/>
    <cellStyle name="20 % - Accent3 2 6" xfId="266"/>
    <cellStyle name="20 % - Accent3 3" xfId="42"/>
    <cellStyle name="20 % - Accent3 3 2" xfId="43"/>
    <cellStyle name="20 % - Accent3 3 3" xfId="267"/>
    <cellStyle name="20 % - Accent3 4" xfId="44"/>
    <cellStyle name="20 % - Accent3 4 2" xfId="45"/>
    <cellStyle name="20 % - Accent3 4 3" xfId="269"/>
    <cellStyle name="20 % - Accent3 4 4" xfId="268"/>
    <cellStyle name="20 % - Accent3 5" xfId="46"/>
    <cellStyle name="20 % - Accent3 5 2" xfId="47"/>
    <cellStyle name="20 % - Accent3 5 3" xfId="270"/>
    <cellStyle name="20 % - Accent3 6" xfId="48"/>
    <cellStyle name="20 % - Accent3 6 2" xfId="271"/>
    <cellStyle name="20 % - Accent3 7" xfId="272"/>
    <cellStyle name="20 % - Accent3 8" xfId="265"/>
    <cellStyle name="20 % - Accent3 9" xfId="716"/>
    <cellStyle name="20 % - Accent4" xfId="701" builtinId="42" customBuiltin="1"/>
    <cellStyle name="20 % - Accent4 2" xfId="49"/>
    <cellStyle name="20 % - Accent4 2 2" xfId="50"/>
    <cellStyle name="20 % - Accent4 2 2 2" xfId="51"/>
    <cellStyle name="20 % - Accent4 2 3" xfId="52"/>
    <cellStyle name="20 % - Accent4 2 3 2" xfId="53"/>
    <cellStyle name="20 % - Accent4 2 4" xfId="54"/>
    <cellStyle name="20 % - Accent4 2 4 2" xfId="55"/>
    <cellStyle name="20 % - Accent4 2 5" xfId="56"/>
    <cellStyle name="20 % - Accent4 2 6" xfId="274"/>
    <cellStyle name="20 % - Accent4 3" xfId="57"/>
    <cellStyle name="20 % - Accent4 3 2" xfId="58"/>
    <cellStyle name="20 % - Accent4 3 3" xfId="275"/>
    <cellStyle name="20 % - Accent4 4" xfId="59"/>
    <cellStyle name="20 % - Accent4 4 2" xfId="60"/>
    <cellStyle name="20 % - Accent4 4 3" xfId="277"/>
    <cellStyle name="20 % - Accent4 4 4" xfId="276"/>
    <cellStyle name="20 % - Accent4 5" xfId="61"/>
    <cellStyle name="20 % - Accent4 5 2" xfId="62"/>
    <cellStyle name="20 % - Accent4 5 3" xfId="278"/>
    <cellStyle name="20 % - Accent4 6" xfId="63"/>
    <cellStyle name="20 % - Accent4 6 2" xfId="279"/>
    <cellStyle name="20 % - Accent4 7" xfId="280"/>
    <cellStyle name="20 % - Accent4 8" xfId="273"/>
    <cellStyle name="20 % - Accent4 9" xfId="717"/>
    <cellStyle name="20 % - Accent5" xfId="705" builtinId="46" customBuiltin="1"/>
    <cellStyle name="20 % - Accent5 2" xfId="64"/>
    <cellStyle name="20 % - Accent5 2 2" xfId="65"/>
    <cellStyle name="20 % - Accent5 2 2 2" xfId="66"/>
    <cellStyle name="20 % - Accent5 2 3" xfId="67"/>
    <cellStyle name="20 % - Accent5 2 3 2" xfId="68"/>
    <cellStyle name="20 % - Accent5 2 4" xfId="69"/>
    <cellStyle name="20 % - Accent5 2 4 2" xfId="70"/>
    <cellStyle name="20 % - Accent5 2 5" xfId="71"/>
    <cellStyle name="20 % - Accent5 2 6" xfId="282"/>
    <cellStyle name="20 % - Accent5 3" xfId="72"/>
    <cellStyle name="20 % - Accent5 3 2" xfId="73"/>
    <cellStyle name="20 % - Accent5 3 3" xfId="283"/>
    <cellStyle name="20 % - Accent5 4" xfId="74"/>
    <cellStyle name="20 % - Accent5 4 2" xfId="75"/>
    <cellStyle name="20 % - Accent5 5" xfId="76"/>
    <cellStyle name="20 % - Accent5 5 2" xfId="77"/>
    <cellStyle name="20 % - Accent5 5 3" xfId="284"/>
    <cellStyle name="20 % - Accent5 6" xfId="78"/>
    <cellStyle name="20 % - Accent5 6 2" xfId="285"/>
    <cellStyle name="20 % - Accent5 7" xfId="281"/>
    <cellStyle name="20 % - Accent5 8" xfId="718"/>
    <cellStyle name="20 % - Accent6" xfId="709" builtinId="50" customBuiltin="1"/>
    <cellStyle name="20 % - Accent6 2" xfId="79"/>
    <cellStyle name="20 % - Accent6 2 2" xfId="80"/>
    <cellStyle name="20 % - Accent6 2 2 2" xfId="81"/>
    <cellStyle name="20 % - Accent6 2 3" xfId="82"/>
    <cellStyle name="20 % - Accent6 2 3 2" xfId="83"/>
    <cellStyle name="20 % - Accent6 2 4" xfId="84"/>
    <cellStyle name="20 % - Accent6 2 4 2" xfId="85"/>
    <cellStyle name="20 % - Accent6 2 5" xfId="86"/>
    <cellStyle name="20 % - Accent6 2 6" xfId="287"/>
    <cellStyle name="20 % - Accent6 3" xfId="87"/>
    <cellStyle name="20 % - Accent6 3 2" xfId="88"/>
    <cellStyle name="20 % - Accent6 3 3" xfId="288"/>
    <cellStyle name="20 % - Accent6 4" xfId="89"/>
    <cellStyle name="20 % - Accent6 4 2" xfId="90"/>
    <cellStyle name="20 % - Accent6 5" xfId="91"/>
    <cellStyle name="20 % - Accent6 5 2" xfId="92"/>
    <cellStyle name="20 % - Accent6 5 3" xfId="289"/>
    <cellStyle name="20 % - Accent6 6" xfId="93"/>
    <cellStyle name="20 % - Accent6 6 2" xfId="290"/>
    <cellStyle name="20 % - Accent6 7" xfId="286"/>
    <cellStyle name="20 % - Accent6 8" xfId="719"/>
    <cellStyle name="40 % - Accent1" xfId="690" builtinId="31" customBuiltin="1"/>
    <cellStyle name="40 % - Accent1 2" xfId="94"/>
    <cellStyle name="40 % - Accent1 2 2" xfId="95"/>
    <cellStyle name="40 % - Accent1 2 2 2" xfId="96"/>
    <cellStyle name="40 % - Accent1 2 3" xfId="97"/>
    <cellStyle name="40 % - Accent1 2 3 2" xfId="98"/>
    <cellStyle name="40 % - Accent1 2 4" xfId="99"/>
    <cellStyle name="40 % - Accent1 2 4 2" xfId="100"/>
    <cellStyle name="40 % - Accent1 2 5" xfId="101"/>
    <cellStyle name="40 % - Accent1 2 6" xfId="292"/>
    <cellStyle name="40 % - Accent1 3" xfId="102"/>
    <cellStyle name="40 % - Accent1 3 2" xfId="103"/>
    <cellStyle name="40 % - Accent1 3 3" xfId="293"/>
    <cellStyle name="40 % - Accent1 4" xfId="104"/>
    <cellStyle name="40 % - Accent1 4 2" xfId="105"/>
    <cellStyle name="40 % - Accent1 4 3" xfId="295"/>
    <cellStyle name="40 % - Accent1 4 4" xfId="294"/>
    <cellStyle name="40 % - Accent1 5" xfId="106"/>
    <cellStyle name="40 % - Accent1 5 2" xfId="107"/>
    <cellStyle name="40 % - Accent1 5 3" xfId="296"/>
    <cellStyle name="40 % - Accent1 6" xfId="108"/>
    <cellStyle name="40 % - Accent1 6 2" xfId="297"/>
    <cellStyle name="40 % - Accent1 7" xfId="298"/>
    <cellStyle name="40 % - Accent1 8" xfId="291"/>
    <cellStyle name="40 % - Accent1 9" xfId="720"/>
    <cellStyle name="40 % - Accent2" xfId="694" builtinId="35" customBuiltin="1"/>
    <cellStyle name="40 % - Accent2 2" xfId="109"/>
    <cellStyle name="40 % - Accent2 2 2" xfId="110"/>
    <cellStyle name="40 % - Accent2 2 2 2" xfId="111"/>
    <cellStyle name="40 % - Accent2 2 3" xfId="112"/>
    <cellStyle name="40 % - Accent2 2 3 2" xfId="113"/>
    <cellStyle name="40 % - Accent2 2 4" xfId="114"/>
    <cellStyle name="40 % - Accent2 2 4 2" xfId="115"/>
    <cellStyle name="40 % - Accent2 2 5" xfId="116"/>
    <cellStyle name="40 % - Accent2 2 6" xfId="300"/>
    <cellStyle name="40 % - Accent2 3" xfId="117"/>
    <cellStyle name="40 % - Accent2 3 2" xfId="118"/>
    <cellStyle name="40 % - Accent2 3 3" xfId="301"/>
    <cellStyle name="40 % - Accent2 4" xfId="119"/>
    <cellStyle name="40 % - Accent2 4 2" xfId="120"/>
    <cellStyle name="40 % - Accent2 5" xfId="121"/>
    <cellStyle name="40 % - Accent2 5 2" xfId="122"/>
    <cellStyle name="40 % - Accent2 5 3" xfId="302"/>
    <cellStyle name="40 % - Accent2 6" xfId="123"/>
    <cellStyle name="40 % - Accent2 6 2" xfId="303"/>
    <cellStyle name="40 % - Accent2 7" xfId="299"/>
    <cellStyle name="40 % - Accent2 8" xfId="721"/>
    <cellStyle name="40 % - Accent3" xfId="698" builtinId="39" customBuiltin="1"/>
    <cellStyle name="40 % - Accent3 2" xfId="124"/>
    <cellStyle name="40 % - Accent3 2 2" xfId="125"/>
    <cellStyle name="40 % - Accent3 2 2 2" xfId="126"/>
    <cellStyle name="40 % - Accent3 2 3" xfId="127"/>
    <cellStyle name="40 % - Accent3 2 3 2" xfId="128"/>
    <cellStyle name="40 % - Accent3 2 4" xfId="129"/>
    <cellStyle name="40 % - Accent3 2 4 2" xfId="130"/>
    <cellStyle name="40 % - Accent3 2 5" xfId="131"/>
    <cellStyle name="40 % - Accent3 2 6" xfId="305"/>
    <cellStyle name="40 % - Accent3 3" xfId="132"/>
    <cellStyle name="40 % - Accent3 3 2" xfId="133"/>
    <cellStyle name="40 % - Accent3 3 3" xfId="306"/>
    <cellStyle name="40 % - Accent3 4" xfId="134"/>
    <cellStyle name="40 % - Accent3 4 2" xfId="135"/>
    <cellStyle name="40 % - Accent3 4 3" xfId="308"/>
    <cellStyle name="40 % - Accent3 4 4" xfId="307"/>
    <cellStyle name="40 % - Accent3 5" xfId="136"/>
    <cellStyle name="40 % - Accent3 5 2" xfId="137"/>
    <cellStyle name="40 % - Accent3 5 3" xfId="309"/>
    <cellStyle name="40 % - Accent3 6" xfId="138"/>
    <cellStyle name="40 % - Accent3 6 2" xfId="310"/>
    <cellStyle name="40 % - Accent3 7" xfId="311"/>
    <cellStyle name="40 % - Accent3 8" xfId="304"/>
    <cellStyle name="40 % - Accent3 9" xfId="722"/>
    <cellStyle name="40 % - Accent4" xfId="702" builtinId="43" customBuiltin="1"/>
    <cellStyle name="40 % - Accent4 2" xfId="139"/>
    <cellStyle name="40 % - Accent4 2 2" xfId="140"/>
    <cellStyle name="40 % - Accent4 2 2 2" xfId="141"/>
    <cellStyle name="40 % - Accent4 2 3" xfId="142"/>
    <cellStyle name="40 % - Accent4 2 3 2" xfId="143"/>
    <cellStyle name="40 % - Accent4 2 4" xfId="144"/>
    <cellStyle name="40 % - Accent4 2 4 2" xfId="145"/>
    <cellStyle name="40 % - Accent4 2 5" xfId="146"/>
    <cellStyle name="40 % - Accent4 2 6" xfId="313"/>
    <cellStyle name="40 % - Accent4 3" xfId="147"/>
    <cellStyle name="40 % - Accent4 3 2" xfId="148"/>
    <cellStyle name="40 % - Accent4 3 3" xfId="314"/>
    <cellStyle name="40 % - Accent4 4" xfId="149"/>
    <cellStyle name="40 % - Accent4 4 2" xfId="150"/>
    <cellStyle name="40 % - Accent4 4 3" xfId="316"/>
    <cellStyle name="40 % - Accent4 4 4" xfId="315"/>
    <cellStyle name="40 % - Accent4 5" xfId="151"/>
    <cellStyle name="40 % - Accent4 5 2" xfId="152"/>
    <cellStyle name="40 % - Accent4 5 3" xfId="317"/>
    <cellStyle name="40 % - Accent4 6" xfId="153"/>
    <cellStyle name="40 % - Accent4 6 2" xfId="318"/>
    <cellStyle name="40 % - Accent4 7" xfId="319"/>
    <cellStyle name="40 % - Accent4 8" xfId="312"/>
    <cellStyle name="40 % - Accent4 9" xfId="723"/>
    <cellStyle name="40 % - Accent5" xfId="706" builtinId="47" customBuiltin="1"/>
    <cellStyle name="40 % - Accent5 2" xfId="154"/>
    <cellStyle name="40 % - Accent5 2 2" xfId="155"/>
    <cellStyle name="40 % - Accent5 2 2 2" xfId="156"/>
    <cellStyle name="40 % - Accent5 2 3" xfId="157"/>
    <cellStyle name="40 % - Accent5 2 3 2" xfId="158"/>
    <cellStyle name="40 % - Accent5 2 4" xfId="159"/>
    <cellStyle name="40 % - Accent5 2 4 2" xfId="160"/>
    <cellStyle name="40 % - Accent5 2 5" xfId="161"/>
    <cellStyle name="40 % - Accent5 2 6" xfId="321"/>
    <cellStyle name="40 % - Accent5 3" xfId="162"/>
    <cellStyle name="40 % - Accent5 3 2" xfId="163"/>
    <cellStyle name="40 % - Accent5 3 3" xfId="322"/>
    <cellStyle name="40 % - Accent5 4" xfId="164"/>
    <cellStyle name="40 % - Accent5 4 2" xfId="165"/>
    <cellStyle name="40 % - Accent5 5" xfId="166"/>
    <cellStyle name="40 % - Accent5 5 2" xfId="167"/>
    <cellStyle name="40 % - Accent5 5 3" xfId="323"/>
    <cellStyle name="40 % - Accent5 6" xfId="168"/>
    <cellStyle name="40 % - Accent5 6 2" xfId="324"/>
    <cellStyle name="40 % - Accent5 7" xfId="320"/>
    <cellStyle name="40 % - Accent5 8" xfId="724"/>
    <cellStyle name="40 % - Accent6" xfId="710" builtinId="51" customBuiltin="1"/>
    <cellStyle name="40 % - Accent6 2" xfId="169"/>
    <cellStyle name="40 % - Accent6 2 2" xfId="170"/>
    <cellStyle name="40 % - Accent6 2 2 2" xfId="171"/>
    <cellStyle name="40 % - Accent6 2 3" xfId="172"/>
    <cellStyle name="40 % - Accent6 2 3 2" xfId="173"/>
    <cellStyle name="40 % - Accent6 2 4" xfId="174"/>
    <cellStyle name="40 % - Accent6 2 4 2" xfId="175"/>
    <cellStyle name="40 % - Accent6 2 5" xfId="176"/>
    <cellStyle name="40 % - Accent6 2 6" xfId="326"/>
    <cellStyle name="40 % - Accent6 3" xfId="177"/>
    <cellStyle name="40 % - Accent6 3 2" xfId="178"/>
    <cellStyle name="40 % - Accent6 3 3" xfId="327"/>
    <cellStyle name="40 % - Accent6 4" xfId="179"/>
    <cellStyle name="40 % - Accent6 4 2" xfId="180"/>
    <cellStyle name="40 % - Accent6 4 3" xfId="329"/>
    <cellStyle name="40 % - Accent6 4 4" xfId="328"/>
    <cellStyle name="40 % - Accent6 5" xfId="181"/>
    <cellStyle name="40 % - Accent6 5 2" xfId="182"/>
    <cellStyle name="40 % - Accent6 5 3" xfId="330"/>
    <cellStyle name="40 % - Accent6 6" xfId="183"/>
    <cellStyle name="40 % - Accent6 6 2" xfId="331"/>
    <cellStyle name="40 % - Accent6 7" xfId="332"/>
    <cellStyle name="40 % - Accent6 8" xfId="325"/>
    <cellStyle name="40 % - Accent6 9" xfId="725"/>
    <cellStyle name="60 % - Accent1" xfId="691" builtinId="32" customBuiltin="1"/>
    <cellStyle name="60 % - Accent1 2" xfId="334"/>
    <cellStyle name="60 % - Accent1 3" xfId="335"/>
    <cellStyle name="60 % - Accent1 4" xfId="336"/>
    <cellStyle name="60 % - Accent1 4 2" xfId="337"/>
    <cellStyle name="60 % - Accent1 4 3" xfId="338"/>
    <cellStyle name="60 % - Accent1 5" xfId="339"/>
    <cellStyle name="60 % - Accent1 6" xfId="340"/>
    <cellStyle name="60 % - Accent1 7" xfId="341"/>
    <cellStyle name="60 % - Accent1 8" xfId="333"/>
    <cellStyle name="60 % - Accent2" xfId="695" builtinId="36" customBuiltin="1"/>
    <cellStyle name="60 % - Accent2 2" xfId="343"/>
    <cellStyle name="60 % - Accent2 3" xfId="344"/>
    <cellStyle name="60 % - Accent2 4" xfId="345"/>
    <cellStyle name="60 % - Accent2 5" xfId="346"/>
    <cellStyle name="60 % - Accent2 6" xfId="347"/>
    <cellStyle name="60 % - Accent2 7" xfId="342"/>
    <cellStyle name="60 % - Accent3" xfId="699" builtinId="40" customBuiltin="1"/>
    <cellStyle name="60 % - Accent3 2" xfId="349"/>
    <cellStyle name="60 % - Accent3 3" xfId="350"/>
    <cellStyle name="60 % - Accent3 4" xfId="351"/>
    <cellStyle name="60 % - Accent3 4 2" xfId="352"/>
    <cellStyle name="60 % - Accent3 4 3" xfId="353"/>
    <cellStyle name="60 % - Accent3 5" xfId="354"/>
    <cellStyle name="60 % - Accent3 6" xfId="355"/>
    <cellStyle name="60 % - Accent3 7" xfId="356"/>
    <cellStyle name="60 % - Accent3 8" xfId="348"/>
    <cellStyle name="60 % - Accent4" xfId="703" builtinId="44" customBuiltin="1"/>
    <cellStyle name="60 % - Accent4 2" xfId="358"/>
    <cellStyle name="60 % - Accent4 3" xfId="359"/>
    <cellStyle name="60 % - Accent4 4" xfId="360"/>
    <cellStyle name="60 % - Accent4 4 2" xfId="361"/>
    <cellStyle name="60 % - Accent4 4 3" xfId="362"/>
    <cellStyle name="60 % - Accent4 5" xfId="363"/>
    <cellStyle name="60 % - Accent4 6" xfId="364"/>
    <cellStyle name="60 % - Accent4 7" xfId="365"/>
    <cellStyle name="60 % - Accent4 8" xfId="357"/>
    <cellStyle name="60 % - Accent5" xfId="707" builtinId="48" customBuiltin="1"/>
    <cellStyle name="60 % - Accent5 2" xfId="367"/>
    <cellStyle name="60 % - Accent5 3" xfId="368"/>
    <cellStyle name="60 % - Accent5 4" xfId="369"/>
    <cellStyle name="60 % - Accent5 4 2" xfId="370"/>
    <cellStyle name="60 % - Accent5 4 3" xfId="371"/>
    <cellStyle name="60 % - Accent5 5" xfId="372"/>
    <cellStyle name="60 % - Accent5 6" xfId="373"/>
    <cellStyle name="60 % - Accent5 7" xfId="374"/>
    <cellStyle name="60 % - Accent5 8" xfId="366"/>
    <cellStyle name="60 % - Accent6" xfId="711" builtinId="52" customBuiltin="1"/>
    <cellStyle name="60 % - Accent6 2" xfId="376"/>
    <cellStyle name="60 % - Accent6 3" xfId="377"/>
    <cellStyle name="60 % - Accent6 4" xfId="378"/>
    <cellStyle name="60 % - Accent6 4 2" xfId="379"/>
    <cellStyle name="60 % - Accent6 4 3" xfId="380"/>
    <cellStyle name="60 % - Accent6 5" xfId="381"/>
    <cellStyle name="60 % - Accent6 6" xfId="382"/>
    <cellStyle name="60 % - Accent6 7" xfId="383"/>
    <cellStyle name="60 % - Accent6 8" xfId="375"/>
    <cellStyle name="A MAINTENIR" xfId="384"/>
    <cellStyle name="Accent1" xfId="688" builtinId="29" customBuiltin="1"/>
    <cellStyle name="Accent1 2" xfId="386"/>
    <cellStyle name="Accent1 3" xfId="387"/>
    <cellStyle name="Accent1 4" xfId="388"/>
    <cellStyle name="Accent1 4 2" xfId="389"/>
    <cellStyle name="Accent1 4 3" xfId="390"/>
    <cellStyle name="Accent1 5" xfId="391"/>
    <cellStyle name="Accent1 6" xfId="392"/>
    <cellStyle name="Accent1 7" xfId="393"/>
    <cellStyle name="Accent1 8" xfId="385"/>
    <cellStyle name="Accent2" xfId="692" builtinId="33" customBuiltin="1"/>
    <cellStyle name="Accent2 2" xfId="395"/>
    <cellStyle name="Accent2 3" xfId="396"/>
    <cellStyle name="Accent2 4" xfId="397"/>
    <cellStyle name="Accent2 5" xfId="398"/>
    <cellStyle name="Accent2 6" xfId="399"/>
    <cellStyle name="Accent2 7" xfId="394"/>
    <cellStyle name="Accent3" xfId="696" builtinId="37" customBuiltin="1"/>
    <cellStyle name="Accent3 2" xfId="401"/>
    <cellStyle name="Accent3 3" xfId="402"/>
    <cellStyle name="Accent3 4" xfId="403"/>
    <cellStyle name="Accent3 5" xfId="404"/>
    <cellStyle name="Accent3 6" xfId="405"/>
    <cellStyle name="Accent3 7" xfId="400"/>
    <cellStyle name="Accent4" xfId="700" builtinId="41" customBuiltin="1"/>
    <cellStyle name="Accent4 2" xfId="407"/>
    <cellStyle name="Accent4 3" xfId="408"/>
    <cellStyle name="Accent4 4" xfId="409"/>
    <cellStyle name="Accent4 4 2" xfId="410"/>
    <cellStyle name="Accent4 4 3" xfId="411"/>
    <cellStyle name="Accent4 5" xfId="412"/>
    <cellStyle name="Accent4 6" xfId="413"/>
    <cellStyle name="Accent4 7" xfId="414"/>
    <cellStyle name="Accent4 8" xfId="406"/>
    <cellStyle name="Accent5" xfId="704" builtinId="45" customBuiltin="1"/>
    <cellStyle name="Accent5 2" xfId="416"/>
    <cellStyle name="Accent5 3" xfId="417"/>
    <cellStyle name="Accent5 4" xfId="418"/>
    <cellStyle name="Accent5 4 2" xfId="419"/>
    <cellStyle name="Accent5 4 3" xfId="420"/>
    <cellStyle name="Accent5 5" xfId="421"/>
    <cellStyle name="Accent5 6" xfId="422"/>
    <cellStyle name="Accent5 7" xfId="423"/>
    <cellStyle name="Accent5 8" xfId="415"/>
    <cellStyle name="Accent6" xfId="708" builtinId="49" customBuiltin="1"/>
    <cellStyle name="Accent6 2" xfId="425"/>
    <cellStyle name="Accent6 3" xfId="426"/>
    <cellStyle name="Accent6 4" xfId="427"/>
    <cellStyle name="Accent6 5" xfId="428"/>
    <cellStyle name="Accent6 6" xfId="429"/>
    <cellStyle name="Accent6 7" xfId="424"/>
    <cellStyle name="Avertissement" xfId="685" builtinId="11" customBuiltin="1"/>
    <cellStyle name="Avertissement 2" xfId="431"/>
    <cellStyle name="Avertissement 3" xfId="432"/>
    <cellStyle name="Avertissement 4" xfId="433"/>
    <cellStyle name="Avertissement 5" xfId="434"/>
    <cellStyle name="Avertissement 6" xfId="435"/>
    <cellStyle name="Avertissement 7" xfId="430"/>
    <cellStyle name="Calcul" xfId="682" builtinId="22" customBuiltin="1"/>
    <cellStyle name="Calcul 2" xfId="437"/>
    <cellStyle name="Calcul 3" xfId="438"/>
    <cellStyle name="Calcul 4" xfId="439"/>
    <cellStyle name="Calcul 4 2" xfId="440"/>
    <cellStyle name="Calcul 4 3" xfId="441"/>
    <cellStyle name="Calcul 5" xfId="442"/>
    <cellStyle name="Calcul 6" xfId="443"/>
    <cellStyle name="Calcul 7" xfId="444"/>
    <cellStyle name="Calcul 8" xfId="436"/>
    <cellStyle name="Cellule liée" xfId="683" builtinId="24" customBuiltin="1"/>
    <cellStyle name="Cellule liée 2" xfId="446"/>
    <cellStyle name="Cellule liée 3" xfId="447"/>
    <cellStyle name="Cellule liée 4" xfId="448"/>
    <cellStyle name="Cellule liée 4 2" xfId="449"/>
    <cellStyle name="Cellule liée 4 3" xfId="450"/>
    <cellStyle name="Cellule liée 5" xfId="451"/>
    <cellStyle name="Cellule liée 6" xfId="452"/>
    <cellStyle name="Cellule liée 7" xfId="453"/>
    <cellStyle name="Cellule liée 8" xfId="445"/>
    <cellStyle name="Chiffres" xfId="454"/>
    <cellStyle name="Commentaire" xfId="727" builtinId="10" customBuiltin="1"/>
    <cellStyle name="Commentaire 10" xfId="456"/>
    <cellStyle name="Commentaire 10 2" xfId="457"/>
    <cellStyle name="Commentaire 11" xfId="458"/>
    <cellStyle name="Commentaire 11 2" xfId="459"/>
    <cellStyle name="Commentaire 12" xfId="460"/>
    <cellStyle name="Commentaire 12 2" xfId="461"/>
    <cellStyle name="Commentaire 13" xfId="462"/>
    <cellStyle name="Commentaire 13 2" xfId="463"/>
    <cellStyle name="Commentaire 13 3" xfId="464"/>
    <cellStyle name="Commentaire 14" xfId="455"/>
    <cellStyle name="Commentaire 15" xfId="726"/>
    <cellStyle name="Commentaire 2" xfId="184"/>
    <cellStyle name="Commentaire 2 2" xfId="185"/>
    <cellStyle name="Commentaire 2 2 2" xfId="186"/>
    <cellStyle name="Commentaire 2 2 3" xfId="466"/>
    <cellStyle name="Commentaire 2 3" xfId="187"/>
    <cellStyle name="Commentaire 2 3 2" xfId="188"/>
    <cellStyle name="Commentaire 2 4" xfId="189"/>
    <cellStyle name="Commentaire 2 4 2" xfId="190"/>
    <cellStyle name="Commentaire 2 5" xfId="191"/>
    <cellStyle name="Commentaire 2 6" xfId="465"/>
    <cellStyle name="Commentaire 3" xfId="192"/>
    <cellStyle name="Commentaire 3 2" xfId="193"/>
    <cellStyle name="Commentaire 3 2 2" xfId="194"/>
    <cellStyle name="Commentaire 3 3" xfId="195"/>
    <cellStyle name="Commentaire 3 4" xfId="467"/>
    <cellStyle name="Commentaire 4" xfId="196"/>
    <cellStyle name="Commentaire 4 2" xfId="197"/>
    <cellStyle name="Commentaire 4 3" xfId="468"/>
    <cellStyle name="Commentaire 5" xfId="198"/>
    <cellStyle name="Commentaire 5 2" xfId="199"/>
    <cellStyle name="Commentaire 5 2 2" xfId="471"/>
    <cellStyle name="Commentaire 5 2 3" xfId="472"/>
    <cellStyle name="Commentaire 5 2 4" xfId="470"/>
    <cellStyle name="Commentaire 5 3" xfId="473"/>
    <cellStyle name="Commentaire 5 4" xfId="469"/>
    <cellStyle name="Commentaire 6" xfId="474"/>
    <cellStyle name="Commentaire 6 2" xfId="475"/>
    <cellStyle name="Commentaire 6 3" xfId="476"/>
    <cellStyle name="Commentaire 7" xfId="477"/>
    <cellStyle name="Commentaire 7 2" xfId="478"/>
    <cellStyle name="Commentaire 8" xfId="479"/>
    <cellStyle name="Commentaire 8 2" xfId="480"/>
    <cellStyle name="Commentaire 9" xfId="481"/>
    <cellStyle name="Commentaire 9 2" xfId="482"/>
    <cellStyle name="Entrée" xfId="680" builtinId="20" customBuiltin="1"/>
    <cellStyle name="Entrée 2" xfId="484"/>
    <cellStyle name="Entrée 3" xfId="485"/>
    <cellStyle name="Entrée 4" xfId="486"/>
    <cellStyle name="Entrée 5" xfId="487"/>
    <cellStyle name="Entrée 6" xfId="488"/>
    <cellStyle name="Entrée 7" xfId="483"/>
    <cellStyle name="Euro" xfId="489"/>
    <cellStyle name="Euro 10" xfId="490"/>
    <cellStyle name="Euro 10 2" xfId="491"/>
    <cellStyle name="Euro 11" xfId="492"/>
    <cellStyle name="Euro 11 2" xfId="493"/>
    <cellStyle name="Euro 11 3" xfId="494"/>
    <cellStyle name="Euro 2" xfId="495"/>
    <cellStyle name="Euro 3" xfId="496"/>
    <cellStyle name="Euro 3 2" xfId="497"/>
    <cellStyle name="Euro 4" xfId="498"/>
    <cellStyle name="Euro 4 2" xfId="499"/>
    <cellStyle name="Euro 4 3" xfId="500"/>
    <cellStyle name="Euro 5" xfId="501"/>
    <cellStyle name="Euro 5 2" xfId="502"/>
    <cellStyle name="Euro 6" xfId="503"/>
    <cellStyle name="Euro 6 2" xfId="504"/>
    <cellStyle name="Euro 7" xfId="505"/>
    <cellStyle name="Euro 7 2" xfId="506"/>
    <cellStyle name="Euro 8" xfId="507"/>
    <cellStyle name="Euro 8 2" xfId="508"/>
    <cellStyle name="Euro 9" xfId="509"/>
    <cellStyle name="Euro 9 2" xfId="510"/>
    <cellStyle name="Excel Built-in Normal" xfId="511"/>
    <cellStyle name="FIDEMUT VALIDEE" xfId="512"/>
    <cellStyle name="FIDEMUT VALIDEE 2" xfId="513"/>
    <cellStyle name="FIDEMUT VALIDEE 3" xfId="514"/>
    <cellStyle name="Insatisfaisant" xfId="678" builtinId="27" customBuiltin="1"/>
    <cellStyle name="Insatisfaisant 2" xfId="516"/>
    <cellStyle name="Insatisfaisant 3" xfId="517"/>
    <cellStyle name="Insatisfaisant 4" xfId="518"/>
    <cellStyle name="Insatisfaisant 5" xfId="519"/>
    <cellStyle name="Insatisfaisant 6" xfId="520"/>
    <cellStyle name="Insatisfaisant 7" xfId="515"/>
    <cellStyle name="Lien hypertexte" xfId="1" builtinId="8"/>
    <cellStyle name="Lien hypertexte 2" xfId="200"/>
    <cellStyle name="Lien hypertexte 2 2" xfId="201"/>
    <cellStyle name="Lien hypertexte 2 3" xfId="521"/>
    <cellStyle name="Lien hypertexte 3" xfId="3"/>
    <cellStyle name="Lien hypertexte 3 2" xfId="522"/>
    <cellStyle name="Monétaire 2" xfId="523"/>
    <cellStyle name="Monétaire 2 2" xfId="524"/>
    <cellStyle name="Monétaire 3" xfId="525"/>
    <cellStyle name="Monétaire 3 2" xfId="526"/>
    <cellStyle name="Monétaire 3 2 2" xfId="527"/>
    <cellStyle name="Monétaire 3 3" xfId="528"/>
    <cellStyle name="Neutre" xfId="679" builtinId="28" customBuiltin="1"/>
    <cellStyle name="Neutre 2" xfId="530"/>
    <cellStyle name="Neutre 3" xfId="531"/>
    <cellStyle name="Neutre 4" xfId="532"/>
    <cellStyle name="Neutre 5" xfId="533"/>
    <cellStyle name="Neutre 6" xfId="534"/>
    <cellStyle name="Neutre 7" xfId="529"/>
    <cellStyle name="Normal" xfId="0" builtinId="0"/>
    <cellStyle name="Normal 10" xfId="535"/>
    <cellStyle name="Normal 10 2" xfId="536"/>
    <cellStyle name="Normal 11" xfId="537"/>
    <cellStyle name="Normal 12" xfId="538"/>
    <cellStyle name="Normal 13" xfId="539"/>
    <cellStyle name="Normal 14" xfId="540"/>
    <cellStyle name="Normal 14 2" xfId="541"/>
    <cellStyle name="Normal 15" xfId="542"/>
    <cellStyle name="Normal 16" xfId="543"/>
    <cellStyle name="Normal 16 2" xfId="544"/>
    <cellStyle name="Normal 17" xfId="248"/>
    <cellStyle name="Normal 18" xfId="712"/>
    <cellStyle name="Normal 2" xfId="202"/>
    <cellStyle name="Normal 2 2" xfId="2"/>
    <cellStyle name="Normal 2 3" xfId="203"/>
    <cellStyle name="Normal 2 3 2" xfId="204"/>
    <cellStyle name="Normal 2 4" xfId="205"/>
    <cellStyle name="Normal 2 4 2" xfId="206"/>
    <cellStyle name="Normal 2 5" xfId="207"/>
    <cellStyle name="Normal 2 5 2" xfId="208"/>
    <cellStyle name="Normal 2 6" xfId="209"/>
    <cellStyle name="Normal 2 7" xfId="713"/>
    <cellStyle name="Normal 3" xfId="210"/>
    <cellStyle name="Normal 3 10" xfId="545"/>
    <cellStyle name="Normal 3 2" xfId="211"/>
    <cellStyle name="Normal 3 2 2" xfId="212"/>
    <cellStyle name="Normal 3 2 2 2" xfId="213"/>
    <cellStyle name="Normal 3 2 2 2 2" xfId="214"/>
    <cellStyle name="Normal 3 2 2 3" xfId="215"/>
    <cellStyle name="Normal 3 2 3" xfId="216"/>
    <cellStyle name="Normal 3 2 3 2" xfId="217"/>
    <cellStyle name="Normal 3 2 4" xfId="218"/>
    <cellStyle name="Normal 3 2 4 2" xfId="219"/>
    <cellStyle name="Normal 3 2 5" xfId="220"/>
    <cellStyle name="Normal 3 2 5 2" xfId="221"/>
    <cellStyle name="Normal 3 2 6" xfId="222"/>
    <cellStyle name="Normal 3 2 6 2" xfId="223"/>
    <cellStyle name="Normal 3 2 7" xfId="224"/>
    <cellStyle name="Normal 3 2 8" xfId="546"/>
    <cellStyle name="Normal 3 3" xfId="225"/>
    <cellStyle name="Normal 3 3 2" xfId="226"/>
    <cellStyle name="Normal 3 3 2 2" xfId="227"/>
    <cellStyle name="Normal 3 3 2 3" xfId="548"/>
    <cellStyle name="Normal 3 3 3" xfId="228"/>
    <cellStyle name="Normal 3 3 4" xfId="547"/>
    <cellStyle name="Normal 3 4" xfId="229"/>
    <cellStyle name="Normal 3 4 2" xfId="230"/>
    <cellStyle name="Normal 3 4 3" xfId="549"/>
    <cellStyle name="Normal 3 5" xfId="231"/>
    <cellStyle name="Normal 3 5 2" xfId="232"/>
    <cellStyle name="Normal 3 6" xfId="233"/>
    <cellStyle name="Normal 3 6 2" xfId="550"/>
    <cellStyle name="Normal 3 7" xfId="234"/>
    <cellStyle name="Normal 3 7 2" xfId="235"/>
    <cellStyle name="Normal 3 8" xfId="236"/>
    <cellStyle name="Normal 3 8 2" xfId="237"/>
    <cellStyle name="Normal 3 9" xfId="238"/>
    <cellStyle name="Normal 4" xfId="239"/>
    <cellStyle name="Normal 4 2" xfId="552"/>
    <cellStyle name="Normal 4 3" xfId="553"/>
    <cellStyle name="Normal 4 3 2" xfId="554"/>
    <cellStyle name="Normal 4 4" xfId="551"/>
    <cellStyle name="Normal 5" xfId="240"/>
    <cellStyle name="Normal 5 2" xfId="556"/>
    <cellStyle name="Normal 5 3" xfId="557"/>
    <cellStyle name="Normal 5 4" xfId="555"/>
    <cellStyle name="Normal 6" xfId="241"/>
    <cellStyle name="Normal 6 2" xfId="242"/>
    <cellStyle name="Normal 6 2 2" xfId="243"/>
    <cellStyle name="Normal 6 3" xfId="244"/>
    <cellStyle name="Normal 6 4" xfId="558"/>
    <cellStyle name="Normal 7" xfId="245"/>
    <cellStyle name="Normal 7 2" xfId="246"/>
    <cellStyle name="Normal 7 3" xfId="559"/>
    <cellStyle name="Normal 8" xfId="247"/>
    <cellStyle name="Normal 8 2" xfId="560"/>
    <cellStyle name="Normal 9" xfId="561"/>
    <cellStyle name="Normal 9 2" xfId="562"/>
    <cellStyle name="Pourcentage 10" xfId="563"/>
    <cellStyle name="Pourcentage 10 2" xfId="564"/>
    <cellStyle name="Pourcentage 11" xfId="565"/>
    <cellStyle name="Pourcentage 11 2" xfId="566"/>
    <cellStyle name="Pourcentage 11 3" xfId="567"/>
    <cellStyle name="Pourcentage 12" xfId="568"/>
    <cellStyle name="Pourcentage 2" xfId="569"/>
    <cellStyle name="Pourcentage 3" xfId="570"/>
    <cellStyle name="Pourcentage 3 2" xfId="571"/>
    <cellStyle name="Pourcentage 3 2 2" xfId="572"/>
    <cellStyle name="Pourcentage 3 2 3" xfId="573"/>
    <cellStyle name="Pourcentage 3 3" xfId="574"/>
    <cellStyle name="Pourcentage 4" xfId="575"/>
    <cellStyle name="Pourcentage 4 2" xfId="576"/>
    <cellStyle name="Pourcentage 4 3" xfId="577"/>
    <cellStyle name="Pourcentage 5" xfId="578"/>
    <cellStyle name="Pourcentage 5 2" xfId="579"/>
    <cellStyle name="Pourcentage 5 2 2" xfId="580"/>
    <cellStyle name="Pourcentage 5 3" xfId="581"/>
    <cellStyle name="Pourcentage 6" xfId="582"/>
    <cellStyle name="Pourcentage 7" xfId="583"/>
    <cellStyle name="Pourcentage 7 2" xfId="584"/>
    <cellStyle name="Pourcentage 8" xfId="585"/>
    <cellStyle name="Pourcentage 8 2" xfId="586"/>
    <cellStyle name="Pourcentage 9" xfId="587"/>
    <cellStyle name="Pourcentage 9 2" xfId="588"/>
    <cellStyle name="Pourcentage 9 3" xfId="589"/>
    <cellStyle name="SANS SUITE" xfId="590"/>
    <cellStyle name="Satisfaisant" xfId="677" builtinId="26" customBuiltin="1"/>
    <cellStyle name="Satisfaisant 2" xfId="592"/>
    <cellStyle name="Satisfaisant 3" xfId="593"/>
    <cellStyle name="Satisfaisant 4" xfId="594"/>
    <cellStyle name="Satisfaisant 5" xfId="595"/>
    <cellStyle name="Satisfaisant 6" xfId="596"/>
    <cellStyle name="Satisfaisant 7" xfId="591"/>
    <cellStyle name="Sortie" xfId="681" builtinId="21" customBuiltin="1"/>
    <cellStyle name="Sortie 2" xfId="598"/>
    <cellStyle name="Sortie 3" xfId="599"/>
    <cellStyle name="Sortie 4" xfId="600"/>
    <cellStyle name="Sortie 4 2" xfId="601"/>
    <cellStyle name="Sortie 4 3" xfId="602"/>
    <cellStyle name="Sortie 5" xfId="603"/>
    <cellStyle name="Sortie 6" xfId="604"/>
    <cellStyle name="Sortie 7" xfId="605"/>
    <cellStyle name="Sortie 8" xfId="597"/>
    <cellStyle name="Texte explicatif" xfId="686" builtinId="53" customBuiltin="1"/>
    <cellStyle name="Texte explicatif 2" xfId="607"/>
    <cellStyle name="Texte explicatif 3" xfId="608"/>
    <cellStyle name="Texte explicatif 4" xfId="609"/>
    <cellStyle name="Texte explicatif 5" xfId="610"/>
    <cellStyle name="Texte explicatif 6" xfId="611"/>
    <cellStyle name="Texte explicatif 7" xfId="606"/>
    <cellStyle name="Titre" xfId="672" builtinId="15" customBuiltin="1"/>
    <cellStyle name="Titre 2" xfId="613"/>
    <cellStyle name="Titre 3" xfId="614"/>
    <cellStyle name="Titre 4" xfId="615"/>
    <cellStyle name="Titre 4 2" xfId="616"/>
    <cellStyle name="Titre 4 3" xfId="617"/>
    <cellStyle name="Titre 5" xfId="618"/>
    <cellStyle name="Titre 6" xfId="619"/>
    <cellStyle name="Titre 7" xfId="620"/>
    <cellStyle name="Titre 8" xfId="612"/>
    <cellStyle name="Titre 1" xfId="673" builtinId="16" customBuiltin="1"/>
    <cellStyle name="Titre 1 2" xfId="622"/>
    <cellStyle name="Titre 1 3" xfId="623"/>
    <cellStyle name="Titre 1 4" xfId="624"/>
    <cellStyle name="Titre 1 4 2" xfId="625"/>
    <cellStyle name="Titre 1 4 3" xfId="626"/>
    <cellStyle name="Titre 1 5" xfId="627"/>
    <cellStyle name="Titre 1 6" xfId="628"/>
    <cellStyle name="Titre 1 7" xfId="629"/>
    <cellStyle name="Titre 1 8" xfId="621"/>
    <cellStyle name="Titre 2" xfId="674" builtinId="17" customBuiltin="1"/>
    <cellStyle name="Titre 2 2" xfId="631"/>
    <cellStyle name="Titre 2 3" xfId="632"/>
    <cellStyle name="Titre 2 4" xfId="633"/>
    <cellStyle name="Titre 2 4 2" xfId="634"/>
    <cellStyle name="Titre 2 4 3" xfId="635"/>
    <cellStyle name="Titre 2 5" xfId="636"/>
    <cellStyle name="Titre 2 6" xfId="637"/>
    <cellStyle name="Titre 2 7" xfId="638"/>
    <cellStyle name="Titre 2 8" xfId="630"/>
    <cellStyle name="Titre 3" xfId="675" builtinId="18" customBuiltin="1"/>
    <cellStyle name="Titre 3 2" xfId="640"/>
    <cellStyle name="Titre 3 3" xfId="641"/>
    <cellStyle name="Titre 3 4" xfId="642"/>
    <cellStyle name="Titre 3 4 2" xfId="643"/>
    <cellStyle name="Titre 3 4 3" xfId="644"/>
    <cellStyle name="Titre 3 5" xfId="645"/>
    <cellStyle name="Titre 3 6" xfId="646"/>
    <cellStyle name="Titre 3 7" xfId="647"/>
    <cellStyle name="Titre 3 8" xfId="639"/>
    <cellStyle name="Titre 4" xfId="676" builtinId="19" customBuiltin="1"/>
    <cellStyle name="Titre 4 2" xfId="649"/>
    <cellStyle name="Titre 4 3" xfId="650"/>
    <cellStyle name="Titre 4 4" xfId="651"/>
    <cellStyle name="Titre 4 4 2" xfId="652"/>
    <cellStyle name="Titre 4 4 3" xfId="653"/>
    <cellStyle name="Titre 4 5" xfId="654"/>
    <cellStyle name="Titre 4 6" xfId="655"/>
    <cellStyle name="Titre 4 7" xfId="656"/>
    <cellStyle name="Titre 4 8" xfId="648"/>
    <cellStyle name="Total" xfId="687" builtinId="25" customBuiltin="1"/>
    <cellStyle name="Total 2" xfId="658"/>
    <cellStyle name="Total 3" xfId="659"/>
    <cellStyle name="Total 4" xfId="660"/>
    <cellStyle name="Total 4 2" xfId="661"/>
    <cellStyle name="Total 4 3" xfId="662"/>
    <cellStyle name="Total 5" xfId="663"/>
    <cellStyle name="Total 6" xfId="664"/>
    <cellStyle name="Total 7" xfId="665"/>
    <cellStyle name="Total 8" xfId="657"/>
    <cellStyle name="Vérification" xfId="684" builtinId="23" customBuiltin="1"/>
    <cellStyle name="Vérification 2" xfId="667"/>
    <cellStyle name="Vérification 3" xfId="668"/>
    <cellStyle name="Vérification 4" xfId="669"/>
    <cellStyle name="Vérification 5" xfId="670"/>
    <cellStyle name="Vérification 6" xfId="671"/>
    <cellStyle name="Vérification 7" xfId="666"/>
  </cellStyles>
  <dxfs count="3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00CD00"/>
        </patternFill>
      </fill>
    </dxf>
    <dxf>
      <fill>
        <patternFill>
          <bgColor rgb="FFFF00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00CD00"/>
        </patternFill>
      </fill>
    </dxf>
    <dxf>
      <fill>
        <patternFill>
          <bgColor rgb="FFFF00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106680</xdr:rowOff>
        </xdr:from>
        <xdr:to>
          <xdr:col>5</xdr:col>
          <xdr:colOff>38100</xdr:colOff>
          <xdr:row>3</xdr:row>
          <xdr:rowOff>137160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Pellat" refreshedDate="43598.955524537036" createdVersion="6" refreshedVersion="4" minRefreshableVersion="3" recordCount="116">
  <cacheSource type="worksheet">
    <worksheetSource name="tcd_stat"/>
  </cacheSource>
  <cacheFields count="19">
    <cacheField name="RENSEIGNEMENTS SUR LES FORMATIONS (Nom, Session, Lieu, Dates ETC.)." numFmtId="0">
      <sharedItems/>
    </cacheField>
    <cacheField name="CAF" numFmtId="0">
      <sharedItems containsString="0" containsBlank="1" containsNumber="1" containsInteger="1" minValue="1" maxValue="24"/>
    </cacheField>
    <cacheField name="NUM SESSION" numFmtId="0">
      <sharedItems containsString="0" containsBlank="1" containsNumber="1" containsInteger="1" minValue="1" maxValue="14" count="15">
        <n v="1"/>
        <m/>
        <n v="2"/>
        <n v="6"/>
        <n v="7"/>
        <n v="8"/>
        <n v="9"/>
        <n v="5"/>
        <n v="3"/>
        <n v="13" u="1"/>
        <n v="14" u="1"/>
        <n v="10" u="1"/>
        <n v="11" u="1"/>
        <n v="4" u="1"/>
        <n v="12" u="1"/>
      </sharedItems>
    </cacheField>
    <cacheField name="PARTIE SESSION" numFmtId="0">
      <sharedItems containsString="0" containsBlank="1" containsNumber="1" containsInteger="1" minValue="1" maxValue="1"/>
    </cacheField>
    <cacheField name="CODE SESSION" numFmtId="0">
      <sharedItems/>
    </cacheField>
    <cacheField name="LIEU" numFmtId="0">
      <sharedItems/>
    </cacheField>
    <cacheField name="DATE_x000a_DEBUT" numFmtId="14">
      <sharedItems containsNonDate="0" containsDate="1" containsString="0" containsBlank="1" minDate="2019-10-01T00:00:00" maxDate="2019-10-08T00:00:00"/>
    </cacheField>
    <cacheField name="FIN_x000a_DEBUT" numFmtId="14">
      <sharedItems containsSemiMixedTypes="0" containsNonDate="0" containsDate="1" containsString="0" minDate="2019-10-01T00:00:00" maxDate="2020-06-27T00:00:00"/>
    </cacheField>
    <cacheField name="CANDIDATURES" numFmtId="0">
      <sharedItems containsString="0" containsBlank="1" containsNumber="1" containsInteger="1" minValue="1" maxValue="19"/>
    </cacheField>
    <cacheField name="NUM DES PLACES" numFmtId="0">
      <sharedItems/>
    </cacheField>
    <cacheField name="Civilité" numFmtId="0">
      <sharedItems containsBlank="1"/>
    </cacheField>
    <cacheField name="NOM" numFmtId="0">
      <sharedItems containsBlank="1"/>
    </cacheField>
    <cacheField name="PRENOM" numFmtId="0">
      <sharedItems containsBlank="1"/>
    </cacheField>
    <cacheField name="SAP" numFmtId="0">
      <sharedItems containsString="0" containsBlank="1" containsNumber="1" containsInteger="1" minValue="125" maxValue="668"/>
    </cacheField>
    <cacheField name="FE" numFmtId="0">
      <sharedItems containsNonDate="0" containsString="0" containsBlank="1"/>
    </cacheField>
    <cacheField name="Origine inscription" numFmtId="0">
      <sharedItems containsNonDate="0" containsString="0" containsBlank="1"/>
    </cacheField>
    <cacheField name="Remarques ou observations particulières" numFmtId="0">
      <sharedItems containsNonDate="0" containsString="0" containsBlank="1"/>
    </cacheField>
    <cacheField name="FUD " numFmtId="14">
      <sharedItems containsBlank="1"/>
    </cacheField>
    <cacheField name="N° DAF et/ou_x000a_ MODAF" numFmtId="0">
      <sharedItems containsBlank="1" containsMixedTypes="1" containsNumber="1" containsInteger="1" minValue="123" maxValue="744326" count="880">
        <n v="123"/>
        <s v="01- Complète"/>
        <s v="01- MODAF à faire"/>
        <n v="125"/>
        <s v="02- Incomplète"/>
        <s v="03- Arbitrage"/>
        <s v="04- NON : Plus de place"/>
        <s v="05- AF supprimée"/>
        <m/>
        <n v="150"/>
        <s v="04- NON : Autre"/>
        <n v="159"/>
        <s v="04- Place perdue"/>
        <s v="04- Place supprimée"/>
        <n v="193630" u="1"/>
        <n v="705199" u="1"/>
        <n v="705200" u="1"/>
        <n v="705201" u="1"/>
        <n v="705202" u="1"/>
        <n v="705203" u="1"/>
        <n v="705204" u="1"/>
        <n v="193632" u="1"/>
        <n v="703190" u="1"/>
        <n v="705207" u="1"/>
        <n v="703191" u="1"/>
        <n v="705208" u="1"/>
        <n v="705209" u="1"/>
        <n v="193633" u="1"/>
        <n v="705213" u="1"/>
        <n v="705214" u="1"/>
        <n v="705216" u="1"/>
        <n v="703200" u="1"/>
        <n v="705218" u="1"/>
        <n v="705219" u="1"/>
        <n v="705220" u="1"/>
        <n v="705221" u="1"/>
        <n v="705224" u="1"/>
        <n v="705225" u="1"/>
        <n v="703209" u="1"/>
        <n v="705226" u="1"/>
        <n v="705227" u="1"/>
        <n v="705228" u="1"/>
        <n v="705229" u="1"/>
        <n v="705230" u="1"/>
        <n v="705233" u="1"/>
        <n v="193639" u="1"/>
        <n v="705234" u="1"/>
        <n v="705235" u="1"/>
        <n v="705236" u="1"/>
        <n v="705237" u="1"/>
        <n v="193640" u="1"/>
        <n v="705238" u="1"/>
        <n v="705240" u="1"/>
        <n v="705241" u="1"/>
        <n v="193641" u="1"/>
        <n v="705242" u="1"/>
        <n v="705244" u="1"/>
        <n v="705245" u="1"/>
        <n v="705247" u="1"/>
        <n v="705248" u="1"/>
        <n v="705249" u="1"/>
        <n v="193643" u="1"/>
        <n v="705250" u="1"/>
        <n v="705251" u="1"/>
        <n v="705252" u="1"/>
        <n v="705253" u="1"/>
        <n v="193644" u="1"/>
        <n v="705254" u="1"/>
        <n v="705255" u="1"/>
        <n v="193645" u="1"/>
        <n v="705258" u="1"/>
        <n v="705259" u="1"/>
        <n v="705261" u="1"/>
        <n v="193646" u="1"/>
        <n v="705262" u="1"/>
        <n v="705263" u="1"/>
        <n v="705264" u="1"/>
        <n v="705265" u="1"/>
        <n v="193647" u="1"/>
        <n v="705266" u="1"/>
        <n v="705267" u="1"/>
        <n v="705268" u="1"/>
        <n v="705269" u="1"/>
        <n v="193648" u="1"/>
        <n v="705270" u="1"/>
        <n v="705272" u="1"/>
        <n v="705273" u="1"/>
        <n v="705275" u="1"/>
        <n v="705276" u="1"/>
        <n v="193650" u="1"/>
        <n v="705279" u="1"/>
        <n v="705280" u="1"/>
        <n v="705281" u="1"/>
        <n v="193651" u="1"/>
        <n v="705282" u="1"/>
        <n v="705283" u="1"/>
        <n v="193652" u="1"/>
        <n v="705286" u="1"/>
        <n v="703271" u="1"/>
        <n v="705288" u="1"/>
        <n v="193653" u="1"/>
        <n v="705290" u="1"/>
        <n v="705291" u="1"/>
        <n v="705292" u="1"/>
        <n v="193654" u="1"/>
        <n v="705294" u="1"/>
        <n v="705295" u="1"/>
        <n v="705296" u="1"/>
        <n v="705297" u="1"/>
        <n v="193655" u="1"/>
        <n v="705298" u="1"/>
        <n v="705299" u="1"/>
        <n v="705300" u="1"/>
        <n v="705301" u="1"/>
        <n v="193656" u="1"/>
        <n v="705302" u="1"/>
        <n v="705303" u="1"/>
        <n v="705305" u="1"/>
        <n v="193657" u="1"/>
        <n v="705307" u="1"/>
        <n v="705308" u="1"/>
        <n v="705309" u="1"/>
        <n v="705310" u="1"/>
        <n v="705311" u="1"/>
        <n v="705312" u="1"/>
        <n v="705315" u="1"/>
        <n v="705316" u="1"/>
        <n v="705317" u="1"/>
        <n v="193660" u="1"/>
        <n v="705318" u="1"/>
        <n v="705319" u="1"/>
        <n v="705320" u="1"/>
        <n v="705321" u="1"/>
        <n v="193661" u="1"/>
        <n v="705322" u="1"/>
        <n v="705323" u="1"/>
        <n v="705324" u="1"/>
        <n v="705325" u="1"/>
        <n v="193662" u="1"/>
        <n v="705327" u="1"/>
        <n v="705328" u="1"/>
        <n v="705329" u="1"/>
        <n v="193663" u="1"/>
        <n v="705330" u="1"/>
        <n v="705331" u="1"/>
        <n v="705333" u="1"/>
        <n v="193664" u="1"/>
        <n v="705335" u="1"/>
        <n v="193665" u="1"/>
        <n v="705338" u="1"/>
        <n v="705339" u="1"/>
        <n v="705340" u="1"/>
        <n v="705341" u="1"/>
        <n v="193666" u="1"/>
        <n v="705342" u="1"/>
        <n v="705344" u="1"/>
        <n v="193667" u="1"/>
        <n v="705347" u="1"/>
        <n v="705349" u="1"/>
        <n v="193668" u="1"/>
        <n v="705350" u="1"/>
        <n v="705352" u="1"/>
        <n v="705353" u="1"/>
        <n v="193669" u="1"/>
        <n v="705354" u="1"/>
        <n v="705355" u="1"/>
        <n v="705356" u="1"/>
        <n v="193670" u="1"/>
        <n v="705358" u="1"/>
        <n v="705360" u="1"/>
        <n v="705361" u="1"/>
        <n v="193671" u="1"/>
        <n v="705362" u="1"/>
        <n v="705364" u="1"/>
        <n v="705365" u="1"/>
        <n v="193672" u="1"/>
        <n v="705366" u="1"/>
        <n v="705367" u="1"/>
        <n v="705369" u="1"/>
        <n v="705370" u="1"/>
        <n v="705371" u="1"/>
        <n v="705372" u="1"/>
        <n v="705373" u="1"/>
        <n v="193674" u="1"/>
        <n v="705374" u="1"/>
        <n v="705376" u="1"/>
        <n v="705377" u="1"/>
        <n v="193675" u="1"/>
        <n v="705380" u="1"/>
        <n v="705381" u="1"/>
        <n v="193676" u="1"/>
        <n v="705382" u="1"/>
        <n v="705383" u="1"/>
        <n v="705385" u="1"/>
        <n v="193677" u="1"/>
        <n v="705386" u="1"/>
        <n v="705387" u="1"/>
        <n v="705388" u="1"/>
        <n v="705389" u="1"/>
        <n v="193678" u="1"/>
        <n v="705390" u="1"/>
        <n v="705391" u="1"/>
        <n v="705392" u="1"/>
        <n v="193679" u="1"/>
        <n v="705395" u="1"/>
        <n v="705396" u="1"/>
        <n v="705398" u="1"/>
        <n v="705399" u="1"/>
        <n v="705400" u="1"/>
        <n v="705404" u="1"/>
        <n v="705405" u="1"/>
        <n v="193682" u="1"/>
        <n v="705406" u="1"/>
        <n v="705407" u="1"/>
        <n v="705408" u="1"/>
        <n v="705409" u="1"/>
        <n v="193683" u="1"/>
        <n v="705410" u="1"/>
        <n v="705411" u="1"/>
        <n v="705412" u="1"/>
        <n v="705413" u="1"/>
        <n v="193684" u="1"/>
        <n v="705414" u="1"/>
        <n v="705415" u="1"/>
        <n v="705416" u="1"/>
        <n v="705417" u="1"/>
        <n v="193685" u="1"/>
        <n v="705418" u="1"/>
        <n v="705419" u="1"/>
        <n v="705420" u="1"/>
        <n v="705421" u="1"/>
        <n v="193686" u="1"/>
        <n v="705423" u="1"/>
        <n v="705424" u="1"/>
        <n v="705425" u="1"/>
        <n v="193687" u="1"/>
        <n v="705426" u="1"/>
        <n v="705427" u="1"/>
        <n v="705428" u="1"/>
        <n v="705429" u="1"/>
        <n v="193688" u="1"/>
        <n v="705430" u="1"/>
        <n v="705431" u="1"/>
        <n v="705432" u="1"/>
        <n v="705433" u="1"/>
        <n v="705434" u="1"/>
        <n v="705435" u="1"/>
        <n v="705436" u="1"/>
        <n v="705437" u="1"/>
        <n v="193690" u="1"/>
        <n v="705438" u="1"/>
        <n v="705439" u="1"/>
        <n v="193691" u="1"/>
        <n v="705442" u="1"/>
        <n v="705443" u="1"/>
        <n v="705445" u="1"/>
        <n v="705446" u="1"/>
        <n v="705447" u="1"/>
        <n v="705448" u="1"/>
        <n v="705449" u="1"/>
        <n v="193693" u="1"/>
        <n v="705450" u="1"/>
        <n v="705451" u="1"/>
        <n v="705452" u="1"/>
        <n v="705453" u="1"/>
        <n v="705454" u="1"/>
        <n v="705455" u="1"/>
        <n v="705456" u="1"/>
        <n v="705457" u="1"/>
        <n v="705458" u="1"/>
        <n v="705460" u="1"/>
        <n v="705462" u="1"/>
        <n v="705463" u="1"/>
        <n v="705464" u="1"/>
        <n v="705465" u="1"/>
        <n v="193697" u="1"/>
        <n v="705466" u="1"/>
        <n v="705467" u="1"/>
        <n v="705468" u="1"/>
        <n v="705469" u="1"/>
        <n v="705470" u="1"/>
        <n v="705471" u="1"/>
        <n v="705472" u="1"/>
        <n v="705473" u="1"/>
        <n v="705476" u="1"/>
        <n v="705477" u="1"/>
        <n v="705478" u="1"/>
        <n v="705479" u="1"/>
        <n v="705480" u="1"/>
        <n v="705481" u="1"/>
        <n v="705482" u="1"/>
        <n v="705483" u="1"/>
        <n v="705484" u="1"/>
        <n v="705486" u="1"/>
        <n v="705487" u="1"/>
        <n v="705488" u="1"/>
        <n v="705489" u="1"/>
        <n v="193703" u="1"/>
        <n v="705490" u="1"/>
        <n v="705491" u="1"/>
        <n v="705493" u="1"/>
        <n v="705494" u="1"/>
        <n v="705495" u="1"/>
        <n v="705496" u="1"/>
        <n v="193705" u="1"/>
        <n v="705499" u="1"/>
        <n v="705500" u="1"/>
        <n v="705501" u="1"/>
        <n v="705502" u="1"/>
        <n v="705503" u="1"/>
        <n v="705504" u="1"/>
        <n v="705505" u="1"/>
        <n v="705506" u="1"/>
        <n v="705507" u="1"/>
        <n v="705508" u="1"/>
        <n v="705509" u="1"/>
        <n v="193708" u="1"/>
        <n v="705510" u="1"/>
        <n v="705511" u="1"/>
        <n v="705512" u="1"/>
        <n v="705513" u="1"/>
        <n v="193709" u="1"/>
        <n v="705514" u="1"/>
        <n v="705515" u="1"/>
        <n v="705516" u="1"/>
        <n v="193710" u="1"/>
        <n v="705518" u="1"/>
        <n v="705521" u="1"/>
        <n v="193711" u="1"/>
        <n v="705525" u="1"/>
        <n v="193712" u="1"/>
        <n v="705527" u="1"/>
        <n v="705530" u="1"/>
        <n v="193714" u="1"/>
        <n v="705534" u="1"/>
        <n v="705536" u="1"/>
        <n v="705537" u="1"/>
        <n v="705538" u="1"/>
        <n v="705539" u="1"/>
        <n v="705540" u="1"/>
        <n v="193716" u="1"/>
        <n v="705542" u="1"/>
        <n v="705543" u="1"/>
        <n v="705544" u="1"/>
        <n v="705545" u="1"/>
        <n v="193717" u="1"/>
        <n v="705546" u="1"/>
        <n v="705547" u="1"/>
        <n v="705548" u="1"/>
        <n v="705549" u="1"/>
        <n v="193718" u="1"/>
        <n v="197500" u="1"/>
        <n v="705550" u="1"/>
        <n v="705551" u="1"/>
        <n v="705552" u="1"/>
        <n v="705553" u="1"/>
        <n v="193719" u="1"/>
        <n v="705555" u="1"/>
        <n v="705556" u="1"/>
        <n v="705557" u="1"/>
        <n v="705558" u="1"/>
        <n v="705559" u="1"/>
        <n v="705560" u="1"/>
        <n v="193721" u="1"/>
        <n v="705562" u="1"/>
        <n v="705563" u="1"/>
        <n v="705564" u="1"/>
        <n v="705565" u="1"/>
        <n v="193722" u="1"/>
        <n v="705566" u="1"/>
        <n v="705567" u="1"/>
        <n v="705568" u="1"/>
        <n v="705569" u="1"/>
        <n v="193723" u="1"/>
        <n v="705570" u="1"/>
        <n v="705571" u="1"/>
        <n v="705572" u="1"/>
        <n v="705573" u="1"/>
        <n v="705575" u="1"/>
        <n v="705576" u="1"/>
        <n v="705577" u="1"/>
        <n v="193725" u="1"/>
        <n v="197507" u="1"/>
        <n v="705579" u="1"/>
        <n v="705580" u="1"/>
        <n v="705581" u="1"/>
        <n v="197508" u="1"/>
        <n v="705582" u="1"/>
        <n v="705583" u="1"/>
        <n v="705584" u="1"/>
        <n v="705585" u="1"/>
        <n v="193727" u="1"/>
        <n v="705586" u="1"/>
        <n v="705587" u="1"/>
        <n v="705588" u="1"/>
        <n v="705589" u="1"/>
        <n v="705590" u="1"/>
        <n v="705591" u="1"/>
        <n v="705593" u="1"/>
        <n v="193729" u="1"/>
        <n v="705595" u="1"/>
        <n v="705596" u="1"/>
        <n v="705597" u="1"/>
        <n v="193730" u="1"/>
        <n v="705598" u="1"/>
        <n v="705599" u="1"/>
        <n v="705600" u="1"/>
        <n v="705601" u="1"/>
        <n v="193731" u="1"/>
        <n v="705602" u="1"/>
        <n v="705603" u="1"/>
        <n v="705604" u="1"/>
        <n v="705605" u="1"/>
        <n v="193732" u="1"/>
        <n v="705606" u="1"/>
        <n v="705607" u="1"/>
        <n v="705608" u="1"/>
        <n v="705609" u="1"/>
        <n v="705610" u="1"/>
        <n v="705611" u="1"/>
        <n v="705612" u="1"/>
        <n v="705613" u="1"/>
        <n v="705614" u="1"/>
        <n v="705615" u="1"/>
        <n v="705616" u="1"/>
        <n v="705617" u="1"/>
        <n v="193735" u="1"/>
        <n v="705618" u="1"/>
        <n v="705619" u="1"/>
        <n v="705620" u="1"/>
        <n v="705621" u="1"/>
        <n v="193736" u="1"/>
        <n v="705622" u="1"/>
        <n v="705623" u="1"/>
        <n v="705624" u="1"/>
        <n v="193737" u="1"/>
        <n v="705626" u="1"/>
        <n v="705627" u="1"/>
        <n v="705628" u="1"/>
        <n v="705629" u="1"/>
        <n v="193738" u="1"/>
        <n v="705630" u="1"/>
        <n v="705631" u="1"/>
        <n v="705632" u="1"/>
        <n v="705634" u="1"/>
        <n v="705635" u="1"/>
        <n v="705636" u="1"/>
        <n v="705637" u="1"/>
        <n v="193740" u="1"/>
        <n v="705638" u="1"/>
        <n v="705640" u="1"/>
        <n v="705641" u="1"/>
        <n v="193741" u="1"/>
        <n v="705642" u="1"/>
        <n v="705643" u="1"/>
        <n v="705644" u="1"/>
        <n v="705645" u="1"/>
        <n v="193742" u="1"/>
        <n v="705646" u="1"/>
        <n v="705647" u="1"/>
        <n v="705648" u="1"/>
        <n v="705650" u="1"/>
        <n v="705651" u="1"/>
        <n v="705654" u="1"/>
        <n v="705655" u="1"/>
        <n v="705656" u="1"/>
        <n v="705657" u="1"/>
        <n v="705658" u="1"/>
        <n v="705659" u="1"/>
        <n v="705660" u="1"/>
        <n v="705661" u="1"/>
        <n v="705662" u="1"/>
        <n v="705663" u="1"/>
        <n v="705664" u="1"/>
        <n v="705665" u="1"/>
        <n v="705666" u="1"/>
        <n v="705669" u="1"/>
        <n v="705670" u="1"/>
        <n v="705671" u="1"/>
        <n v="705673" u="1"/>
        <n v="193749" u="1"/>
        <n v="705674" u="1"/>
        <n v="705675" u="1"/>
        <n v="705676" u="1"/>
        <n v="705677" u="1"/>
        <n v="193750" u="1"/>
        <n v="705678" u="1"/>
        <n v="705679" u="1"/>
        <n v="705681" u="1"/>
        <n v="705682" u="1"/>
        <n v="705685" u="1"/>
        <n v="193500" u="1"/>
        <n v="705686" u="1"/>
        <n v="705687" u="1"/>
        <n v="705688" u="1"/>
        <n v="193753" u="1"/>
        <n v="705690" u="1"/>
        <n v="705691" u="1"/>
        <n v="705692" u="1"/>
        <n v="193502" u="1"/>
        <n v="705696" u="1"/>
        <n v="705697" u="1"/>
        <n v="193755" u="1"/>
        <n v="193503" u="1"/>
        <n v="705698" u="1"/>
        <n v="705699" u="1"/>
        <n v="705700" u="1"/>
        <n v="705701" u="1"/>
        <n v="193756" u="1"/>
        <n v="193504" u="1"/>
        <n v="705702" u="1"/>
        <n v="705703" u="1"/>
        <n v="705704" u="1"/>
        <n v="705705" u="1"/>
        <n v="193505" u="1"/>
        <n v="705706" u="1"/>
        <n v="705707" u="1"/>
        <n v="193758" u="1"/>
        <n v="193506" u="1"/>
        <n v="705711" u="1"/>
        <n v="705712" u="1"/>
        <n v="705713" u="1"/>
        <n v="193759" u="1"/>
        <n v="193507" u="1"/>
        <n v="705714" u="1"/>
        <n v="705715" u="1"/>
        <n v="705716" u="1"/>
        <n v="705717" u="1"/>
        <n v="193760" u="1"/>
        <n v="193508" u="1"/>
        <n v="705719" u="1"/>
        <n v="705720" u="1"/>
        <n v="705721" u="1"/>
        <n v="193761" u="1"/>
        <n v="193509" u="1"/>
        <n v="705723" u="1"/>
        <n v="705724" u="1"/>
        <n v="705725" u="1"/>
        <n v="193762" u="1"/>
        <n v="193510" u="1"/>
        <n v="705726" u="1"/>
        <n v="705727" u="1"/>
        <n v="705728" u="1"/>
        <n v="193763" u="1"/>
        <n v="193511" u="1"/>
        <n v="705731" u="1"/>
        <n v="705732" u="1"/>
        <n v="705733" u="1"/>
        <n v="193512" u="1"/>
        <n v="705734" u="1"/>
        <n v="705735" u="1"/>
        <n v="705736" u="1"/>
        <n v="705737" u="1"/>
        <n v="193765" u="1"/>
        <n v="193513" u="1"/>
        <n v="705738" u="1"/>
        <n v="705739" u="1"/>
        <n v="705740" u="1"/>
        <n v="705741" u="1"/>
        <n v="193766" u="1"/>
        <n v="705742" u="1"/>
        <n v="705743" u="1"/>
        <n v="705744" u="1"/>
        <n v="193515" u="1"/>
        <n v="705746" u="1"/>
        <n v="705747" u="1"/>
        <n v="705748" u="1"/>
        <n v="705749" u="1"/>
        <n v="193516" u="1"/>
        <n v="705750" u="1"/>
        <n v="705751" u="1"/>
        <n v="705752" u="1"/>
        <n v="705753" u="1"/>
        <n v="193517" u="1"/>
        <n v="705755" u="1"/>
        <n v="705756" u="1"/>
        <n v="705757" u="1"/>
        <n v="193770" u="1"/>
        <n v="705758" u="1"/>
        <n v="705759" u="1"/>
        <n v="705760" u="1"/>
        <n v="705761" u="1"/>
        <n v="193771" u="1"/>
        <n v="705762" u="1"/>
        <n v="705763" u="1"/>
        <n v="705764" u="1"/>
        <n v="705765" u="1"/>
        <n v="193772" u="1"/>
        <n v="193520" u="1"/>
        <n v="705766" u="1"/>
        <n v="705767" u="1"/>
        <n v="705768" u="1"/>
        <n v="193773" u="1"/>
        <n v="705770" u="1"/>
        <n v="705772" u="1"/>
        <n v="744095" u="1"/>
        <n v="705773" u="1"/>
        <n v="193774" u="1"/>
        <n v="705774" u="1"/>
        <n v="193523" u="1"/>
        <n v="705779" u="1"/>
        <n v="705780" u="1"/>
        <n v="705781" u="1"/>
        <n v="193776" u="1"/>
        <n v="193524" u="1"/>
        <n v="705782" u="1"/>
        <n v="705783" u="1"/>
        <n v="705785" u="1"/>
        <n v="193777" u="1"/>
        <n v="705787" u="1"/>
        <n v="705788" u="1"/>
        <n v="705789" u="1"/>
        <n v="193778" u="1"/>
        <n v="193526" u="1"/>
        <n v="705791" u="1"/>
        <n v="705792" u="1"/>
        <n v="705793" u="1"/>
        <n v="193779" u="1"/>
        <n v="705797" u="1"/>
        <n v="193780" u="1"/>
        <n v="705798" u="1"/>
        <n v="705799" u="1"/>
        <n v="705800" u="1"/>
        <n v="705801" u="1"/>
        <n v="193781" u="1"/>
        <n v="705802" u="1"/>
        <n v="705809" u="1"/>
        <n v="193531" u="1"/>
        <n v="705811" u="1"/>
        <n v="193784" u="1"/>
        <n v="193532" u="1"/>
        <n v="705816" u="1"/>
        <n v="705817" u="1"/>
        <n v="193785" u="1"/>
        <n v="193533" u="1"/>
        <n v="193786" u="1"/>
        <n v="705823" u="1"/>
        <n v="193787" u="1"/>
        <n v="705826" u="1"/>
        <n v="705827" u="1"/>
        <n v="193788" u="1"/>
        <n v="705832" u="1"/>
        <n v="705833" u="1"/>
        <n v="193789" u="1"/>
        <n v="193537" u="1"/>
        <n v="705834" u="1"/>
        <n v="705835" u="1"/>
        <n v="705836" u="1"/>
        <n v="193790" u="1"/>
        <n v="193538" u="1"/>
        <n v="193791" u="1"/>
        <n v="193539" u="1"/>
        <n v="193792" u="1"/>
        <n v="193793" u="1"/>
        <n v="193541" u="1"/>
        <n v="193794" u="1"/>
        <n v="193795" u="1"/>
        <n v="193796" u="1"/>
        <n v="193544" u="1"/>
        <n v="193797" u="1"/>
        <n v="193545" u="1"/>
        <n v="193798" u="1"/>
        <n v="744196" u="1"/>
        <n v="193799" u="1"/>
        <n v="193800" u="1"/>
        <n v="193548" u="1"/>
        <n v="193801" u="1"/>
        <n v="193549" u="1"/>
        <n v="193802" u="1"/>
        <n v="193803" u="1"/>
        <n v="193804" u="1"/>
        <n v="193805" u="1"/>
        <n v="193806" u="1"/>
        <n v="193807" u="1"/>
        <n v="193808" u="1"/>
        <n v="193556" u="1"/>
        <n v="193809" u="1"/>
        <n v="193557" u="1"/>
        <n v="193810" u="1"/>
        <n v="193558" u="1"/>
        <n v="193811" u="1"/>
        <n v="193559" u="1"/>
        <n v="193812" u="1"/>
        <n v="193560" u="1"/>
        <n v="193813" u="1"/>
        <n v="193561" u="1"/>
        <n v="193814" u="1"/>
        <n v="193562" u="1"/>
        <n v="193815" u="1"/>
        <n v="193816" u="1"/>
        <n v="193564" u="1"/>
        <n v="193817" u="1"/>
        <n v="193565" u="1"/>
        <n v="193818" u="1"/>
        <n v="193566" u="1"/>
        <n v="193819" u="1"/>
        <n v="193567" u="1"/>
        <n v="193570" u="1"/>
        <n v="193572" u="1"/>
        <n v="193573" u="1"/>
        <n v="193575" u="1"/>
        <n v="193579" u="1"/>
        <n v="744326" u="1"/>
        <n v="704999" u="1"/>
        <n v="705000" u="1"/>
        <n v="705001" u="1"/>
        <n v="705002" u="1"/>
        <n v="705005" u="1"/>
        <n v="193582" u="1"/>
        <n v="705007" u="1"/>
        <n v="709041" u="1"/>
        <n v="705008" u="1"/>
        <n v="705009" u="1"/>
        <n v="193583" u="1"/>
        <n v="705010" u="1"/>
        <n v="705011" u="1"/>
        <n v="193584" u="1"/>
        <n v="705015" u="1"/>
        <n v="705016" u="1"/>
        <n v="705017" u="1"/>
        <n v="705018" u="1"/>
        <n v="705020" u="1"/>
        <n v="705021" u="1"/>
        <n v="705022" u="1"/>
        <n v="705024" u="1"/>
        <n v="705025" u="1"/>
        <n v="705026" u="1"/>
        <n v="705027" u="1"/>
        <n v="705028" u="1"/>
        <n v="705029" u="1"/>
        <n v="193588" u="1"/>
        <n v="705030" u="1"/>
        <n v="193589" u="1"/>
        <n v="705037" u="1"/>
        <n v="193590" u="1"/>
        <n v="705038" u="1"/>
        <n v="705039" u="1"/>
        <n v="705041" u="1"/>
        <n v="193591" u="1"/>
        <n v="705042" u="1"/>
        <n v="705043" u="1"/>
        <n v="705044" u="1"/>
        <n v="705045" u="1"/>
        <n v="705046" u="1"/>
        <n v="705047" u="1"/>
        <n v="705048" u="1"/>
        <n v="705049" u="1"/>
        <n v="705050" u="1"/>
        <n v="705051" u="1"/>
        <n v="705052" u="1"/>
        <n v="705053" u="1"/>
        <n v="705055" u="1"/>
        <n v="705056" u="1"/>
        <n v="705057" u="1"/>
        <n v="705058" u="1"/>
        <n v="705059" u="1"/>
        <n v="705060" u="1"/>
        <n v="705061" u="1"/>
        <n v="705062" u="1"/>
        <n v="705063" u="1"/>
        <n v="705064" u="1"/>
        <n v="705065" u="1"/>
        <n v="705067" u="1"/>
        <n v="705068" u="1"/>
        <n v="705069" u="1"/>
        <n v="705072" u="1"/>
        <n v="705073" u="1"/>
        <n v="193599" u="1"/>
        <n v="705074" u="1"/>
        <n v="705076" u="1"/>
        <n v="705077" u="1"/>
        <n v="705079" u="1"/>
        <n v="705081" u="1"/>
        <n v="705082" u="1"/>
        <n v="705083" u="1"/>
        <n v="705085" u="1"/>
        <n v="193602" u="1"/>
        <n v="705087" u="1"/>
        <n v="705088" u="1"/>
        <n v="705089" u="1"/>
        <n v="193603" u="1"/>
        <n v="705090" u="1"/>
        <n v="193604" u="1"/>
        <n v="705095" u="1"/>
        <n v="705096" u="1"/>
        <n v="193605" u="1"/>
        <n v="705100" u="1"/>
        <n v="193606" u="1"/>
        <n v="705103" u="1"/>
        <n v="705104" u="1"/>
        <n v="705105" u="1"/>
        <n v="705108" u="1"/>
        <n v="705109" u="1"/>
        <n v="705110" u="1"/>
        <n v="703094" u="1"/>
        <n v="705112" u="1"/>
        <n v="193609" u="1"/>
        <n v="193610" u="1"/>
        <n v="705118" u="1"/>
        <n v="705119" u="1"/>
        <n v="705120" u="1"/>
        <n v="703105" u="1"/>
        <n v="705122" u="1"/>
        <n v="705123" u="1"/>
        <n v="705124" u="1"/>
        <n v="193612" u="1"/>
        <n v="703109" u="1"/>
        <n v="709160" u="1"/>
        <n v="705129" u="1"/>
        <n v="193613" u="1"/>
        <n v="705131" u="1"/>
        <n v="703115" u="1"/>
        <n v="705133" u="1"/>
        <n v="193614" u="1"/>
        <n v="705134" u="1"/>
        <n v="705135" u="1"/>
        <n v="705136" u="1"/>
        <n v="193615" u="1"/>
        <n v="705138" u="1"/>
        <n v="705139" u="1"/>
        <n v="705140" u="1"/>
        <n v="193616" u="1"/>
        <n v="705142" u="1"/>
        <n v="705144" u="1"/>
        <n v="705145" u="1"/>
        <n v="193617" u="1"/>
        <n v="705146" u="1"/>
        <n v="705147" u="1"/>
        <n v="705148" u="1"/>
        <n v="705149" u="1"/>
        <n v="705150" u="1"/>
        <n v="705151" u="1"/>
        <n v="705152" u="1"/>
        <n v="705153" u="1"/>
        <n v="703137" u="1"/>
        <n v="705154" u="1"/>
        <n v="705155" u="1"/>
        <n v="704147" u="1"/>
        <n v="705157" u="1"/>
        <n v="193620" u="1"/>
        <n v="705158" u="1"/>
        <n v="705159" u="1"/>
        <n v="705160" u="1"/>
        <n v="705161" u="1"/>
        <n v="193621" u="1"/>
        <n v="705162" u="1"/>
        <n v="705163" u="1"/>
        <n v="705164" u="1"/>
        <n v="705165" u="1"/>
        <n v="193622" u="1"/>
        <n v="705166" u="1"/>
        <n v="705167" u="1"/>
        <n v="709201" u="1"/>
        <n v="705168" u="1"/>
        <n v="193623" u="1"/>
        <n v="705171" u="1"/>
        <n v="703156" u="1"/>
        <n v="193624" u="1"/>
        <n v="705176" u="1"/>
        <n v="705177" u="1"/>
        <n v="193625" u="1"/>
        <n v="705178" u="1"/>
        <n v="704170" u="1"/>
        <n v="705179" u="1"/>
        <n v="705181" u="1"/>
        <n v="705182" u="1"/>
        <n v="705185" u="1"/>
        <n v="705186" u="1"/>
        <n v="705187" u="1"/>
        <n v="705188" u="1"/>
        <n v="705189" u="1"/>
        <n v="193628" u="1"/>
        <n v="705190" u="1"/>
        <n v="705191" u="1"/>
        <n v="705192" u="1"/>
        <n v="193629" u="1"/>
        <n v="705194" u="1"/>
        <n v="705195" u="1"/>
        <n v="705196" u="1"/>
        <n v="70519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">
  <r>
    <s v="FORMATION 1"/>
    <n v="24"/>
    <x v="0"/>
    <n v="1"/>
    <s v="YR09"/>
    <s v="Paris"/>
    <d v="2019-10-01T00:00:00"/>
    <d v="2019-10-03T00:00:00"/>
    <n v="19"/>
    <s v="N°1"/>
    <s v="Mr"/>
    <s v="X"/>
    <s v="Y"/>
    <n v="125"/>
    <m/>
    <m/>
    <m/>
    <m/>
    <x v="0"/>
  </r>
  <r>
    <s v="FORMATION 1"/>
    <m/>
    <x v="1"/>
    <m/>
    <s v="YR09"/>
    <s v="Paris"/>
    <m/>
    <d v="2019-10-03T00:00:00"/>
    <m/>
    <s v="N°2"/>
    <s v="Mr"/>
    <s v="X"/>
    <s v="Y"/>
    <n v="126"/>
    <m/>
    <m/>
    <m/>
    <m/>
    <x v="0"/>
  </r>
  <r>
    <s v="FORMATION 1"/>
    <m/>
    <x v="1"/>
    <m/>
    <s v="YR09"/>
    <s v="Paris"/>
    <m/>
    <d v="2019-10-03T00:00:00"/>
    <m/>
    <s v="N°3"/>
    <s v="Mr"/>
    <s v="X"/>
    <s v="Y"/>
    <n v="127"/>
    <m/>
    <m/>
    <m/>
    <m/>
    <x v="0"/>
  </r>
  <r>
    <s v="FORMATION 1"/>
    <m/>
    <x v="1"/>
    <m/>
    <s v="YR09"/>
    <s v="Paris"/>
    <m/>
    <d v="2019-10-03T00:00:00"/>
    <m/>
    <s v="N°4"/>
    <s v="Mr"/>
    <s v="X"/>
    <s v="Y"/>
    <n v="128"/>
    <m/>
    <m/>
    <m/>
    <m/>
    <x v="0"/>
  </r>
  <r>
    <s v="FORMATION 1"/>
    <m/>
    <x v="1"/>
    <m/>
    <s v="YR09"/>
    <s v="Paris"/>
    <m/>
    <d v="2019-10-03T00:00:00"/>
    <m/>
    <s v="N°5"/>
    <s v="Mr"/>
    <s v="X"/>
    <s v="Y"/>
    <n v="129"/>
    <m/>
    <m/>
    <m/>
    <m/>
    <x v="0"/>
  </r>
  <r>
    <s v="FORMATION 1"/>
    <m/>
    <x v="1"/>
    <m/>
    <s v="YR09"/>
    <s v="Paris"/>
    <m/>
    <d v="2019-10-03T00:00:00"/>
    <m/>
    <s v="N°6"/>
    <s v="Mr"/>
    <s v="X"/>
    <s v="Y"/>
    <n v="130"/>
    <m/>
    <m/>
    <m/>
    <m/>
    <x v="0"/>
  </r>
  <r>
    <s v="FORMATION 1"/>
    <m/>
    <x v="1"/>
    <m/>
    <s v="YR09"/>
    <s v="Paris"/>
    <m/>
    <d v="2019-10-03T00:00:00"/>
    <m/>
    <s v="N°7"/>
    <s v="Mr"/>
    <s v="X"/>
    <s v="Y"/>
    <n v="131"/>
    <m/>
    <m/>
    <m/>
    <m/>
    <x v="0"/>
  </r>
  <r>
    <s v="FORMATION 1"/>
    <m/>
    <x v="1"/>
    <m/>
    <s v="YR09"/>
    <s v="Paris"/>
    <m/>
    <d v="2019-10-03T00:00:00"/>
    <m/>
    <s v="N°8"/>
    <s v="Mr"/>
    <s v="X"/>
    <s v="Y"/>
    <n v="132"/>
    <m/>
    <m/>
    <m/>
    <m/>
    <x v="0"/>
  </r>
  <r>
    <s v="FORMATION 1"/>
    <m/>
    <x v="1"/>
    <m/>
    <s v="YR09"/>
    <s v="Paris"/>
    <m/>
    <d v="2019-10-03T00:00:00"/>
    <m/>
    <s v="N°9"/>
    <s v="Mr"/>
    <s v="X"/>
    <s v="Y"/>
    <n v="133"/>
    <m/>
    <m/>
    <m/>
    <m/>
    <x v="0"/>
  </r>
  <r>
    <s v="FORMATION 1"/>
    <m/>
    <x v="1"/>
    <m/>
    <s v="YR09"/>
    <s v="Paris"/>
    <m/>
    <d v="2019-10-03T00:00:00"/>
    <m/>
    <s v="N°10"/>
    <s v="Mr"/>
    <s v="X"/>
    <s v="Y"/>
    <n v="134"/>
    <m/>
    <m/>
    <m/>
    <m/>
    <x v="0"/>
  </r>
  <r>
    <s v="FORMATION 1"/>
    <m/>
    <x v="1"/>
    <m/>
    <s v="YR09"/>
    <s v="Paris"/>
    <m/>
    <d v="2019-10-03T00:00:00"/>
    <m/>
    <s v="N°11"/>
    <s v="Mr"/>
    <s v="X"/>
    <s v="Y"/>
    <n v="135"/>
    <m/>
    <m/>
    <m/>
    <m/>
    <x v="0"/>
  </r>
  <r>
    <s v="FORMATION 1"/>
    <m/>
    <x v="1"/>
    <m/>
    <s v="YR09"/>
    <s v="Paris"/>
    <m/>
    <d v="2019-10-03T00:00:00"/>
    <m/>
    <s v="N°12"/>
    <s v="Mr"/>
    <s v="X"/>
    <s v="Y"/>
    <n v="136"/>
    <m/>
    <m/>
    <m/>
    <m/>
    <x v="0"/>
  </r>
  <r>
    <s v="FORMATION 1"/>
    <m/>
    <x v="1"/>
    <m/>
    <s v="YR09"/>
    <s v="Paris"/>
    <m/>
    <d v="2019-10-03T00:00:00"/>
    <m/>
    <s v="N°13"/>
    <s v="Mr"/>
    <s v="X"/>
    <s v="Y"/>
    <n v="137"/>
    <m/>
    <m/>
    <m/>
    <m/>
    <x v="0"/>
  </r>
  <r>
    <s v="FORMATION 1"/>
    <m/>
    <x v="1"/>
    <m/>
    <s v="YR09"/>
    <s v="Paris"/>
    <m/>
    <d v="2019-10-03T00:00:00"/>
    <m/>
    <s v="N°14"/>
    <s v="Mr"/>
    <s v="X"/>
    <s v="Y"/>
    <n v="138"/>
    <m/>
    <m/>
    <m/>
    <m/>
    <x v="0"/>
  </r>
  <r>
    <s v="FORMATION 1"/>
    <m/>
    <x v="1"/>
    <m/>
    <s v="YR09"/>
    <s v="Paris"/>
    <m/>
    <d v="2019-10-03T00:00:00"/>
    <m/>
    <s v="N°15"/>
    <s v="Mr"/>
    <s v="X"/>
    <s v="Y"/>
    <n v="139"/>
    <m/>
    <m/>
    <m/>
    <m/>
    <x v="0"/>
  </r>
  <r>
    <s v="FORMATION 1"/>
    <m/>
    <x v="1"/>
    <m/>
    <s v="YR09"/>
    <s v="Paris"/>
    <m/>
    <d v="2019-10-03T00:00:00"/>
    <m/>
    <s v="N°16"/>
    <s v="Mr"/>
    <s v="X"/>
    <s v="Y"/>
    <n v="140"/>
    <m/>
    <m/>
    <m/>
    <m/>
    <x v="0"/>
  </r>
  <r>
    <s v="FORMATION 1"/>
    <m/>
    <x v="1"/>
    <m/>
    <s v="YR09"/>
    <s v="Paris"/>
    <m/>
    <d v="2019-10-03T00:00:00"/>
    <m/>
    <s v="N°17"/>
    <s v="Mr"/>
    <s v="X"/>
    <s v="Y"/>
    <n v="141"/>
    <m/>
    <m/>
    <m/>
    <m/>
    <x v="0"/>
  </r>
  <r>
    <s v="FORMATION 1"/>
    <m/>
    <x v="1"/>
    <m/>
    <s v="YR09"/>
    <s v="Paris"/>
    <m/>
    <d v="2019-10-03T00:00:00"/>
    <m/>
    <s v="N°18"/>
    <s v="Mr"/>
    <s v="X"/>
    <s v="Y"/>
    <n v="142"/>
    <m/>
    <m/>
    <m/>
    <m/>
    <x v="0"/>
  </r>
  <r>
    <s v="FORMATION 1"/>
    <m/>
    <x v="1"/>
    <m/>
    <s v="YR09"/>
    <s v="Paris"/>
    <m/>
    <d v="2019-10-03T00:00:00"/>
    <m/>
    <s v="N°19"/>
    <s v="Mr"/>
    <s v="X"/>
    <s v="Y"/>
    <n v="143"/>
    <m/>
    <m/>
    <m/>
    <m/>
    <x v="0"/>
  </r>
  <r>
    <s v="FORMATION 1"/>
    <n v="4"/>
    <x v="0"/>
    <n v="1"/>
    <s v="YA17"/>
    <s v="Paris"/>
    <d v="2019-10-01T00:00:00"/>
    <d v="2019-10-04T00:00:00"/>
    <n v="4"/>
    <s v="N°1"/>
    <s v="Mr"/>
    <s v="X"/>
    <s v="Y"/>
    <n v="150"/>
    <m/>
    <m/>
    <m/>
    <m/>
    <x v="1"/>
  </r>
  <r>
    <s v="FORMATION 1"/>
    <m/>
    <x v="1"/>
    <m/>
    <s v="YA17"/>
    <s v="Paris"/>
    <m/>
    <d v="2019-10-04T00:00:00"/>
    <m/>
    <s v="N°2"/>
    <s v="Mr"/>
    <s v="X"/>
    <s v="Y"/>
    <n v="157"/>
    <m/>
    <m/>
    <m/>
    <m/>
    <x v="1"/>
  </r>
  <r>
    <s v="FORMATION 1"/>
    <m/>
    <x v="1"/>
    <m/>
    <s v="YA17"/>
    <s v="Paris"/>
    <m/>
    <d v="2019-10-04T00:00:00"/>
    <m/>
    <s v="N°3"/>
    <s v="Mr"/>
    <s v="X"/>
    <s v="Y"/>
    <n v="164"/>
    <m/>
    <m/>
    <m/>
    <m/>
    <x v="1"/>
  </r>
  <r>
    <s v="FORMATION 1"/>
    <m/>
    <x v="1"/>
    <m/>
    <s v="YA17"/>
    <s v="Paris"/>
    <m/>
    <d v="2019-10-04T00:00:00"/>
    <m/>
    <s v="N°4"/>
    <s v="Mr"/>
    <s v="X"/>
    <s v="Y"/>
    <n v="171"/>
    <m/>
    <m/>
    <m/>
    <m/>
    <x v="1"/>
  </r>
  <r>
    <s v="FORMATION 1"/>
    <n v="10"/>
    <x v="0"/>
    <n v="1"/>
    <s v="YR98"/>
    <s v="Paris"/>
    <d v="2019-10-01T00:00:00"/>
    <d v="2019-10-10T00:00:00"/>
    <n v="10"/>
    <s v="N°1"/>
    <s v="Mr"/>
    <s v="X"/>
    <s v="Y"/>
    <n v="178"/>
    <m/>
    <m/>
    <m/>
    <m/>
    <x v="2"/>
  </r>
  <r>
    <s v="FORMATION 1"/>
    <m/>
    <x v="1"/>
    <m/>
    <s v="YR98"/>
    <s v="Paris"/>
    <m/>
    <d v="2019-10-10T00:00:00"/>
    <m/>
    <s v="N°2"/>
    <s v="Mr"/>
    <s v="X"/>
    <s v="Y"/>
    <n v="185"/>
    <m/>
    <m/>
    <m/>
    <m/>
    <x v="2"/>
  </r>
  <r>
    <s v="FORMATION 1"/>
    <m/>
    <x v="1"/>
    <m/>
    <s v="YR98"/>
    <s v="Paris"/>
    <m/>
    <d v="2019-10-10T00:00:00"/>
    <m/>
    <s v="N°3"/>
    <s v="Mr"/>
    <s v="X"/>
    <s v="Y"/>
    <n v="192"/>
    <m/>
    <m/>
    <m/>
    <m/>
    <x v="2"/>
  </r>
  <r>
    <s v="FORMATION 1"/>
    <m/>
    <x v="1"/>
    <m/>
    <s v="YR98"/>
    <s v="Paris"/>
    <m/>
    <d v="2019-10-10T00:00:00"/>
    <m/>
    <s v="N°4"/>
    <s v="Mr"/>
    <s v="X"/>
    <s v="Y"/>
    <n v="199"/>
    <m/>
    <m/>
    <m/>
    <m/>
    <x v="2"/>
  </r>
  <r>
    <s v="FORMATION 1"/>
    <m/>
    <x v="1"/>
    <m/>
    <s v="YR98"/>
    <s v="Paris"/>
    <m/>
    <d v="2019-10-10T00:00:00"/>
    <m/>
    <s v="N°5"/>
    <s v="Mr"/>
    <s v="X"/>
    <s v="Y"/>
    <n v="206"/>
    <m/>
    <m/>
    <m/>
    <m/>
    <x v="2"/>
  </r>
  <r>
    <s v="FORMATION 1"/>
    <m/>
    <x v="1"/>
    <m/>
    <s v="YR98"/>
    <s v="Paris"/>
    <m/>
    <d v="2019-10-10T00:00:00"/>
    <m/>
    <s v="N°6"/>
    <s v="Mr"/>
    <s v="X"/>
    <s v="Y"/>
    <n v="213"/>
    <m/>
    <m/>
    <m/>
    <m/>
    <x v="3"/>
  </r>
  <r>
    <s v="FORMATION 1"/>
    <m/>
    <x v="1"/>
    <m/>
    <s v="YR98"/>
    <s v="Paris"/>
    <m/>
    <d v="2019-10-10T00:00:00"/>
    <m/>
    <s v="N°7"/>
    <s v="Mr"/>
    <s v="X"/>
    <s v="Y"/>
    <n v="220"/>
    <m/>
    <m/>
    <m/>
    <m/>
    <x v="3"/>
  </r>
  <r>
    <s v="FORMATION 1"/>
    <m/>
    <x v="1"/>
    <m/>
    <s v="YR98"/>
    <s v="Paris"/>
    <m/>
    <d v="2019-10-10T00:00:00"/>
    <m/>
    <s v="N°8"/>
    <s v="Mr"/>
    <s v="X"/>
    <s v="Y"/>
    <n v="227"/>
    <m/>
    <m/>
    <m/>
    <m/>
    <x v="3"/>
  </r>
  <r>
    <s v="FORMATION 1"/>
    <m/>
    <x v="1"/>
    <m/>
    <s v="YR98"/>
    <s v="Paris"/>
    <m/>
    <d v="2019-10-10T00:00:00"/>
    <m/>
    <s v="N°9"/>
    <s v="Mr"/>
    <s v="X"/>
    <s v="Y"/>
    <n v="234"/>
    <m/>
    <m/>
    <m/>
    <m/>
    <x v="3"/>
  </r>
  <r>
    <s v="FORMATION 1"/>
    <m/>
    <x v="1"/>
    <m/>
    <s v="YR98"/>
    <s v="Paris"/>
    <m/>
    <d v="2019-10-10T00:00:00"/>
    <m/>
    <s v="N°10"/>
    <s v="Mr"/>
    <s v="X"/>
    <s v="Y"/>
    <n v="241"/>
    <m/>
    <m/>
    <m/>
    <m/>
    <x v="3"/>
  </r>
  <r>
    <s v="FORMATION 1"/>
    <n v="10"/>
    <x v="0"/>
    <n v="1"/>
    <s v="YS00"/>
    <s v="Paris"/>
    <d v="2019-10-01T00:00:00"/>
    <d v="2019-10-10T00:00:00"/>
    <n v="10"/>
    <s v="N°1"/>
    <s v="Mr"/>
    <s v="X"/>
    <s v="Y"/>
    <n v="248"/>
    <m/>
    <m/>
    <m/>
    <m/>
    <x v="4"/>
  </r>
  <r>
    <s v="FORMATION 1"/>
    <m/>
    <x v="1"/>
    <m/>
    <s v="YS00"/>
    <s v="Paris"/>
    <m/>
    <d v="2019-10-10T00:00:00"/>
    <m/>
    <s v="N°2"/>
    <s v="Mr"/>
    <s v="X"/>
    <s v="Y"/>
    <n v="255"/>
    <m/>
    <m/>
    <m/>
    <m/>
    <x v="4"/>
  </r>
  <r>
    <s v="FORMATION 1"/>
    <m/>
    <x v="1"/>
    <m/>
    <s v="YS00"/>
    <s v="Paris"/>
    <m/>
    <d v="2019-10-10T00:00:00"/>
    <m/>
    <s v="N°3"/>
    <s v="Mr"/>
    <s v="X"/>
    <s v="Y"/>
    <n v="262"/>
    <m/>
    <m/>
    <m/>
    <m/>
    <x v="4"/>
  </r>
  <r>
    <s v="FORMATION 1"/>
    <m/>
    <x v="1"/>
    <m/>
    <s v="YS00"/>
    <s v="Paris"/>
    <m/>
    <d v="2019-10-10T00:00:00"/>
    <m/>
    <s v="N°4"/>
    <s v="Mr"/>
    <s v="X"/>
    <s v="Y"/>
    <n v="269"/>
    <m/>
    <m/>
    <m/>
    <m/>
    <x v="4"/>
  </r>
  <r>
    <s v="FORMATION 1"/>
    <m/>
    <x v="1"/>
    <m/>
    <s v="YS00"/>
    <s v="Paris"/>
    <m/>
    <d v="2019-10-10T00:00:00"/>
    <m/>
    <s v="N°5"/>
    <s v="Mr"/>
    <s v="X"/>
    <s v="Y"/>
    <n v="276"/>
    <m/>
    <m/>
    <m/>
    <m/>
    <x v="4"/>
  </r>
  <r>
    <s v="FORMATION 1"/>
    <m/>
    <x v="1"/>
    <m/>
    <s v="YS00"/>
    <s v="Paris"/>
    <m/>
    <d v="2019-10-10T00:00:00"/>
    <m/>
    <s v="N°6"/>
    <s v="Mr"/>
    <s v="X"/>
    <s v="Y"/>
    <n v="283"/>
    <m/>
    <m/>
    <m/>
    <m/>
    <x v="4"/>
  </r>
  <r>
    <s v="FORMATION 1"/>
    <m/>
    <x v="1"/>
    <m/>
    <s v="YS00"/>
    <s v="Paris"/>
    <m/>
    <d v="2019-10-10T00:00:00"/>
    <m/>
    <s v="N°7"/>
    <s v="Mr"/>
    <s v="X"/>
    <s v="Y"/>
    <n v="290"/>
    <m/>
    <m/>
    <m/>
    <m/>
    <x v="4"/>
  </r>
  <r>
    <s v="FORMATION 1"/>
    <m/>
    <x v="1"/>
    <m/>
    <s v="YS00"/>
    <s v="Paris"/>
    <m/>
    <d v="2019-10-10T00:00:00"/>
    <m/>
    <s v="N°8"/>
    <s v="Mr"/>
    <s v="X"/>
    <s v="Y"/>
    <n v="297"/>
    <m/>
    <m/>
    <m/>
    <m/>
    <x v="4"/>
  </r>
  <r>
    <s v="FORMATION 1"/>
    <m/>
    <x v="1"/>
    <m/>
    <s v="YS00"/>
    <s v="Paris"/>
    <m/>
    <d v="2019-10-10T00:00:00"/>
    <m/>
    <s v="N°9"/>
    <s v="Mr"/>
    <s v="X"/>
    <s v="Y"/>
    <n v="304"/>
    <m/>
    <m/>
    <m/>
    <m/>
    <x v="4"/>
  </r>
  <r>
    <s v="FORMATION 1"/>
    <m/>
    <x v="1"/>
    <m/>
    <s v="YS00"/>
    <s v="Paris"/>
    <m/>
    <d v="2019-10-10T00:00:00"/>
    <m/>
    <s v="N°10"/>
    <s v="Mr"/>
    <s v="X"/>
    <s v="Y"/>
    <n v="311"/>
    <m/>
    <m/>
    <m/>
    <m/>
    <x v="4"/>
  </r>
  <r>
    <s v="FORMATION 1"/>
    <n v="10"/>
    <x v="0"/>
    <n v="1"/>
    <s v="XD47"/>
    <s v="Paris"/>
    <d v="2019-10-01T00:00:00"/>
    <d v="2019-10-05T00:00:00"/>
    <n v="10"/>
    <s v="N°1"/>
    <s v="Mr"/>
    <s v="X"/>
    <s v="Y"/>
    <n v="318"/>
    <m/>
    <m/>
    <m/>
    <m/>
    <x v="5"/>
  </r>
  <r>
    <s v="FORMATION 1"/>
    <m/>
    <x v="1"/>
    <m/>
    <s v="XD47"/>
    <s v="Paris"/>
    <m/>
    <d v="2019-10-05T00:00:00"/>
    <m/>
    <s v="N°2"/>
    <s v="Mr"/>
    <s v="X"/>
    <s v="Y"/>
    <n v="325"/>
    <m/>
    <m/>
    <m/>
    <m/>
    <x v="5"/>
  </r>
  <r>
    <s v="FORMATION 1"/>
    <m/>
    <x v="1"/>
    <m/>
    <s v="XD47"/>
    <s v="Paris"/>
    <m/>
    <d v="2019-10-05T00:00:00"/>
    <m/>
    <s v="N°3"/>
    <s v="Mr"/>
    <s v="X"/>
    <s v="Y"/>
    <n v="332"/>
    <m/>
    <m/>
    <m/>
    <m/>
    <x v="5"/>
  </r>
  <r>
    <s v="FORMATION 1"/>
    <m/>
    <x v="1"/>
    <m/>
    <s v="XD47"/>
    <s v="Paris"/>
    <m/>
    <d v="2019-10-05T00:00:00"/>
    <m/>
    <s v="N°4"/>
    <s v="Mr"/>
    <s v="X"/>
    <s v="Y"/>
    <n v="339"/>
    <m/>
    <m/>
    <m/>
    <m/>
    <x v="5"/>
  </r>
  <r>
    <s v="FORMATION 1"/>
    <m/>
    <x v="1"/>
    <m/>
    <s v="XD47"/>
    <s v="Paris"/>
    <m/>
    <d v="2019-10-05T00:00:00"/>
    <m/>
    <s v="N°5"/>
    <s v="Mr"/>
    <s v="X"/>
    <s v="Y"/>
    <n v="346"/>
    <m/>
    <m/>
    <m/>
    <m/>
    <x v="5"/>
  </r>
  <r>
    <s v="FORMATION 1"/>
    <m/>
    <x v="1"/>
    <m/>
    <s v="XD47"/>
    <s v="Paris"/>
    <m/>
    <d v="2019-10-05T00:00:00"/>
    <m/>
    <s v="N°6"/>
    <s v="Mr"/>
    <s v="X"/>
    <s v="Y"/>
    <n v="353"/>
    <m/>
    <m/>
    <m/>
    <m/>
    <x v="5"/>
  </r>
  <r>
    <s v="FORMATION 1"/>
    <m/>
    <x v="1"/>
    <m/>
    <s v="XD47"/>
    <s v="Paris"/>
    <m/>
    <d v="2019-10-05T00:00:00"/>
    <m/>
    <s v="N°7"/>
    <s v="Mr"/>
    <s v="X"/>
    <s v="Y"/>
    <n v="360"/>
    <m/>
    <m/>
    <m/>
    <m/>
    <x v="6"/>
  </r>
  <r>
    <s v="FORMATION 1"/>
    <m/>
    <x v="1"/>
    <m/>
    <s v="XD47"/>
    <s v="Paris"/>
    <m/>
    <d v="2019-10-05T00:00:00"/>
    <m/>
    <s v="N°8"/>
    <s v="Mr"/>
    <s v="X"/>
    <s v="Y"/>
    <n v="367"/>
    <m/>
    <m/>
    <m/>
    <m/>
    <x v="6"/>
  </r>
  <r>
    <s v="FORMATION 1"/>
    <m/>
    <x v="1"/>
    <m/>
    <s v="XD47"/>
    <s v="Paris"/>
    <m/>
    <d v="2019-10-05T00:00:00"/>
    <m/>
    <s v="N°9"/>
    <s v="Mr"/>
    <s v="X"/>
    <s v="Y"/>
    <n v="374"/>
    <m/>
    <m/>
    <m/>
    <m/>
    <x v="6"/>
  </r>
  <r>
    <s v="FORMATION 1"/>
    <m/>
    <x v="1"/>
    <m/>
    <s v="XD47"/>
    <s v="Paris"/>
    <m/>
    <d v="2019-10-05T00:00:00"/>
    <m/>
    <s v="N°10"/>
    <s v="Mr"/>
    <s v="X"/>
    <s v="Y"/>
    <n v="381"/>
    <m/>
    <m/>
    <m/>
    <m/>
    <x v="6"/>
  </r>
  <r>
    <s v="FORMATION 1"/>
    <n v="3"/>
    <x v="0"/>
    <n v="1"/>
    <s v="XF03"/>
    <s v="Paris"/>
    <d v="2019-10-01T00:00:00"/>
    <d v="2019-10-07T00:00:00"/>
    <n v="3"/>
    <s v="N°1"/>
    <s v="Mr"/>
    <s v="X"/>
    <s v="Y"/>
    <n v="388"/>
    <m/>
    <m/>
    <m/>
    <m/>
    <x v="7"/>
  </r>
  <r>
    <s v="FORMATION 1"/>
    <m/>
    <x v="1"/>
    <m/>
    <s v="XF03"/>
    <s v="Paris"/>
    <m/>
    <d v="2019-10-07T00:00:00"/>
    <m/>
    <s v="N°2"/>
    <s v="Mr"/>
    <s v="X"/>
    <s v="Y"/>
    <n v="395"/>
    <m/>
    <m/>
    <m/>
    <m/>
    <x v="7"/>
  </r>
  <r>
    <s v="FORMATION 1"/>
    <m/>
    <x v="1"/>
    <m/>
    <s v="XF03"/>
    <s v="Paris"/>
    <m/>
    <d v="2019-10-07T00:00:00"/>
    <m/>
    <s v="N°3"/>
    <s v="Mr"/>
    <s v="X"/>
    <s v="Y"/>
    <n v="402"/>
    <m/>
    <m/>
    <m/>
    <m/>
    <x v="7"/>
  </r>
  <r>
    <s v="FORMATION 1"/>
    <n v="1"/>
    <x v="2"/>
    <n v="1"/>
    <s v="YO20"/>
    <s v="Paris"/>
    <d v="2019-10-01T00:00:00"/>
    <d v="2019-10-05T00:00:00"/>
    <n v="1"/>
    <s v="N°1"/>
    <s v="Mr"/>
    <s v="X"/>
    <s v="Y"/>
    <n v="409"/>
    <m/>
    <m/>
    <m/>
    <m/>
    <x v="7"/>
  </r>
  <r>
    <s v="FORMATION 1"/>
    <n v="2"/>
    <x v="0"/>
    <n v="1"/>
    <s v="XD57"/>
    <s v="Paris"/>
    <d v="2019-10-01T00:00:00"/>
    <d v="2019-10-05T00:00:00"/>
    <n v="2"/>
    <s v="N°1"/>
    <m/>
    <m/>
    <m/>
    <m/>
    <m/>
    <m/>
    <m/>
    <m/>
    <x v="8"/>
  </r>
  <r>
    <s v="FORMATION 1"/>
    <m/>
    <x v="1"/>
    <m/>
    <s v="XD57"/>
    <s v="Paris"/>
    <m/>
    <d v="2019-10-05T00:00:00"/>
    <m/>
    <s v="N°2"/>
    <m/>
    <m/>
    <m/>
    <m/>
    <m/>
    <m/>
    <m/>
    <m/>
    <x v="8"/>
  </r>
  <r>
    <s v="FORMATION 1"/>
    <n v="1"/>
    <x v="3"/>
    <n v="1"/>
    <s v="XF26"/>
    <s v="Paris"/>
    <d v="2019-10-01T00:00:00"/>
    <d v="2019-11-16T00:00:00"/>
    <n v="1"/>
    <s v="N°1"/>
    <s v="Mr"/>
    <s v="X"/>
    <s v="Y"/>
    <n v="430"/>
    <m/>
    <m/>
    <m/>
    <s v="En attente"/>
    <x v="1"/>
  </r>
  <r>
    <s v="FORMATION 1"/>
    <n v="3"/>
    <x v="4"/>
    <n v="1"/>
    <s v="XF25"/>
    <s v="Paris"/>
    <d v="2019-10-01T00:00:00"/>
    <d v="2019-11-16T00:00:00"/>
    <n v="2"/>
    <s v="N°1"/>
    <s v="Mr"/>
    <s v="X"/>
    <s v="Y"/>
    <n v="437"/>
    <m/>
    <m/>
    <m/>
    <s v="En attente"/>
    <x v="1"/>
  </r>
  <r>
    <s v="FORMATION 1"/>
    <m/>
    <x v="1"/>
    <m/>
    <s v="XF25"/>
    <s v="Paris"/>
    <m/>
    <d v="2019-11-16T00:00:00"/>
    <m/>
    <s v="N°2"/>
    <s v="Mr"/>
    <s v="X"/>
    <s v="Y"/>
    <n v="444"/>
    <m/>
    <m/>
    <m/>
    <s v="En attente"/>
    <x v="1"/>
  </r>
  <r>
    <s v="FORMATION 1"/>
    <n v="2"/>
    <x v="5"/>
    <n v="1"/>
    <s v="XF24"/>
    <s v="Paris"/>
    <d v="2019-10-01T00:00:00"/>
    <d v="2019-11-16T00:00:00"/>
    <n v="2"/>
    <s v="N°1"/>
    <s v="Mr"/>
    <s v="X"/>
    <s v="Y"/>
    <n v="451"/>
    <m/>
    <m/>
    <m/>
    <s v="En attente"/>
    <x v="1"/>
  </r>
  <r>
    <s v="FORMATION 1"/>
    <m/>
    <x v="1"/>
    <m/>
    <s v="XF24"/>
    <s v="Paris"/>
    <m/>
    <d v="2019-11-16T00:00:00"/>
    <m/>
    <s v="N°2"/>
    <s v="Mr"/>
    <s v="X"/>
    <s v="Y"/>
    <n v="458"/>
    <m/>
    <m/>
    <m/>
    <s v="En attente"/>
    <x v="1"/>
  </r>
  <r>
    <s v="FORMATION 1"/>
    <n v="1"/>
    <x v="6"/>
    <n v="1"/>
    <s v="ZN92"/>
    <s v="Paris"/>
    <d v="2019-10-01T00:00:00"/>
    <d v="2019-11-16T00:00:00"/>
    <n v="1"/>
    <s v="N°1"/>
    <s v="Mr"/>
    <s v="X"/>
    <s v="Y"/>
    <n v="465"/>
    <m/>
    <m/>
    <m/>
    <s v="En attente"/>
    <x v="1"/>
  </r>
  <r>
    <s v="FORMATION 1"/>
    <n v="3"/>
    <x v="0"/>
    <n v="1"/>
    <s v="XE55"/>
    <s v="Paris"/>
    <d v="2019-10-01T00:00:00"/>
    <d v="2019-10-03T00:00:00"/>
    <n v="3"/>
    <s v="N°1"/>
    <s v="Mr"/>
    <s v="X"/>
    <s v="Y"/>
    <n v="472"/>
    <m/>
    <m/>
    <m/>
    <m/>
    <x v="9"/>
  </r>
  <r>
    <s v="FORMATION 1"/>
    <m/>
    <x v="1"/>
    <m/>
    <s v="XE55"/>
    <s v="Paris"/>
    <m/>
    <d v="2019-10-03T00:00:00"/>
    <m/>
    <s v="N°2"/>
    <s v="Mr"/>
    <s v="X"/>
    <s v="Y"/>
    <n v="479"/>
    <m/>
    <m/>
    <m/>
    <m/>
    <x v="10"/>
  </r>
  <r>
    <s v="FORMATION 1"/>
    <m/>
    <x v="1"/>
    <m/>
    <s v="XE55"/>
    <s v="Paris"/>
    <m/>
    <d v="2019-10-03T00:00:00"/>
    <m/>
    <s v="N°3"/>
    <s v="Mr"/>
    <s v="X"/>
    <s v="Y"/>
    <n v="486"/>
    <m/>
    <m/>
    <m/>
    <m/>
    <x v="10"/>
  </r>
  <r>
    <s v="FORMATION 1"/>
    <n v="6"/>
    <x v="0"/>
    <n v="1"/>
    <s v="YI48"/>
    <s v="Paris"/>
    <d v="2019-10-01T00:00:00"/>
    <d v="2019-10-01T00:00:00"/>
    <n v="6"/>
    <s v="N°1"/>
    <m/>
    <m/>
    <m/>
    <m/>
    <m/>
    <m/>
    <m/>
    <m/>
    <x v="8"/>
  </r>
  <r>
    <s v="FORMATION 1"/>
    <m/>
    <x v="1"/>
    <m/>
    <s v="YI48"/>
    <s v="Paris"/>
    <m/>
    <d v="2019-10-01T00:00:00"/>
    <m/>
    <s v="N°2"/>
    <m/>
    <m/>
    <m/>
    <m/>
    <m/>
    <m/>
    <m/>
    <m/>
    <x v="8"/>
  </r>
  <r>
    <s v="FORMATION 1"/>
    <m/>
    <x v="1"/>
    <m/>
    <s v="YI48"/>
    <s v="Paris"/>
    <m/>
    <d v="2019-10-01T00:00:00"/>
    <m/>
    <s v="N°3"/>
    <m/>
    <m/>
    <m/>
    <m/>
    <m/>
    <m/>
    <m/>
    <m/>
    <x v="8"/>
  </r>
  <r>
    <s v="FORMATION 1"/>
    <m/>
    <x v="1"/>
    <m/>
    <s v="YI48"/>
    <s v="Paris"/>
    <m/>
    <d v="2019-10-01T00:00:00"/>
    <m/>
    <s v="N°4"/>
    <m/>
    <m/>
    <m/>
    <m/>
    <m/>
    <m/>
    <m/>
    <m/>
    <x v="8"/>
  </r>
  <r>
    <s v="FORMATION 1"/>
    <m/>
    <x v="1"/>
    <m/>
    <s v="YI48"/>
    <s v="Paris"/>
    <m/>
    <d v="2019-10-01T00:00:00"/>
    <m/>
    <s v="N°5"/>
    <m/>
    <m/>
    <m/>
    <m/>
    <m/>
    <m/>
    <m/>
    <m/>
    <x v="8"/>
  </r>
  <r>
    <s v="FORMATION 1"/>
    <m/>
    <x v="1"/>
    <m/>
    <s v="YI48"/>
    <s v="Paris"/>
    <m/>
    <d v="2019-10-01T00:00:00"/>
    <m/>
    <s v="N°6"/>
    <m/>
    <m/>
    <m/>
    <m/>
    <m/>
    <m/>
    <m/>
    <m/>
    <x v="8"/>
  </r>
  <r>
    <s v="FORMATION 1"/>
    <n v="3"/>
    <x v="7"/>
    <n v="1"/>
    <s v="XQ74"/>
    <s v="Paris"/>
    <d v="2019-10-01T00:00:00"/>
    <d v="2019-10-05T00:00:00"/>
    <n v="3"/>
    <s v="N°1"/>
    <s v="Mr"/>
    <s v="X"/>
    <s v="Y"/>
    <n v="535"/>
    <m/>
    <m/>
    <m/>
    <m/>
    <x v="11"/>
  </r>
  <r>
    <s v="FORMATION 1"/>
    <m/>
    <x v="1"/>
    <m/>
    <s v="XQ74"/>
    <s v="Paris"/>
    <m/>
    <d v="2019-10-05T00:00:00"/>
    <m/>
    <s v="N°2"/>
    <s v="Mr"/>
    <s v="X"/>
    <s v="Y"/>
    <n v="542"/>
    <m/>
    <m/>
    <m/>
    <m/>
    <x v="12"/>
  </r>
  <r>
    <s v="FORMATION 1"/>
    <m/>
    <x v="1"/>
    <m/>
    <s v="XQ74"/>
    <s v="Paris"/>
    <m/>
    <d v="2019-10-05T00:00:00"/>
    <m/>
    <s v="N°3"/>
    <s v="Mr"/>
    <s v="X"/>
    <s v="Y"/>
    <n v="549"/>
    <m/>
    <m/>
    <m/>
    <m/>
    <x v="12"/>
  </r>
  <r>
    <s v="FORMATION 1"/>
    <n v="3"/>
    <x v="0"/>
    <n v="1"/>
    <s v="XE32"/>
    <s v="Paris"/>
    <d v="2019-10-01T00:00:00"/>
    <d v="2019-10-19T00:00:00"/>
    <n v="3"/>
    <s v="N°1"/>
    <s v="Mr"/>
    <s v="X"/>
    <s v="Y"/>
    <n v="556"/>
    <m/>
    <m/>
    <m/>
    <m/>
    <x v="1"/>
  </r>
  <r>
    <s v="FORMATION 1"/>
    <m/>
    <x v="1"/>
    <m/>
    <s v="XE32"/>
    <s v="Paris"/>
    <m/>
    <d v="2019-10-19T00:00:00"/>
    <m/>
    <s v="N°2"/>
    <s v="Mr"/>
    <s v="X"/>
    <s v="Y"/>
    <n v="563"/>
    <m/>
    <m/>
    <m/>
    <m/>
    <x v="13"/>
  </r>
  <r>
    <s v="FORMATION 1"/>
    <m/>
    <x v="1"/>
    <m/>
    <s v="XE32"/>
    <s v="Paris"/>
    <m/>
    <d v="2019-10-19T00:00:00"/>
    <m/>
    <s v="N°3"/>
    <s v="Mr"/>
    <s v="X"/>
    <s v="Y"/>
    <n v="570"/>
    <m/>
    <m/>
    <m/>
    <m/>
    <x v="13"/>
  </r>
  <r>
    <s v="FORMATION 1"/>
    <n v="2"/>
    <x v="0"/>
    <n v="1"/>
    <s v="XE33"/>
    <s v="Paris"/>
    <d v="2019-10-01T00:00:00"/>
    <d v="2019-10-19T00:00:00"/>
    <n v="2"/>
    <s v="N°1"/>
    <m/>
    <m/>
    <m/>
    <m/>
    <m/>
    <m/>
    <m/>
    <m/>
    <x v="8"/>
  </r>
  <r>
    <s v="FORMATION 1"/>
    <m/>
    <x v="1"/>
    <m/>
    <s v="XE33"/>
    <s v="Paris"/>
    <m/>
    <d v="2019-10-19T00:00:00"/>
    <m/>
    <s v="N°2"/>
    <m/>
    <m/>
    <m/>
    <m/>
    <m/>
    <m/>
    <m/>
    <m/>
    <x v="8"/>
  </r>
  <r>
    <s v="FORMATION 1"/>
    <n v="2"/>
    <x v="0"/>
    <n v="1"/>
    <s v="XE20"/>
    <s v="Paris"/>
    <d v="2019-10-01T00:00:00"/>
    <d v="2019-11-02T00:00:00"/>
    <n v="2"/>
    <s v="N°1"/>
    <m/>
    <m/>
    <m/>
    <m/>
    <m/>
    <m/>
    <m/>
    <m/>
    <x v="8"/>
  </r>
  <r>
    <s v="FORMATION 1"/>
    <m/>
    <x v="1"/>
    <m/>
    <s v="XE20"/>
    <s v="Paris"/>
    <m/>
    <d v="2019-11-02T00:00:00"/>
    <m/>
    <s v="N°2"/>
    <m/>
    <m/>
    <m/>
    <m/>
    <m/>
    <m/>
    <m/>
    <m/>
    <x v="8"/>
  </r>
  <r>
    <s v="FORMATION 1"/>
    <n v="10"/>
    <x v="0"/>
    <n v="1"/>
    <s v="XG16"/>
    <s v="Paris"/>
    <d v="2019-10-01T00:00:00"/>
    <d v="2019-10-03T00:00:00"/>
    <n v="10"/>
    <s v="N°1"/>
    <s v="Mr"/>
    <s v="X"/>
    <s v="Y"/>
    <n v="605"/>
    <m/>
    <m/>
    <m/>
    <m/>
    <x v="7"/>
  </r>
  <r>
    <s v="FORMATION 1"/>
    <m/>
    <x v="1"/>
    <m/>
    <s v="XG16"/>
    <s v="Paris"/>
    <m/>
    <d v="2019-10-03T00:00:00"/>
    <m/>
    <s v="N°2"/>
    <s v="Mr"/>
    <s v="X"/>
    <s v="Y"/>
    <n v="612"/>
    <m/>
    <m/>
    <m/>
    <m/>
    <x v="7"/>
  </r>
  <r>
    <s v="FORMATION 1"/>
    <m/>
    <x v="1"/>
    <m/>
    <s v="XG16"/>
    <s v="Paris"/>
    <m/>
    <d v="2019-10-03T00:00:00"/>
    <m/>
    <s v="N°3"/>
    <s v="Mr"/>
    <s v="X"/>
    <s v="Y"/>
    <n v="619"/>
    <m/>
    <m/>
    <m/>
    <m/>
    <x v="7"/>
  </r>
  <r>
    <s v="FORMATION 1"/>
    <m/>
    <x v="1"/>
    <m/>
    <s v="XG16"/>
    <s v="Paris"/>
    <m/>
    <d v="2019-10-03T00:00:00"/>
    <m/>
    <s v="N°4"/>
    <s v="Mr"/>
    <s v="X"/>
    <s v="Y"/>
    <n v="626"/>
    <m/>
    <m/>
    <m/>
    <m/>
    <x v="7"/>
  </r>
  <r>
    <s v="FORMATION 1"/>
    <m/>
    <x v="1"/>
    <m/>
    <s v="XG16"/>
    <s v="Paris"/>
    <m/>
    <d v="2019-10-03T00:00:00"/>
    <m/>
    <s v="N°5"/>
    <s v="Mr"/>
    <s v="X"/>
    <s v="Y"/>
    <n v="633"/>
    <m/>
    <m/>
    <m/>
    <m/>
    <x v="7"/>
  </r>
  <r>
    <s v="FORMATION 1"/>
    <m/>
    <x v="1"/>
    <m/>
    <s v="XG16"/>
    <s v="Paris"/>
    <m/>
    <d v="2019-10-03T00:00:00"/>
    <m/>
    <s v="N°6"/>
    <s v="Mr"/>
    <s v="X"/>
    <s v="Y"/>
    <n v="640"/>
    <m/>
    <m/>
    <m/>
    <m/>
    <x v="7"/>
  </r>
  <r>
    <s v="FORMATION 1"/>
    <m/>
    <x v="1"/>
    <m/>
    <s v="XG16"/>
    <s v="Paris"/>
    <m/>
    <d v="2019-10-03T00:00:00"/>
    <m/>
    <s v="N°7"/>
    <s v="Mr"/>
    <s v="X"/>
    <s v="Y"/>
    <n v="647"/>
    <m/>
    <m/>
    <m/>
    <m/>
    <x v="7"/>
  </r>
  <r>
    <s v="FORMATION 1"/>
    <m/>
    <x v="1"/>
    <m/>
    <s v="XG16"/>
    <s v="Paris"/>
    <m/>
    <d v="2019-10-03T00:00:00"/>
    <m/>
    <s v="N°8"/>
    <s v="Mr"/>
    <s v="X"/>
    <s v="Y"/>
    <n v="654"/>
    <m/>
    <m/>
    <m/>
    <m/>
    <x v="7"/>
  </r>
  <r>
    <s v="FORMATION 1"/>
    <m/>
    <x v="1"/>
    <m/>
    <s v="XG16"/>
    <s v="Paris"/>
    <m/>
    <d v="2019-10-03T00:00:00"/>
    <m/>
    <s v="N°9"/>
    <s v="Mr"/>
    <s v="X"/>
    <s v="Y"/>
    <n v="661"/>
    <m/>
    <m/>
    <m/>
    <m/>
    <x v="7"/>
  </r>
  <r>
    <s v="FORMATION 1"/>
    <m/>
    <x v="1"/>
    <m/>
    <s v="XG16"/>
    <s v="Paris"/>
    <m/>
    <d v="2019-10-03T00:00:00"/>
    <m/>
    <s v="N°10"/>
    <s v="Mr"/>
    <s v="X"/>
    <s v="Y"/>
    <n v="668"/>
    <m/>
    <m/>
    <m/>
    <m/>
    <x v="7"/>
  </r>
  <r>
    <s v="FORMATION 1"/>
    <n v="10"/>
    <x v="5"/>
    <n v="1"/>
    <s v="ZL66"/>
    <s v="Paris"/>
    <d v="2019-10-01T00:00:00"/>
    <d v="2019-10-03T00:00:00"/>
    <n v="10"/>
    <s v="N°1"/>
    <m/>
    <m/>
    <m/>
    <m/>
    <m/>
    <m/>
    <m/>
    <m/>
    <x v="8"/>
  </r>
  <r>
    <s v="FORMATION 1"/>
    <m/>
    <x v="1"/>
    <m/>
    <s v="ZL66"/>
    <s v="Paris"/>
    <m/>
    <d v="2019-10-03T00:00:00"/>
    <m/>
    <s v="N°2"/>
    <m/>
    <m/>
    <m/>
    <m/>
    <m/>
    <m/>
    <m/>
    <m/>
    <x v="8"/>
  </r>
  <r>
    <s v="FORMATION 1"/>
    <m/>
    <x v="1"/>
    <m/>
    <s v="ZL66"/>
    <s v="Paris"/>
    <m/>
    <d v="2019-10-03T00:00:00"/>
    <m/>
    <s v="N°3"/>
    <m/>
    <m/>
    <m/>
    <m/>
    <m/>
    <m/>
    <m/>
    <m/>
    <x v="8"/>
  </r>
  <r>
    <s v="FORMATION 1"/>
    <m/>
    <x v="1"/>
    <m/>
    <s v="ZL66"/>
    <s v="Paris"/>
    <m/>
    <d v="2019-10-03T00:00:00"/>
    <m/>
    <s v="N°4"/>
    <m/>
    <m/>
    <m/>
    <m/>
    <m/>
    <m/>
    <m/>
    <m/>
    <x v="8"/>
  </r>
  <r>
    <s v="FORMATION 1"/>
    <m/>
    <x v="1"/>
    <m/>
    <s v="ZL66"/>
    <s v="Paris"/>
    <m/>
    <d v="2019-10-03T00:00:00"/>
    <m/>
    <s v="N°5"/>
    <m/>
    <m/>
    <m/>
    <m/>
    <m/>
    <m/>
    <m/>
    <m/>
    <x v="8"/>
  </r>
  <r>
    <s v="FORMATION 1"/>
    <m/>
    <x v="1"/>
    <m/>
    <s v="ZL66"/>
    <s v="Paris"/>
    <m/>
    <d v="2019-10-03T00:00:00"/>
    <m/>
    <s v="N°6"/>
    <m/>
    <m/>
    <m/>
    <m/>
    <m/>
    <m/>
    <m/>
    <m/>
    <x v="8"/>
  </r>
  <r>
    <s v="FORMATION 1"/>
    <m/>
    <x v="1"/>
    <m/>
    <s v="ZL66"/>
    <s v="Paris"/>
    <m/>
    <d v="2019-10-03T00:00:00"/>
    <m/>
    <s v="N°7"/>
    <m/>
    <m/>
    <m/>
    <m/>
    <m/>
    <m/>
    <m/>
    <m/>
    <x v="8"/>
  </r>
  <r>
    <s v="FORMATION 1"/>
    <m/>
    <x v="1"/>
    <m/>
    <s v="ZL66"/>
    <s v="Paris"/>
    <m/>
    <d v="2019-10-03T00:00:00"/>
    <m/>
    <s v="N°8"/>
    <m/>
    <m/>
    <m/>
    <m/>
    <m/>
    <m/>
    <m/>
    <m/>
    <x v="8"/>
  </r>
  <r>
    <s v="FORMATION 1"/>
    <m/>
    <x v="1"/>
    <m/>
    <s v="ZL66"/>
    <s v="Paris"/>
    <m/>
    <d v="2019-10-03T00:00:00"/>
    <m/>
    <s v="N°9"/>
    <m/>
    <m/>
    <m/>
    <m/>
    <m/>
    <m/>
    <m/>
    <m/>
    <x v="8"/>
  </r>
  <r>
    <s v="FORMATION 1"/>
    <m/>
    <x v="1"/>
    <m/>
    <s v="ZL66"/>
    <s v="Paris"/>
    <m/>
    <d v="2019-10-03T00:00:00"/>
    <m/>
    <s v="N°10"/>
    <m/>
    <m/>
    <m/>
    <m/>
    <m/>
    <m/>
    <m/>
    <m/>
    <x v="8"/>
  </r>
  <r>
    <s v="FORMATION 1"/>
    <n v="1"/>
    <x v="0"/>
    <n v="1"/>
    <s v="XU87"/>
    <s v="Paris"/>
    <d v="2019-10-01T00:00:00"/>
    <d v="2019-10-22T00:00:00"/>
    <n v="1"/>
    <s v="N°1"/>
    <m/>
    <m/>
    <m/>
    <m/>
    <m/>
    <m/>
    <m/>
    <m/>
    <x v="8"/>
  </r>
  <r>
    <s v="FORMATION 1"/>
    <n v="5"/>
    <x v="0"/>
    <n v="1"/>
    <s v="YN03"/>
    <s v="Paris"/>
    <d v="2019-10-01T00:00:00"/>
    <d v="2019-10-30T00:00:00"/>
    <n v="5"/>
    <s v="N°1"/>
    <m/>
    <m/>
    <m/>
    <m/>
    <m/>
    <m/>
    <m/>
    <m/>
    <x v="8"/>
  </r>
  <r>
    <s v="FORMATION 1"/>
    <m/>
    <x v="1"/>
    <m/>
    <s v="YN03"/>
    <s v="Paris"/>
    <m/>
    <d v="2019-10-30T00:00:00"/>
    <m/>
    <s v="N°2"/>
    <m/>
    <m/>
    <m/>
    <m/>
    <m/>
    <m/>
    <m/>
    <m/>
    <x v="8"/>
  </r>
  <r>
    <s v="FORMATION 1"/>
    <m/>
    <x v="1"/>
    <m/>
    <s v="YN03"/>
    <s v="Paris"/>
    <m/>
    <d v="2019-10-30T00:00:00"/>
    <m/>
    <s v="N°3"/>
    <m/>
    <m/>
    <m/>
    <m/>
    <m/>
    <m/>
    <m/>
    <m/>
    <x v="8"/>
  </r>
  <r>
    <s v="FORMATION 1"/>
    <m/>
    <x v="1"/>
    <m/>
    <s v="YN03"/>
    <s v="Paris"/>
    <m/>
    <d v="2019-10-30T00:00:00"/>
    <m/>
    <s v="N°4"/>
    <m/>
    <m/>
    <m/>
    <m/>
    <m/>
    <m/>
    <m/>
    <m/>
    <x v="8"/>
  </r>
  <r>
    <s v="FORMATION 1"/>
    <m/>
    <x v="1"/>
    <m/>
    <s v="YN03"/>
    <s v="Paris"/>
    <m/>
    <d v="2019-10-30T00:00:00"/>
    <m/>
    <s v="N°5"/>
    <m/>
    <m/>
    <m/>
    <m/>
    <m/>
    <m/>
    <m/>
    <m/>
    <x v="8"/>
  </r>
  <r>
    <s v="FORMATION 1"/>
    <n v="1"/>
    <x v="0"/>
    <n v="1"/>
    <s v="XB45"/>
    <s v="Paris"/>
    <d v="2019-10-01T00:00:00"/>
    <d v="2019-10-19T00:00:00"/>
    <n v="1"/>
    <s v="N°1"/>
    <m/>
    <m/>
    <m/>
    <m/>
    <m/>
    <m/>
    <m/>
    <m/>
    <x v="8"/>
  </r>
  <r>
    <s v="FORMATION 1"/>
    <n v="2"/>
    <x v="8"/>
    <n v="1"/>
    <s v="XU95"/>
    <s v="Paris"/>
    <d v="2019-10-01T00:00:00"/>
    <d v="2019-10-26T00:00:00"/>
    <n v="2"/>
    <s v="N°1"/>
    <m/>
    <m/>
    <m/>
    <m/>
    <m/>
    <m/>
    <m/>
    <m/>
    <x v="8"/>
  </r>
  <r>
    <s v="FORMATION 1"/>
    <m/>
    <x v="1"/>
    <m/>
    <s v="XU95"/>
    <s v="Paris"/>
    <m/>
    <d v="2019-10-26T00:00:00"/>
    <m/>
    <s v="N°2"/>
    <m/>
    <m/>
    <m/>
    <m/>
    <m/>
    <m/>
    <m/>
    <m/>
    <x v="8"/>
  </r>
  <r>
    <s v="FORMATION 1"/>
    <n v="2"/>
    <x v="7"/>
    <n v="1"/>
    <s v="XH39"/>
    <s v="Paris"/>
    <d v="2019-10-01T00:00:00"/>
    <d v="2020-06-26T00:00:00"/>
    <n v="2"/>
    <s v="N°1"/>
    <m/>
    <m/>
    <m/>
    <m/>
    <m/>
    <m/>
    <m/>
    <m/>
    <x v="8"/>
  </r>
  <r>
    <s v="FORMATION 1"/>
    <m/>
    <x v="1"/>
    <m/>
    <s v="XH39"/>
    <s v="Paris"/>
    <m/>
    <d v="2020-06-26T00:00:00"/>
    <m/>
    <s v="N°2"/>
    <m/>
    <m/>
    <m/>
    <m/>
    <m/>
    <m/>
    <m/>
    <m/>
    <x v="8"/>
  </r>
  <r>
    <s v="FORMATION 1"/>
    <n v="1"/>
    <x v="2"/>
    <n v="1"/>
    <s v="ZO40"/>
    <s v="Paris"/>
    <d v="2019-10-07T00:00:00"/>
    <d v="2019-10-11T00:00:00"/>
    <n v="1"/>
    <s v="N°1"/>
    <m/>
    <m/>
    <m/>
    <m/>
    <m/>
    <m/>
    <m/>
    <m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D3:E8" firstHeaderRow="1" firstDataRow="1" firstDataCol="1"/>
  <pivotFields count="19">
    <pivotField showAll="0"/>
    <pivotField showAll="0"/>
    <pivotField axis="axisRow" showAll="0">
      <items count="16">
        <item x="0"/>
        <item x="2"/>
        <item x="8"/>
        <item m="1" x="13"/>
        <item x="7"/>
        <item x="3"/>
        <item x="4"/>
        <item x="5"/>
        <item x="6"/>
        <item m="1" x="11"/>
        <item m="1" x="12"/>
        <item m="1" x="14"/>
        <item m="1" x="9"/>
        <item m="1" x="10"/>
        <item x="1"/>
        <item t="default"/>
      </items>
    </pivotField>
    <pivotField showAll="0"/>
    <pivotField showAll="0"/>
    <pivotField showAll="0"/>
    <pivotField showAll="0"/>
    <pivotField numFmtId="14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881">
        <item h="1" m="1" x="491"/>
        <item h="1" m="1" x="499"/>
        <item h="1" m="1" x="503"/>
        <item h="1" m="1" x="509"/>
        <item h="1" m="1" x="514"/>
        <item h="1" m="1" x="518"/>
        <item h="1" m="1" x="523"/>
        <item h="1" m="1" x="529"/>
        <item h="1" m="1" x="534"/>
        <item h="1" m="1" x="539"/>
        <item h="1" m="1" x="544"/>
        <item h="1" m="1" x="548"/>
        <item h="1" m="1" x="554"/>
        <item h="1" m="1" x="563"/>
        <item h="1" m="1" x="568"/>
        <item h="1" m="1" x="573"/>
        <item h="1" m="1" x="588"/>
        <item h="1" m="1" x="599"/>
        <item h="1" m="1" x="604"/>
        <item h="1" m="1" x="613"/>
        <item h="1" m="1" x="627"/>
        <item h="1" m="1" x="630"/>
        <item h="1" m="1" x="634"/>
        <item h="1" m="1" x="644"/>
        <item h="1" m="1" x="649"/>
        <item h="1" m="1" x="651"/>
        <item h="1" m="1" x="654"/>
        <item h="1" m="1" x="658"/>
        <item h="1" m="1" x="660"/>
        <item h="1" m="1" x="665"/>
        <item h="1" m="1" x="667"/>
        <item h="1" m="1" x="675"/>
        <item h="1" m="1" x="677"/>
        <item h="1" m="1" x="679"/>
        <item h="1" m="1" x="681"/>
        <item h="1" m="1" x="683"/>
        <item h="1" m="1" x="685"/>
        <item h="1" m="1" x="687"/>
        <item h="1" m="1" x="690"/>
        <item h="1" m="1" x="692"/>
        <item h="1" m="1" x="694"/>
        <item h="1" m="1" x="696"/>
        <item h="1" m="1" x="697"/>
        <item h="1" m="1" x="698"/>
        <item h="1" m="1" x="699"/>
        <item h="1" m="1" x="700"/>
        <item h="1" m="1" x="701"/>
        <item h="1" m="1" x="708"/>
        <item h="1" m="1" x="713"/>
        <item h="1" m="1" x="716"/>
        <item h="1" m="1" x="730"/>
        <item h="1" m="1" x="732"/>
        <item h="1" m="1" x="734"/>
        <item h="1" m="1" x="738"/>
        <item h="1" m="1" x="767"/>
        <item h="1" m="1" x="776"/>
        <item h="1" m="1" x="780"/>
        <item h="1" m="1" x="782"/>
        <item h="1" m="1" x="785"/>
        <item h="1" m="1" x="787"/>
        <item h="1" m="1" x="796"/>
        <item h="1" m="1" x="797"/>
        <item h="1" m="1" x="805"/>
        <item h="1" m="1" x="809"/>
        <item h="1" m="1" x="813"/>
        <item h="1" m="1" x="817"/>
        <item h="1" m="1" x="821"/>
        <item h="1" m="1" x="825"/>
        <item h="1" m="1" x="839"/>
        <item h="1" m="1" x="844"/>
        <item h="1" m="1" x="849"/>
        <item h="1" m="1" x="854"/>
        <item h="1" m="1" x="857"/>
        <item h="1" m="1" x="860"/>
        <item h="1" m="1" x="871"/>
        <item h="1" m="1" x="875"/>
        <item h="1" m="1" x="14"/>
        <item h="1" m="1" x="21"/>
        <item h="1" m="1" x="27"/>
        <item h="1" m="1" x="45"/>
        <item h="1" m="1" x="50"/>
        <item h="1" m="1" x="54"/>
        <item h="1" m="1" x="61"/>
        <item h="1" m="1" x="66"/>
        <item h="1" m="1" x="69"/>
        <item h="1" m="1" x="73"/>
        <item h="1" m="1" x="78"/>
        <item h="1" m="1" x="83"/>
        <item h="1" m="1" x="89"/>
        <item h="1" m="1" x="93"/>
        <item h="1" m="1" x="96"/>
        <item h="1" m="1" x="100"/>
        <item h="1" m="1" x="104"/>
        <item h="1" m="1" x="109"/>
        <item h="1" m="1" x="114"/>
        <item h="1" m="1" x="118"/>
        <item h="1" m="1" x="128"/>
        <item h="1" m="1" x="133"/>
        <item h="1" m="1" x="138"/>
        <item h="1" m="1" x="142"/>
        <item h="1" m="1" x="146"/>
        <item h="1" m="1" x="148"/>
        <item h="1" m="1" x="153"/>
        <item h="1" m="1" x="156"/>
        <item h="1" m="1" x="159"/>
        <item h="1" m="1" x="163"/>
        <item h="1" m="1" x="167"/>
        <item h="1" m="1" x="171"/>
        <item h="1" m="1" x="175"/>
        <item h="1" m="1" x="183"/>
        <item h="1" m="1" x="187"/>
        <item h="1" m="1" x="190"/>
        <item h="1" m="1" x="194"/>
        <item h="1" m="1" x="199"/>
        <item h="1" m="1" x="203"/>
        <item h="1" m="1" x="211"/>
        <item h="1" m="1" x="216"/>
        <item h="1" m="1" x="221"/>
        <item h="1" m="1" x="226"/>
        <item h="1" m="1" x="231"/>
        <item h="1" m="1" x="235"/>
        <item h="1" m="1" x="240"/>
        <item h="1" m="1" x="249"/>
        <item h="1" m="1" x="252"/>
        <item h="1" m="1" x="260"/>
        <item h="1" m="1" x="275"/>
        <item h="1" m="1" x="297"/>
        <item h="1" m="1" x="304"/>
        <item h="1" m="1" x="316"/>
        <item h="1" m="1" x="321"/>
        <item h="1" m="1" x="325"/>
        <item h="1" m="1" x="328"/>
        <item h="1" m="1" x="330"/>
        <item h="1" m="1" x="333"/>
        <item h="1" m="1" x="340"/>
        <item h="1" m="1" x="345"/>
        <item h="1" m="1" x="350"/>
        <item h="1" m="1" x="356"/>
        <item h="1" m="1" x="363"/>
        <item h="1" m="1" x="368"/>
        <item h="1" m="1" x="373"/>
        <item h="1" m="1" x="381"/>
        <item h="1" m="1" x="391"/>
        <item h="1" m="1" x="399"/>
        <item h="1" m="1" x="403"/>
        <item h="1" m="1" x="408"/>
        <item h="1" m="1" x="413"/>
        <item h="1" m="1" x="426"/>
        <item h="1" m="1" x="431"/>
        <item h="1" m="1" x="435"/>
        <item h="1" m="1" x="440"/>
        <item h="1" m="1" x="448"/>
        <item h="1" m="1" x="452"/>
        <item h="1" m="1" x="457"/>
        <item h="1" m="1" x="480"/>
        <item h="1" m="1" x="485"/>
        <item h="1" m="1" x="495"/>
        <item h="1" m="1" x="502"/>
        <item h="1" m="1" x="508"/>
        <item h="1" m="1" x="517"/>
        <item h="1" m="1" x="522"/>
        <item h="1" m="1" x="528"/>
        <item h="1" m="1" x="533"/>
        <item h="1" m="1" x="538"/>
        <item h="1" m="1" x="543"/>
        <item h="1" m="1" x="553"/>
        <item h="1" m="1" x="559"/>
        <item h="1" m="1" x="577"/>
        <item h="1" m="1" x="582"/>
        <item h="1" m="1" x="587"/>
        <item h="1" m="1" x="592"/>
        <item h="1" m="1" x="597"/>
        <item h="1" m="1" x="603"/>
        <item h="1" m="1" x="608"/>
        <item h="1" m="1" x="612"/>
        <item h="1" m="1" x="617"/>
        <item h="1" m="1" x="619"/>
        <item h="1" m="1" x="624"/>
        <item h="1" m="1" x="629"/>
        <item h="1" m="1" x="633"/>
        <item h="1" m="1" x="635"/>
        <item h="1" m="1" x="637"/>
        <item h="1" m="1" x="640"/>
        <item h="1" m="1" x="643"/>
        <item h="1" m="1" x="648"/>
        <item h="1" m="1" x="650"/>
        <item h="1" m="1" x="652"/>
        <item h="1" m="1" x="653"/>
        <item h="1" m="1" x="655"/>
        <item h="1" m="1" x="656"/>
        <item h="1" m="1" x="657"/>
        <item h="1" m="1" x="659"/>
        <item h="1" m="1" x="661"/>
        <item h="1" m="1" x="663"/>
        <item h="1" m="1" x="351"/>
        <item h="1" m="1" x="382"/>
        <item h="1" m="1" x="386"/>
        <item h="1" m="1" x="794"/>
        <item h="1" m="1" x="801"/>
        <item h="1" m="1" x="806"/>
        <item h="1" m="1" x="811"/>
        <item h="1" m="1" x="834"/>
        <item h="1" m="1" x="856"/>
        <item h="1" m="1" x="22"/>
        <item h="1" m="1" x="24"/>
        <item h="1" m="1" x="31"/>
        <item h="1" m="1" x="38"/>
        <item h="1" m="1" x="98"/>
        <item h="1" m="1" x="837"/>
        <item h="1" m="1" x="862"/>
        <item h="1" m="1" x="703"/>
        <item h="1" m="1" x="704"/>
        <item h="1" m="1" x="705"/>
        <item h="1" m="1" x="706"/>
        <item h="1" m="1" x="707"/>
        <item h="1" m="1" x="709"/>
        <item h="1" m="1" x="711"/>
        <item h="1" m="1" x="712"/>
        <item h="1" m="1" x="714"/>
        <item h="1" m="1" x="715"/>
        <item h="1" m="1" x="717"/>
        <item h="1" m="1" x="718"/>
        <item h="1" m="1" x="719"/>
        <item h="1" m="1" x="720"/>
        <item h="1" m="1" x="721"/>
        <item h="1" m="1" x="722"/>
        <item h="1" m="1" x="723"/>
        <item h="1" m="1" x="724"/>
        <item h="1" m="1" x="725"/>
        <item h="1" m="1" x="726"/>
        <item h="1" m="1" x="727"/>
        <item h="1" m="1" x="728"/>
        <item h="1" m="1" x="729"/>
        <item h="1" m="1" x="731"/>
        <item h="1" m="1" x="733"/>
        <item h="1" m="1" x="735"/>
        <item h="1" m="1" x="736"/>
        <item h="1" m="1" x="737"/>
        <item h="1" m="1" x="739"/>
        <item h="1" m="1" x="740"/>
        <item h="1" m="1" x="741"/>
        <item h="1" m="1" x="742"/>
        <item h="1" m="1" x="743"/>
        <item h="1" m="1" x="744"/>
        <item h="1" m="1" x="745"/>
        <item h="1" m="1" x="746"/>
        <item h="1" m="1" x="747"/>
        <item h="1" m="1" x="748"/>
        <item h="1" m="1" x="749"/>
        <item h="1" m="1" x="750"/>
        <item h="1" m="1" x="751"/>
        <item h="1" m="1" x="752"/>
        <item h="1" m="1" x="753"/>
        <item h="1" m="1" x="754"/>
        <item h="1" m="1" x="755"/>
        <item h="1" m="1" x="756"/>
        <item h="1" m="1" x="757"/>
        <item h="1" m="1" x="758"/>
        <item h="1" m="1" x="759"/>
        <item h="1" m="1" x="760"/>
        <item h="1" m="1" x="761"/>
        <item h="1" m="1" x="762"/>
        <item h="1" m="1" x="763"/>
        <item h="1" m="1" x="764"/>
        <item h="1" m="1" x="765"/>
        <item h="1" m="1" x="766"/>
        <item h="1" m="1" x="768"/>
        <item h="1" m="1" x="769"/>
        <item h="1" m="1" x="770"/>
        <item h="1" m="1" x="771"/>
        <item h="1" m="1" x="772"/>
        <item h="1" m="1" x="773"/>
        <item h="1" m="1" x="774"/>
        <item h="1" m="1" x="775"/>
        <item h="1" m="1" x="777"/>
        <item h="1" m="1" x="778"/>
        <item h="1" m="1" x="779"/>
        <item h="1" m="1" x="781"/>
        <item h="1" m="1" x="783"/>
        <item h="1" m="1" x="784"/>
        <item h="1" m="1" x="786"/>
        <item h="1" m="1" x="788"/>
        <item h="1" m="1" x="789"/>
        <item h="1" m="1" x="790"/>
        <item h="1" m="1" x="791"/>
        <item h="1" m="1" x="792"/>
        <item h="1" m="1" x="793"/>
        <item h="1" m="1" x="795"/>
        <item h="1" m="1" x="798"/>
        <item h="1" m="1" x="799"/>
        <item h="1" m="1" x="800"/>
        <item h="1" m="1" x="802"/>
        <item h="1" m="1" x="803"/>
        <item h="1" m="1" x="804"/>
        <item h="1" m="1" x="808"/>
        <item h="1" m="1" x="810"/>
        <item h="1" m="1" x="812"/>
        <item h="1" m="1" x="814"/>
        <item h="1" m="1" x="815"/>
        <item h="1" m="1" x="816"/>
        <item h="1" m="1" x="818"/>
        <item h="1" m="1" x="819"/>
        <item h="1" m="1" x="820"/>
        <item h="1" m="1" x="822"/>
        <item h="1" m="1" x="823"/>
        <item h="1" m="1" x="824"/>
        <item h="1" m="1" x="826"/>
        <item h="1" m="1" x="827"/>
        <item h="1" m="1" x="828"/>
        <item h="1" m="1" x="829"/>
        <item h="1" m="1" x="830"/>
        <item h="1" m="1" x="831"/>
        <item h="1" m="1" x="832"/>
        <item h="1" m="1" x="833"/>
        <item h="1" m="1" x="835"/>
        <item h="1" m="1" x="836"/>
        <item h="1" m="1" x="838"/>
        <item h="1" m="1" x="840"/>
        <item h="1" m="1" x="841"/>
        <item h="1" m="1" x="842"/>
        <item h="1" m="1" x="843"/>
        <item h="1" m="1" x="845"/>
        <item h="1" m="1" x="846"/>
        <item h="1" m="1" x="847"/>
        <item h="1" m="1" x="848"/>
        <item h="1" m="1" x="850"/>
        <item h="1" m="1" x="851"/>
        <item h="1" m="1" x="853"/>
        <item h="1" m="1" x="855"/>
        <item h="1" m="1" x="858"/>
        <item h="1" m="1" x="859"/>
        <item h="1" m="1" x="861"/>
        <item h="1" m="1" x="863"/>
        <item h="1" m="1" x="864"/>
        <item h="1" m="1" x="865"/>
        <item h="1" m="1" x="866"/>
        <item h="1" m="1" x="867"/>
        <item h="1" m="1" x="868"/>
        <item h="1" m="1" x="869"/>
        <item h="1" m="1" x="870"/>
        <item h="1" m="1" x="872"/>
        <item h="1" m="1" x="873"/>
        <item h="1" m="1" x="874"/>
        <item h="1" m="1" x="876"/>
        <item h="1" m="1" x="877"/>
        <item h="1" m="1" x="878"/>
        <item h="1" m="1" x="879"/>
        <item h="1" m="1" x="15"/>
        <item h="1" m="1" x="16"/>
        <item h="1" m="1" x="17"/>
        <item h="1" m="1" x="18"/>
        <item h="1" m="1" x="19"/>
        <item h="1" m="1" x="20"/>
        <item h="1" m="1" x="23"/>
        <item h="1" m="1" x="25"/>
        <item h="1" m="1" x="26"/>
        <item h="1" m="1" x="28"/>
        <item h="1" m="1" x="29"/>
        <item h="1" m="1" x="30"/>
        <item h="1" m="1" x="32"/>
        <item h="1" m="1" x="33"/>
        <item h="1" m="1" x="34"/>
        <item h="1" m="1" x="35"/>
        <item h="1" m="1" x="36"/>
        <item h="1" m="1" x="37"/>
        <item h="1" m="1" x="39"/>
        <item h="1" m="1" x="40"/>
        <item h="1" m="1" x="41"/>
        <item h="1" m="1" x="42"/>
        <item h="1" m="1" x="43"/>
        <item h="1" m="1" x="44"/>
        <item h="1" m="1" x="46"/>
        <item h="1" m="1" x="47"/>
        <item h="1" m="1" x="48"/>
        <item h="1" m="1" x="49"/>
        <item h="1" m="1" x="51"/>
        <item h="1" m="1" x="52"/>
        <item h="1" m="1" x="53"/>
        <item h="1" m="1" x="55"/>
        <item h="1" m="1" x="56"/>
        <item h="1" m="1" x="57"/>
        <item h="1" m="1" x="58"/>
        <item h="1" m="1" x="59"/>
        <item h="1" m="1" x="60"/>
        <item h="1" m="1" x="62"/>
        <item h="1" m="1" x="63"/>
        <item h="1" m="1" x="64"/>
        <item h="1" m="1" x="65"/>
        <item h="1" m="1" x="67"/>
        <item h="1" m="1" x="68"/>
        <item h="1" m="1" x="70"/>
        <item h="1" m="1" x="71"/>
        <item h="1" m="1" x="72"/>
        <item h="1" m="1" x="74"/>
        <item h="1" m="1" x="75"/>
        <item h="1" m="1" x="76"/>
        <item h="1" m="1" x="77"/>
        <item h="1" m="1" x="79"/>
        <item h="1" m="1" x="80"/>
        <item h="1" m="1" x="81"/>
        <item h="1" m="1" x="82"/>
        <item h="1" m="1" x="84"/>
        <item h="1" m="1" x="85"/>
        <item h="1" m="1" x="86"/>
        <item h="1" m="1" x="87"/>
        <item h="1" m="1" x="88"/>
        <item h="1" m="1" x="90"/>
        <item h="1" m="1" x="91"/>
        <item h="1" m="1" x="92"/>
        <item h="1" m="1" x="94"/>
        <item h="1" m="1" x="95"/>
        <item h="1" m="1" x="97"/>
        <item h="1" m="1" x="99"/>
        <item h="1" m="1" x="101"/>
        <item h="1" m="1" x="102"/>
        <item h="1" m="1" x="103"/>
        <item h="1" m="1" x="105"/>
        <item h="1" m="1" x="106"/>
        <item h="1" m="1" x="107"/>
        <item h="1" m="1" x="108"/>
        <item h="1" m="1" x="110"/>
        <item h="1" m="1" x="111"/>
        <item h="1" m="1" x="112"/>
        <item h="1" m="1" x="113"/>
        <item h="1" m="1" x="115"/>
        <item h="1" m="1" x="116"/>
        <item h="1" m="1" x="117"/>
        <item h="1" m="1" x="119"/>
        <item h="1" m="1" x="120"/>
        <item h="1" m="1" x="121"/>
        <item h="1" m="1" x="122"/>
        <item h="1" m="1" x="123"/>
        <item h="1" m="1" x="124"/>
        <item h="1" m="1" x="125"/>
        <item h="1" m="1" x="126"/>
        <item h="1" m="1" x="127"/>
        <item h="1" m="1" x="129"/>
        <item h="1" m="1" x="130"/>
        <item h="1" m="1" x="131"/>
        <item h="1" m="1" x="132"/>
        <item h="1" m="1" x="134"/>
        <item h="1" m="1" x="135"/>
        <item h="1" m="1" x="136"/>
        <item h="1" m="1" x="137"/>
        <item h="1" m="1" x="139"/>
        <item h="1" m="1" x="140"/>
        <item h="1" m="1" x="141"/>
        <item h="1" m="1" x="143"/>
        <item h="1" m="1" x="144"/>
        <item h="1" m="1" x="145"/>
        <item h="1" m="1" x="147"/>
        <item h="1" m="1" x="149"/>
        <item h="1" m="1" x="150"/>
        <item h="1" m="1" x="151"/>
        <item h="1" m="1" x="152"/>
        <item h="1" m="1" x="154"/>
        <item h="1" m="1" x="155"/>
        <item h="1" m="1" x="157"/>
        <item h="1" m="1" x="158"/>
        <item h="1" m="1" x="160"/>
        <item h="1" m="1" x="161"/>
        <item h="1" m="1" x="162"/>
        <item h="1" m="1" x="164"/>
        <item h="1" m="1" x="165"/>
        <item h="1" m="1" x="166"/>
        <item h="1" m="1" x="168"/>
        <item h="1" m="1" x="169"/>
        <item h="1" m="1" x="170"/>
        <item h="1" m="1" x="172"/>
        <item h="1" m="1" x="173"/>
        <item h="1" m="1" x="174"/>
        <item h="1" m="1" x="176"/>
        <item h="1" m="1" x="177"/>
        <item h="1" m="1" x="178"/>
        <item h="1" m="1" x="179"/>
        <item h="1" m="1" x="180"/>
        <item h="1" m="1" x="181"/>
        <item h="1" m="1" x="182"/>
        <item h="1" m="1" x="184"/>
        <item h="1" m="1" x="185"/>
        <item h="1" m="1" x="186"/>
        <item h="1" m="1" x="188"/>
        <item h="1" m="1" x="189"/>
        <item h="1" m="1" x="191"/>
        <item h="1" m="1" x="192"/>
        <item h="1" m="1" x="193"/>
        <item h="1" m="1" x="195"/>
        <item h="1" m="1" x="196"/>
        <item h="1" m="1" x="197"/>
        <item h="1" m="1" x="198"/>
        <item h="1" m="1" x="200"/>
        <item h="1" m="1" x="201"/>
        <item h="1" m="1" x="202"/>
        <item h="1" m="1" x="204"/>
        <item h="1" m="1" x="205"/>
        <item h="1" m="1" x="206"/>
        <item h="1" m="1" x="207"/>
        <item h="1" m="1" x="208"/>
        <item h="1" m="1" x="209"/>
        <item h="1" m="1" x="210"/>
        <item h="1" m="1" x="212"/>
        <item h="1" m="1" x="213"/>
        <item h="1" m="1" x="214"/>
        <item h="1" m="1" x="215"/>
        <item h="1" m="1" x="217"/>
        <item h="1" m="1" x="218"/>
        <item h="1" m="1" x="219"/>
        <item h="1" m="1" x="220"/>
        <item h="1" m="1" x="222"/>
        <item h="1" m="1" x="223"/>
        <item h="1" m="1" x="224"/>
        <item h="1" m="1" x="225"/>
        <item h="1" m="1" x="227"/>
        <item h="1" m="1" x="228"/>
        <item h="1" m="1" x="229"/>
        <item h="1" m="1" x="230"/>
        <item h="1" m="1" x="232"/>
        <item h="1" m="1" x="233"/>
        <item h="1" m="1" x="234"/>
        <item h="1" m="1" x="236"/>
        <item h="1" m="1" x="237"/>
        <item h="1" m="1" x="238"/>
        <item h="1" m="1" x="239"/>
        <item h="1" m="1" x="241"/>
        <item h="1" m="1" x="242"/>
        <item h="1" m="1" x="243"/>
        <item h="1" m="1" x="244"/>
        <item h="1" m="1" x="245"/>
        <item h="1" m="1" x="246"/>
        <item h="1" m="1" x="247"/>
        <item h="1" m="1" x="248"/>
        <item h="1" m="1" x="250"/>
        <item h="1" m="1" x="251"/>
        <item h="1" m="1" x="253"/>
        <item h="1" m="1" x="254"/>
        <item h="1" m="1" x="255"/>
        <item h="1" m="1" x="256"/>
        <item h="1" m="1" x="257"/>
        <item h="1" m="1" x="258"/>
        <item h="1" m="1" x="259"/>
        <item h="1" m="1" x="261"/>
        <item h="1" m="1" x="262"/>
        <item h="1" m="1" x="263"/>
        <item h="1" m="1" x="264"/>
        <item h="1" m="1" x="265"/>
        <item h="1" m="1" x="266"/>
        <item h="1" m="1" x="267"/>
        <item h="1" m="1" x="268"/>
        <item h="1" m="1" x="269"/>
        <item h="1" m="1" x="270"/>
        <item h="1" m="1" x="271"/>
        <item h="1" m="1" x="272"/>
        <item h="1" m="1" x="273"/>
        <item h="1" m="1" x="274"/>
        <item h="1" m="1" x="276"/>
        <item h="1" m="1" x="277"/>
        <item h="1" m="1" x="278"/>
        <item h="1" m="1" x="279"/>
        <item h="1" m="1" x="280"/>
        <item h="1" m="1" x="281"/>
        <item h="1" m="1" x="282"/>
        <item h="1" m="1" x="283"/>
        <item h="1" m="1" x="284"/>
        <item h="1" m="1" x="285"/>
        <item h="1" m="1" x="286"/>
        <item h="1" m="1" x="287"/>
        <item h="1" m="1" x="288"/>
        <item h="1" m="1" x="289"/>
        <item h="1" m="1" x="290"/>
        <item h="1" m="1" x="291"/>
        <item h="1" m="1" x="292"/>
        <item h="1" m="1" x="293"/>
        <item h="1" m="1" x="294"/>
        <item h="1" m="1" x="295"/>
        <item h="1" m="1" x="296"/>
        <item h="1" m="1" x="298"/>
        <item h="1" m="1" x="299"/>
        <item h="1" m="1" x="300"/>
        <item h="1" m="1" x="301"/>
        <item h="1" m="1" x="302"/>
        <item h="1" m="1" x="303"/>
        <item h="1" m="1" x="305"/>
        <item h="1" m="1" x="306"/>
        <item h="1" m="1" x="307"/>
        <item h="1" m="1" x="308"/>
        <item h="1" m="1" x="309"/>
        <item h="1" m="1" x="310"/>
        <item h="1" m="1" x="311"/>
        <item h="1" m="1" x="312"/>
        <item h="1" m="1" x="313"/>
        <item h="1" m="1" x="314"/>
        <item h="1" m="1" x="315"/>
        <item h="1" m="1" x="317"/>
        <item h="1" m="1" x="318"/>
        <item h="1" m="1" x="319"/>
        <item h="1" m="1" x="320"/>
        <item h="1" m="1" x="322"/>
        <item h="1" m="1" x="323"/>
        <item h="1" m="1" x="324"/>
        <item h="1" m="1" x="326"/>
        <item h="1" m="1" x="327"/>
        <item h="1" m="1" x="329"/>
        <item h="1" m="1" x="331"/>
        <item h="1" m="1" x="332"/>
        <item h="1" m="1" x="334"/>
        <item h="1" m="1" x="335"/>
        <item h="1" m="1" x="336"/>
        <item h="1" m="1" x="337"/>
        <item h="1" m="1" x="338"/>
        <item h="1" m="1" x="339"/>
        <item h="1" m="1" x="341"/>
        <item h="1" m="1" x="342"/>
        <item h="1" m="1" x="343"/>
        <item h="1" m="1" x="344"/>
        <item h="1" m="1" x="346"/>
        <item h="1" m="1" x="347"/>
        <item h="1" m="1" x="348"/>
        <item h="1" m="1" x="349"/>
        <item h="1" m="1" x="352"/>
        <item h="1" m="1" x="353"/>
        <item h="1" m="1" x="354"/>
        <item h="1" m="1" x="355"/>
        <item h="1" m="1" x="357"/>
        <item h="1" m="1" x="358"/>
        <item h="1" m="1" x="359"/>
        <item h="1" m="1" x="360"/>
        <item h="1" m="1" x="361"/>
        <item h="1" m="1" x="362"/>
        <item h="1" m="1" x="364"/>
        <item h="1" m="1" x="365"/>
        <item h="1" m="1" x="366"/>
        <item h="1" m="1" x="367"/>
        <item h="1" m="1" x="369"/>
        <item h="1" m="1" x="370"/>
        <item h="1" m="1" x="371"/>
        <item h="1" m="1" x="372"/>
        <item h="1" m="1" x="374"/>
        <item h="1" m="1" x="375"/>
        <item h="1" m="1" x="376"/>
        <item h="1" m="1" x="377"/>
        <item h="1" m="1" x="378"/>
        <item h="1" m="1" x="379"/>
        <item h="1" m="1" x="380"/>
        <item h="1" m="1" x="383"/>
        <item h="1" m="1" x="384"/>
        <item h="1" m="1" x="385"/>
        <item h="1" m="1" x="387"/>
        <item h="1" m="1" x="388"/>
        <item h="1" m="1" x="389"/>
        <item h="1" m="1" x="390"/>
        <item h="1" m="1" x="392"/>
        <item h="1" m="1" x="393"/>
        <item h="1" m="1" x="394"/>
        <item h="1" m="1" x="395"/>
        <item h="1" m="1" x="396"/>
        <item h="1" m="1" x="397"/>
        <item h="1" m="1" x="398"/>
        <item h="1" m="1" x="400"/>
        <item h="1" m="1" x="401"/>
        <item h="1" m="1" x="402"/>
        <item h="1" m="1" x="404"/>
        <item h="1" m="1" x="405"/>
        <item h="1" m="1" x="406"/>
        <item h="1" m="1" x="407"/>
        <item h="1" m="1" x="409"/>
        <item h="1" m="1" x="410"/>
        <item h="1" m="1" x="411"/>
        <item h="1" m="1" x="412"/>
        <item h="1" m="1" x="414"/>
        <item h="1" m="1" x="415"/>
        <item h="1" m="1" x="416"/>
        <item h="1" m="1" x="417"/>
        <item h="1" m="1" x="418"/>
        <item h="1" m="1" x="419"/>
        <item h="1" m="1" x="420"/>
        <item h="1" m="1" x="421"/>
        <item h="1" m="1" x="422"/>
        <item h="1" m="1" x="423"/>
        <item h="1" m="1" x="424"/>
        <item h="1" m="1" x="425"/>
        <item h="1" m="1" x="427"/>
        <item h="1" m="1" x="428"/>
        <item h="1" m="1" x="429"/>
        <item h="1" m="1" x="430"/>
        <item h="1" m="1" x="432"/>
        <item h="1" m="1" x="433"/>
        <item h="1" m="1" x="434"/>
        <item h="1" m="1" x="436"/>
        <item h="1" m="1" x="437"/>
        <item h="1" m="1" x="438"/>
        <item h="1" m="1" x="439"/>
        <item h="1" m="1" x="441"/>
        <item h="1" m="1" x="442"/>
        <item h="1" m="1" x="443"/>
        <item h="1" m="1" x="444"/>
        <item h="1" m="1" x="445"/>
        <item h="1" m="1" x="446"/>
        <item h="1" m="1" x="447"/>
        <item h="1" m="1" x="449"/>
        <item h="1" m="1" x="450"/>
        <item h="1" m="1" x="451"/>
        <item h="1" m="1" x="453"/>
        <item h="1" m="1" x="454"/>
        <item h="1" m="1" x="455"/>
        <item h="1" m="1" x="456"/>
        <item h="1" m="1" x="458"/>
        <item h="1" m="1" x="459"/>
        <item h="1" m="1" x="460"/>
        <item h="1" m="1" x="461"/>
        <item h="1" m="1" x="462"/>
        <item h="1" m="1" x="463"/>
        <item h="1" m="1" x="464"/>
        <item h="1" m="1" x="465"/>
        <item h="1" m="1" x="466"/>
        <item h="1" m="1" x="467"/>
        <item h="1" m="1" x="468"/>
        <item h="1" m="1" x="469"/>
        <item h="1" m="1" x="470"/>
        <item h="1" m="1" x="471"/>
        <item h="1" m="1" x="472"/>
        <item h="1" m="1" x="473"/>
        <item h="1" m="1" x="474"/>
        <item h="1" m="1" x="475"/>
        <item h="1" m="1" x="476"/>
        <item h="1" m="1" x="477"/>
        <item h="1" m="1" x="478"/>
        <item h="1" m="1" x="479"/>
        <item h="1" m="1" x="481"/>
        <item h="1" m="1" x="482"/>
        <item h="1" m="1" x="483"/>
        <item h="1" m="1" x="484"/>
        <item h="1" m="1" x="486"/>
        <item h="1" m="1" x="487"/>
        <item h="1" m="1" x="488"/>
        <item h="1" m="1" x="489"/>
        <item h="1" m="1" x="490"/>
        <item h="1" m="1" x="492"/>
        <item h="1" m="1" x="493"/>
        <item h="1" m="1" x="494"/>
        <item h="1" m="1" x="496"/>
        <item h="1" m="1" x="497"/>
        <item h="1" m="1" x="498"/>
        <item h="1" m="1" x="500"/>
        <item h="1" m="1" x="501"/>
        <item h="1" m="1" x="504"/>
        <item h="1" m="1" x="505"/>
        <item h="1" m="1" x="506"/>
        <item h="1" m="1" x="507"/>
        <item h="1" m="1" x="510"/>
        <item h="1" m="1" x="511"/>
        <item h="1" m="1" x="512"/>
        <item h="1" m="1" x="513"/>
        <item h="1" m="1" x="515"/>
        <item h="1" m="1" x="516"/>
        <item h="1" m="1" x="519"/>
        <item h="1" m="1" x="520"/>
        <item h="1" m="1" x="521"/>
        <item h="1" m="1" x="524"/>
        <item h="1" m="1" x="525"/>
        <item h="1" m="1" x="526"/>
        <item h="1" m="1" x="527"/>
        <item h="1" m="1" x="530"/>
        <item h="1" m="1" x="531"/>
        <item h="1" m="1" x="532"/>
        <item h="1" m="1" x="535"/>
        <item h="1" m="1" x="536"/>
        <item h="1" m="1" x="537"/>
        <item h="1" m="1" x="540"/>
        <item h="1" m="1" x="541"/>
        <item h="1" m="1" x="542"/>
        <item h="1" m="1" x="545"/>
        <item h="1" m="1" x="546"/>
        <item h="1" m="1" x="547"/>
        <item h="1" m="1" x="549"/>
        <item h="1" m="1" x="550"/>
        <item h="1" m="1" x="551"/>
        <item h="1" m="1" x="552"/>
        <item h="1" m="1" x="555"/>
        <item h="1" m="1" x="556"/>
        <item h="1" m="1" x="557"/>
        <item h="1" m="1" x="558"/>
        <item h="1" m="1" x="560"/>
        <item h="1" m="1" x="561"/>
        <item h="1" m="1" x="562"/>
        <item h="1" m="1" x="564"/>
        <item h="1" m="1" x="565"/>
        <item h="1" m="1" x="566"/>
        <item h="1" m="1" x="567"/>
        <item h="1" m="1" x="569"/>
        <item h="1" m="1" x="570"/>
        <item h="1" m="1" x="571"/>
        <item h="1" m="1" x="572"/>
        <item h="1" m="1" x="574"/>
        <item h="1" m="1" x="575"/>
        <item h="1" m="1" x="576"/>
        <item h="1" m="1" x="578"/>
        <item h="1" m="1" x="579"/>
        <item h="1" m="1" x="580"/>
        <item h="1" m="1" x="581"/>
        <item h="1" m="1" x="583"/>
        <item h="1" m="1" x="584"/>
        <item h="1" m="1" x="585"/>
        <item h="1" m="1" x="586"/>
        <item h="1" m="1" x="589"/>
        <item h="1" m="1" x="590"/>
        <item h="1" m="1" x="591"/>
        <item h="1" m="1" x="593"/>
        <item h="1" m="1" x="594"/>
        <item h="1" m="1" x="596"/>
        <item h="1" m="1" x="598"/>
        <item h="1" m="1" x="600"/>
        <item h="1" m="1" x="601"/>
        <item h="1" m="1" x="602"/>
        <item h="1" m="1" x="605"/>
        <item h="1" m="1" x="606"/>
        <item h="1" m="1" x="607"/>
        <item h="1" m="1" x="609"/>
        <item h="1" m="1" x="610"/>
        <item h="1" m="1" x="611"/>
        <item h="1" m="1" x="614"/>
        <item h="1" m="1" x="615"/>
        <item h="1" m="1" x="616"/>
        <item h="1" m="1" x="618"/>
        <item h="1" m="1" x="620"/>
        <item h="1" m="1" x="621"/>
        <item h="1" m="1" x="622"/>
        <item h="1" m="1" x="623"/>
        <item h="1" m="1" x="625"/>
        <item h="1" m="1" x="626"/>
        <item h="1" m="1" x="628"/>
        <item h="1" m="1" x="631"/>
        <item h="1" m="1" x="632"/>
        <item h="1" m="1" x="636"/>
        <item h="1" m="1" x="638"/>
        <item h="1" m="1" x="639"/>
        <item h="1" m="1" x="641"/>
        <item h="1" m="1" x="642"/>
        <item h="1" m="1" x="645"/>
        <item h="1" m="1" x="646"/>
        <item h="1" m="1" x="647"/>
        <item h="1" m="1" x="710"/>
        <item h="1" m="1" x="807"/>
        <item h="1" m="1" x="852"/>
        <item h="1" m="1" x="595"/>
        <item h="1" m="1" x="662"/>
        <item h="1" m="1" x="702"/>
        <item h="1" x="1"/>
        <item x="7"/>
        <item h="1" x="8"/>
        <item h="1" m="1" x="664"/>
        <item h="1" m="1" x="670"/>
        <item h="1" m="1" x="666"/>
        <item h="1" m="1" x="672"/>
        <item h="1" m="1" x="691"/>
        <item h="1" m="1" x="682"/>
        <item h="1" m="1" x="673"/>
        <item h="1" m="1" x="674"/>
        <item h="1" m="1" x="676"/>
        <item h="1" m="1" x="678"/>
        <item h="1" m="1" x="680"/>
        <item h="1" m="1" x="668"/>
        <item h="1" m="1" x="684"/>
        <item h="1" m="1" x="686"/>
        <item h="1" m="1" x="688"/>
        <item h="1" m="1" x="689"/>
        <item h="1" m="1" x="693"/>
        <item h="1" m="1" x="669"/>
        <item h="1" m="1" x="671"/>
        <item h="1" m="1" x="695"/>
        <item h="1" x="0"/>
        <item h="1" x="2"/>
        <item h="1" x="3"/>
        <item h="1" x="4"/>
        <item h="1" x="5"/>
        <item h="1" x="6"/>
        <item h="1" x="9"/>
        <item h="1" x="10"/>
        <item h="1" x="11"/>
        <item h="1" x="12"/>
        <item h="1" x="13"/>
        <item t="default"/>
      </items>
    </pivotField>
  </pivotFields>
  <rowFields count="2">
    <field x="18"/>
    <field x="2"/>
  </rowFields>
  <rowItems count="5">
    <i>
      <x v="847"/>
    </i>
    <i r="1">
      <x/>
    </i>
    <i r="1">
      <x v="1"/>
    </i>
    <i r="1">
      <x v="14"/>
    </i>
    <i t="grand">
      <x/>
    </i>
  </rowItems>
  <colItems count="1">
    <i/>
  </colItems>
  <dataFields count="1">
    <dataField name="Nombre AF supprimées" fld="18" subtotal="count" baseField="18" baseItem="853"/>
  </dataFields>
  <formats count="6">
    <format dxfId="5">
      <pivotArea field="18" type="button" dataOnly="0" labelOnly="1" outline="0" axis="axisRow" fieldPosition="0"/>
    </format>
    <format dxfId="4">
      <pivotArea dataOnly="0" labelOnly="1" outline="0" axis="axisValues" fieldPosition="0"/>
    </format>
    <format dxfId="3">
      <pivotArea dataOnly="0" labelOnly="1" outline="0" axis="axisValues" fieldPosition="0"/>
    </format>
    <format dxfId="2">
      <pivotArea outline="0" collapsedLevelsAreSubtotals="1" fieldPosition="0"/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3:B18" firstHeaderRow="1" firstDataRow="1" firstDataCol="1"/>
  <pivotFields count="19"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881">
        <item m="1" x="491"/>
        <item m="1" x="499"/>
        <item m="1" x="503"/>
        <item m="1" x="509"/>
        <item m="1" x="514"/>
        <item m="1" x="518"/>
        <item m="1" x="523"/>
        <item m="1" x="529"/>
        <item m="1" x="534"/>
        <item m="1" x="539"/>
        <item m="1" x="544"/>
        <item m="1" x="548"/>
        <item m="1" x="554"/>
        <item m="1" x="563"/>
        <item m="1" x="568"/>
        <item m="1" x="573"/>
        <item m="1" x="588"/>
        <item m="1" x="599"/>
        <item m="1" x="604"/>
        <item m="1" x="613"/>
        <item m="1" x="627"/>
        <item m="1" x="630"/>
        <item m="1" x="634"/>
        <item m="1" x="644"/>
        <item m="1" x="649"/>
        <item m="1" x="651"/>
        <item m="1" x="654"/>
        <item m="1" x="658"/>
        <item m="1" x="660"/>
        <item m="1" x="665"/>
        <item m="1" x="667"/>
        <item m="1" x="675"/>
        <item m="1" x="677"/>
        <item m="1" x="679"/>
        <item m="1" x="681"/>
        <item m="1" x="683"/>
        <item m="1" x="685"/>
        <item m="1" x="687"/>
        <item m="1" x="690"/>
        <item m="1" x="692"/>
        <item m="1" x="694"/>
        <item m="1" x="696"/>
        <item m="1" x="697"/>
        <item m="1" x="698"/>
        <item m="1" x="699"/>
        <item m="1" x="700"/>
        <item m="1" x="701"/>
        <item m="1" x="708"/>
        <item m="1" x="713"/>
        <item m="1" x="716"/>
        <item m="1" x="730"/>
        <item m="1" x="732"/>
        <item m="1" x="734"/>
        <item m="1" x="738"/>
        <item m="1" x="767"/>
        <item m="1" x="776"/>
        <item m="1" x="780"/>
        <item m="1" x="782"/>
        <item m="1" x="785"/>
        <item m="1" x="787"/>
        <item m="1" x="796"/>
        <item m="1" x="797"/>
        <item m="1" x="805"/>
        <item m="1" x="809"/>
        <item m="1" x="813"/>
        <item m="1" x="817"/>
        <item m="1" x="821"/>
        <item m="1" x="825"/>
        <item m="1" x="839"/>
        <item m="1" x="844"/>
        <item m="1" x="849"/>
        <item m="1" x="854"/>
        <item m="1" x="857"/>
        <item m="1" x="860"/>
        <item m="1" x="871"/>
        <item m="1" x="875"/>
        <item m="1" x="14"/>
        <item m="1" x="21"/>
        <item m="1" x="27"/>
        <item m="1" x="45"/>
        <item m="1" x="50"/>
        <item m="1" x="54"/>
        <item m="1" x="61"/>
        <item m="1" x="66"/>
        <item m="1" x="69"/>
        <item m="1" x="73"/>
        <item m="1" x="78"/>
        <item m="1" x="83"/>
        <item m="1" x="89"/>
        <item m="1" x="93"/>
        <item m="1" x="96"/>
        <item m="1" x="100"/>
        <item m="1" x="104"/>
        <item m="1" x="109"/>
        <item m="1" x="114"/>
        <item m="1" x="118"/>
        <item m="1" x="128"/>
        <item m="1" x="133"/>
        <item m="1" x="138"/>
        <item m="1" x="142"/>
        <item m="1" x="146"/>
        <item m="1" x="148"/>
        <item m="1" x="153"/>
        <item m="1" x="156"/>
        <item m="1" x="159"/>
        <item m="1" x="163"/>
        <item m="1" x="167"/>
        <item m="1" x="171"/>
        <item m="1" x="175"/>
        <item m="1" x="183"/>
        <item m="1" x="187"/>
        <item m="1" x="190"/>
        <item m="1" x="194"/>
        <item m="1" x="199"/>
        <item m="1" x="203"/>
        <item m="1" x="211"/>
        <item m="1" x="216"/>
        <item m="1" x="221"/>
        <item m="1" x="226"/>
        <item m="1" x="231"/>
        <item m="1" x="235"/>
        <item m="1" x="240"/>
        <item m="1" x="249"/>
        <item m="1" x="252"/>
        <item m="1" x="260"/>
        <item m="1" x="275"/>
        <item m="1" x="297"/>
        <item m="1" x="304"/>
        <item m="1" x="316"/>
        <item m="1" x="321"/>
        <item m="1" x="325"/>
        <item m="1" x="328"/>
        <item m="1" x="330"/>
        <item m="1" x="333"/>
        <item m="1" x="340"/>
        <item m="1" x="345"/>
        <item m="1" x="350"/>
        <item m="1" x="356"/>
        <item m="1" x="363"/>
        <item m="1" x="368"/>
        <item m="1" x="373"/>
        <item m="1" x="381"/>
        <item m="1" x="391"/>
        <item m="1" x="399"/>
        <item m="1" x="403"/>
        <item m="1" x="408"/>
        <item m="1" x="413"/>
        <item m="1" x="426"/>
        <item m="1" x="431"/>
        <item m="1" x="435"/>
        <item m="1" x="440"/>
        <item m="1" x="448"/>
        <item m="1" x="452"/>
        <item m="1" x="457"/>
        <item m="1" x="480"/>
        <item m="1" x="485"/>
        <item m="1" x="495"/>
        <item m="1" x="502"/>
        <item m="1" x="508"/>
        <item m="1" x="517"/>
        <item m="1" x="522"/>
        <item m="1" x="528"/>
        <item m="1" x="533"/>
        <item m="1" x="538"/>
        <item m="1" x="543"/>
        <item m="1" x="553"/>
        <item m="1" x="559"/>
        <item m="1" x="577"/>
        <item m="1" x="582"/>
        <item m="1" x="587"/>
        <item m="1" x="592"/>
        <item m="1" x="597"/>
        <item m="1" x="603"/>
        <item m="1" x="608"/>
        <item m="1" x="612"/>
        <item m="1" x="617"/>
        <item m="1" x="619"/>
        <item m="1" x="624"/>
        <item m="1" x="629"/>
        <item m="1" x="633"/>
        <item m="1" x="635"/>
        <item m="1" x="637"/>
        <item m="1" x="640"/>
        <item m="1" x="643"/>
        <item m="1" x="648"/>
        <item m="1" x="650"/>
        <item m="1" x="652"/>
        <item m="1" x="653"/>
        <item m="1" x="655"/>
        <item m="1" x="656"/>
        <item m="1" x="657"/>
        <item m="1" x="659"/>
        <item m="1" x="661"/>
        <item m="1" x="663"/>
        <item m="1" x="351"/>
        <item m="1" x="382"/>
        <item m="1" x="386"/>
        <item m="1" x="794"/>
        <item m="1" x="801"/>
        <item m="1" x="806"/>
        <item m="1" x="811"/>
        <item m="1" x="834"/>
        <item m="1" x="856"/>
        <item m="1" x="22"/>
        <item m="1" x="24"/>
        <item m="1" x="31"/>
        <item m="1" x="38"/>
        <item m="1" x="98"/>
        <item m="1" x="837"/>
        <item m="1" x="862"/>
        <item m="1" x="703"/>
        <item m="1" x="704"/>
        <item m="1" x="705"/>
        <item m="1" x="706"/>
        <item m="1" x="707"/>
        <item m="1" x="709"/>
        <item m="1" x="711"/>
        <item m="1" x="712"/>
        <item m="1" x="714"/>
        <item m="1" x="715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1"/>
        <item m="1" x="733"/>
        <item m="1" x="735"/>
        <item m="1" x="736"/>
        <item m="1" x="737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8"/>
        <item m="1" x="769"/>
        <item m="1" x="770"/>
        <item m="1" x="771"/>
        <item m="1" x="772"/>
        <item m="1" x="773"/>
        <item m="1" x="774"/>
        <item m="1" x="775"/>
        <item m="1" x="777"/>
        <item m="1" x="778"/>
        <item m="1" x="779"/>
        <item m="1" x="781"/>
        <item m="1" x="783"/>
        <item m="1" x="784"/>
        <item m="1" x="786"/>
        <item m="1" x="788"/>
        <item m="1" x="789"/>
        <item m="1" x="790"/>
        <item m="1" x="791"/>
        <item m="1" x="792"/>
        <item m="1" x="793"/>
        <item m="1" x="795"/>
        <item m="1" x="798"/>
        <item m="1" x="799"/>
        <item m="1" x="800"/>
        <item m="1" x="802"/>
        <item m="1" x="803"/>
        <item m="1" x="804"/>
        <item m="1" x="808"/>
        <item m="1" x="810"/>
        <item m="1" x="812"/>
        <item m="1" x="814"/>
        <item m="1" x="815"/>
        <item m="1" x="816"/>
        <item m="1" x="818"/>
        <item m="1" x="819"/>
        <item m="1" x="820"/>
        <item m="1" x="822"/>
        <item m="1" x="823"/>
        <item m="1" x="824"/>
        <item m="1" x="826"/>
        <item m="1" x="827"/>
        <item m="1" x="828"/>
        <item m="1" x="829"/>
        <item m="1" x="830"/>
        <item m="1" x="831"/>
        <item m="1" x="832"/>
        <item m="1" x="833"/>
        <item m="1" x="835"/>
        <item m="1" x="836"/>
        <item m="1" x="838"/>
        <item m="1" x="840"/>
        <item m="1" x="841"/>
        <item m="1" x="842"/>
        <item m="1" x="843"/>
        <item m="1" x="845"/>
        <item m="1" x="846"/>
        <item m="1" x="847"/>
        <item m="1" x="848"/>
        <item m="1" x="850"/>
        <item m="1" x="851"/>
        <item m="1" x="853"/>
        <item m="1" x="855"/>
        <item m="1" x="858"/>
        <item m="1" x="859"/>
        <item m="1" x="861"/>
        <item m="1" x="863"/>
        <item m="1" x="864"/>
        <item m="1" x="865"/>
        <item m="1" x="866"/>
        <item m="1" x="867"/>
        <item m="1" x="868"/>
        <item m="1" x="869"/>
        <item m="1" x="870"/>
        <item m="1" x="872"/>
        <item m="1" x="873"/>
        <item m="1" x="874"/>
        <item m="1" x="876"/>
        <item m="1" x="877"/>
        <item m="1" x="878"/>
        <item m="1" x="879"/>
        <item m="1" x="15"/>
        <item m="1" x="16"/>
        <item m="1" x="17"/>
        <item m="1" x="18"/>
        <item m="1" x="19"/>
        <item m="1" x="20"/>
        <item m="1" x="23"/>
        <item m="1" x="25"/>
        <item m="1" x="26"/>
        <item m="1" x="28"/>
        <item m="1" x="29"/>
        <item m="1" x="30"/>
        <item m="1" x="32"/>
        <item m="1" x="33"/>
        <item m="1" x="34"/>
        <item m="1" x="35"/>
        <item m="1" x="36"/>
        <item m="1" x="37"/>
        <item m="1" x="39"/>
        <item m="1" x="40"/>
        <item m="1" x="41"/>
        <item m="1" x="42"/>
        <item m="1" x="43"/>
        <item m="1" x="44"/>
        <item m="1" x="46"/>
        <item m="1" x="47"/>
        <item m="1" x="48"/>
        <item m="1" x="49"/>
        <item m="1" x="51"/>
        <item m="1" x="52"/>
        <item m="1" x="53"/>
        <item m="1" x="55"/>
        <item m="1" x="56"/>
        <item m="1" x="57"/>
        <item m="1" x="58"/>
        <item m="1" x="59"/>
        <item m="1" x="60"/>
        <item m="1" x="62"/>
        <item m="1" x="63"/>
        <item m="1" x="64"/>
        <item m="1" x="65"/>
        <item m="1" x="67"/>
        <item m="1" x="68"/>
        <item m="1" x="70"/>
        <item m="1" x="71"/>
        <item m="1" x="72"/>
        <item m="1" x="74"/>
        <item m="1" x="75"/>
        <item m="1" x="76"/>
        <item m="1" x="77"/>
        <item m="1" x="79"/>
        <item m="1" x="80"/>
        <item m="1" x="81"/>
        <item m="1" x="82"/>
        <item m="1" x="84"/>
        <item m="1" x="85"/>
        <item m="1" x="86"/>
        <item m="1" x="87"/>
        <item m="1" x="88"/>
        <item m="1" x="90"/>
        <item m="1" x="91"/>
        <item m="1" x="92"/>
        <item m="1" x="94"/>
        <item m="1" x="95"/>
        <item m="1" x="97"/>
        <item m="1" x="99"/>
        <item m="1" x="101"/>
        <item m="1" x="102"/>
        <item m="1" x="103"/>
        <item m="1" x="105"/>
        <item m="1" x="106"/>
        <item m="1" x="107"/>
        <item m="1" x="108"/>
        <item m="1" x="110"/>
        <item m="1" x="111"/>
        <item m="1" x="112"/>
        <item m="1" x="113"/>
        <item m="1" x="115"/>
        <item m="1" x="116"/>
        <item m="1" x="117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9"/>
        <item m="1" x="130"/>
        <item m="1" x="131"/>
        <item m="1" x="132"/>
        <item m="1" x="134"/>
        <item m="1" x="135"/>
        <item m="1" x="136"/>
        <item m="1" x="137"/>
        <item m="1" x="139"/>
        <item m="1" x="140"/>
        <item m="1" x="141"/>
        <item m="1" x="143"/>
        <item m="1" x="144"/>
        <item m="1" x="145"/>
        <item m="1" x="147"/>
        <item m="1" x="149"/>
        <item m="1" x="150"/>
        <item m="1" x="151"/>
        <item m="1" x="152"/>
        <item m="1" x="154"/>
        <item m="1" x="155"/>
        <item m="1" x="157"/>
        <item m="1" x="158"/>
        <item m="1" x="160"/>
        <item m="1" x="161"/>
        <item m="1" x="162"/>
        <item m="1" x="164"/>
        <item m="1" x="165"/>
        <item m="1" x="166"/>
        <item m="1" x="168"/>
        <item m="1" x="169"/>
        <item m="1" x="170"/>
        <item m="1" x="172"/>
        <item m="1" x="173"/>
        <item m="1" x="174"/>
        <item m="1" x="176"/>
        <item m="1" x="177"/>
        <item m="1" x="178"/>
        <item m="1" x="179"/>
        <item m="1" x="180"/>
        <item m="1" x="181"/>
        <item m="1" x="182"/>
        <item m="1" x="184"/>
        <item m="1" x="185"/>
        <item m="1" x="186"/>
        <item m="1" x="188"/>
        <item m="1" x="189"/>
        <item m="1" x="191"/>
        <item m="1" x="192"/>
        <item m="1" x="193"/>
        <item m="1" x="195"/>
        <item m="1" x="196"/>
        <item m="1" x="197"/>
        <item m="1" x="198"/>
        <item m="1" x="200"/>
        <item m="1" x="201"/>
        <item m="1" x="202"/>
        <item m="1" x="204"/>
        <item m="1" x="205"/>
        <item m="1" x="206"/>
        <item m="1" x="207"/>
        <item m="1" x="208"/>
        <item m="1" x="209"/>
        <item m="1" x="210"/>
        <item m="1" x="212"/>
        <item m="1" x="213"/>
        <item m="1" x="214"/>
        <item m="1" x="215"/>
        <item m="1" x="217"/>
        <item m="1" x="218"/>
        <item m="1" x="219"/>
        <item m="1" x="220"/>
        <item m="1" x="222"/>
        <item m="1" x="223"/>
        <item m="1" x="224"/>
        <item m="1" x="225"/>
        <item m="1" x="227"/>
        <item m="1" x="228"/>
        <item m="1" x="229"/>
        <item m="1" x="230"/>
        <item m="1" x="232"/>
        <item m="1" x="233"/>
        <item m="1" x="234"/>
        <item m="1" x="236"/>
        <item m="1" x="237"/>
        <item m="1" x="238"/>
        <item m="1" x="239"/>
        <item m="1" x="241"/>
        <item m="1" x="242"/>
        <item m="1" x="243"/>
        <item m="1" x="244"/>
        <item m="1" x="245"/>
        <item m="1" x="246"/>
        <item m="1" x="247"/>
        <item m="1" x="248"/>
        <item m="1" x="250"/>
        <item m="1" x="251"/>
        <item m="1" x="253"/>
        <item m="1" x="254"/>
        <item m="1" x="255"/>
        <item m="1" x="256"/>
        <item m="1" x="257"/>
        <item m="1" x="258"/>
        <item m="1" x="259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8"/>
        <item m="1" x="299"/>
        <item m="1" x="300"/>
        <item m="1" x="301"/>
        <item m="1" x="302"/>
        <item m="1" x="303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7"/>
        <item m="1" x="318"/>
        <item m="1" x="319"/>
        <item m="1" x="320"/>
        <item m="1" x="322"/>
        <item m="1" x="323"/>
        <item m="1" x="324"/>
        <item m="1" x="326"/>
        <item m="1" x="327"/>
        <item m="1" x="329"/>
        <item m="1" x="331"/>
        <item m="1" x="332"/>
        <item m="1" x="334"/>
        <item m="1" x="335"/>
        <item m="1" x="336"/>
        <item m="1" x="337"/>
        <item m="1" x="338"/>
        <item m="1" x="339"/>
        <item m="1" x="341"/>
        <item m="1" x="342"/>
        <item m="1" x="343"/>
        <item m="1" x="344"/>
        <item m="1" x="346"/>
        <item m="1" x="347"/>
        <item m="1" x="348"/>
        <item m="1" x="349"/>
        <item m="1" x="352"/>
        <item m="1" x="353"/>
        <item m="1" x="354"/>
        <item m="1" x="355"/>
        <item m="1" x="357"/>
        <item m="1" x="358"/>
        <item m="1" x="359"/>
        <item m="1" x="360"/>
        <item m="1" x="361"/>
        <item m="1" x="362"/>
        <item m="1" x="364"/>
        <item m="1" x="365"/>
        <item m="1" x="366"/>
        <item m="1" x="367"/>
        <item m="1" x="369"/>
        <item m="1" x="370"/>
        <item m="1" x="371"/>
        <item m="1" x="372"/>
        <item m="1" x="374"/>
        <item m="1" x="375"/>
        <item m="1" x="376"/>
        <item m="1" x="377"/>
        <item m="1" x="378"/>
        <item m="1" x="379"/>
        <item m="1" x="380"/>
        <item m="1" x="383"/>
        <item m="1" x="384"/>
        <item m="1" x="385"/>
        <item m="1" x="387"/>
        <item m="1" x="388"/>
        <item m="1" x="389"/>
        <item m="1" x="390"/>
        <item m="1" x="392"/>
        <item m="1" x="393"/>
        <item m="1" x="394"/>
        <item m="1" x="395"/>
        <item m="1" x="396"/>
        <item m="1" x="397"/>
        <item m="1" x="398"/>
        <item m="1" x="400"/>
        <item m="1" x="401"/>
        <item m="1" x="402"/>
        <item m="1" x="404"/>
        <item m="1" x="405"/>
        <item m="1" x="406"/>
        <item m="1" x="407"/>
        <item m="1" x="409"/>
        <item m="1" x="410"/>
        <item m="1" x="411"/>
        <item m="1" x="412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7"/>
        <item m="1" x="428"/>
        <item m="1" x="429"/>
        <item m="1" x="430"/>
        <item m="1" x="432"/>
        <item m="1" x="433"/>
        <item m="1" x="434"/>
        <item m="1" x="436"/>
        <item m="1" x="437"/>
        <item m="1" x="438"/>
        <item m="1" x="439"/>
        <item m="1" x="441"/>
        <item m="1" x="442"/>
        <item m="1" x="443"/>
        <item m="1" x="444"/>
        <item m="1" x="445"/>
        <item m="1" x="446"/>
        <item m="1" x="447"/>
        <item m="1" x="449"/>
        <item m="1" x="450"/>
        <item m="1" x="451"/>
        <item m="1" x="453"/>
        <item m="1" x="454"/>
        <item m="1" x="455"/>
        <item m="1" x="456"/>
        <item m="1" x="458"/>
        <item m="1" x="459"/>
        <item m="1" x="460"/>
        <item m="1" x="461"/>
        <item m="1" x="462"/>
        <item m="1" x="463"/>
        <item m="1" x="464"/>
        <item m="1" x="465"/>
        <item m="1" x="466"/>
        <item m="1" x="467"/>
        <item m="1" x="468"/>
        <item m="1" x="469"/>
        <item m="1" x="470"/>
        <item m="1" x="471"/>
        <item m="1" x="472"/>
        <item m="1" x="473"/>
        <item m="1" x="474"/>
        <item m="1" x="475"/>
        <item m="1" x="476"/>
        <item m="1" x="477"/>
        <item m="1" x="478"/>
        <item m="1" x="479"/>
        <item m="1" x="481"/>
        <item m="1" x="482"/>
        <item m="1" x="483"/>
        <item m="1" x="484"/>
        <item m="1" x="486"/>
        <item m="1" x="487"/>
        <item m="1" x="488"/>
        <item m="1" x="489"/>
        <item m="1" x="490"/>
        <item m="1" x="492"/>
        <item m="1" x="493"/>
        <item m="1" x="494"/>
        <item m="1" x="496"/>
        <item m="1" x="497"/>
        <item m="1" x="498"/>
        <item m="1" x="500"/>
        <item m="1" x="501"/>
        <item m="1" x="504"/>
        <item m="1" x="505"/>
        <item m="1" x="506"/>
        <item m="1" x="507"/>
        <item m="1" x="510"/>
        <item m="1" x="511"/>
        <item m="1" x="512"/>
        <item m="1" x="513"/>
        <item m="1" x="515"/>
        <item m="1" x="516"/>
        <item m="1" x="519"/>
        <item m="1" x="520"/>
        <item m="1" x="521"/>
        <item m="1" x="524"/>
        <item m="1" x="525"/>
        <item m="1" x="526"/>
        <item m="1" x="527"/>
        <item m="1" x="530"/>
        <item m="1" x="531"/>
        <item m="1" x="532"/>
        <item m="1" x="535"/>
        <item m="1" x="536"/>
        <item m="1" x="537"/>
        <item m="1" x="540"/>
        <item m="1" x="541"/>
        <item m="1" x="542"/>
        <item m="1" x="545"/>
        <item m="1" x="546"/>
        <item m="1" x="547"/>
        <item m="1" x="549"/>
        <item m="1" x="550"/>
        <item m="1" x="551"/>
        <item m="1" x="552"/>
        <item m="1" x="555"/>
        <item m="1" x="556"/>
        <item m="1" x="557"/>
        <item m="1" x="558"/>
        <item m="1" x="560"/>
        <item m="1" x="561"/>
        <item m="1" x="562"/>
        <item m="1" x="564"/>
        <item m="1" x="565"/>
        <item m="1" x="566"/>
        <item m="1" x="567"/>
        <item m="1" x="569"/>
        <item m="1" x="570"/>
        <item m="1" x="571"/>
        <item m="1" x="572"/>
        <item m="1" x="574"/>
        <item m="1" x="575"/>
        <item m="1" x="576"/>
        <item m="1" x="578"/>
        <item m="1" x="579"/>
        <item m="1" x="580"/>
        <item m="1" x="581"/>
        <item m="1" x="583"/>
        <item m="1" x="584"/>
        <item m="1" x="585"/>
        <item m="1" x="586"/>
        <item m="1" x="589"/>
        <item m="1" x="590"/>
        <item m="1" x="591"/>
        <item m="1" x="593"/>
        <item m="1" x="594"/>
        <item m="1" x="596"/>
        <item m="1" x="598"/>
        <item m="1" x="600"/>
        <item m="1" x="601"/>
        <item m="1" x="602"/>
        <item m="1" x="605"/>
        <item m="1" x="606"/>
        <item m="1" x="607"/>
        <item m="1" x="609"/>
        <item m="1" x="610"/>
        <item m="1" x="611"/>
        <item m="1" x="614"/>
        <item m="1" x="615"/>
        <item m="1" x="616"/>
        <item m="1" x="618"/>
        <item m="1" x="620"/>
        <item m="1" x="621"/>
        <item m="1" x="622"/>
        <item m="1" x="623"/>
        <item m="1" x="625"/>
        <item m="1" x="626"/>
        <item m="1" x="628"/>
        <item m="1" x="631"/>
        <item m="1" x="632"/>
        <item m="1" x="636"/>
        <item m="1" x="638"/>
        <item m="1" x="639"/>
        <item m="1" x="641"/>
        <item m="1" x="642"/>
        <item m="1" x="645"/>
        <item m="1" x="646"/>
        <item m="1" x="647"/>
        <item m="1" x="710"/>
        <item m="1" x="807"/>
        <item m="1" x="852"/>
        <item m="1" x="595"/>
        <item m="1" x="662"/>
        <item m="1" x="702"/>
        <item x="1"/>
        <item x="7"/>
        <item x="8"/>
        <item m="1" x="664"/>
        <item m="1" x="670"/>
        <item m="1" x="666"/>
        <item m="1" x="672"/>
        <item m="1" x="691"/>
        <item m="1" x="682"/>
        <item m="1" x="673"/>
        <item m="1" x="674"/>
        <item m="1" x="676"/>
        <item m="1" x="678"/>
        <item m="1" x="680"/>
        <item m="1" x="668"/>
        <item m="1" x="684"/>
        <item m="1" x="686"/>
        <item m="1" x="688"/>
        <item m="1" x="689"/>
        <item m="1" x="693"/>
        <item m="1" x="669"/>
        <item m="1" x="671"/>
        <item m="1" x="695"/>
        <item x="0"/>
        <item x="2"/>
        <item x="3"/>
        <item x="4"/>
        <item x="5"/>
        <item x="6"/>
        <item x="9"/>
        <item x="10"/>
        <item x="11"/>
        <item x="12"/>
        <item x="13"/>
        <item t="default"/>
      </items>
    </pivotField>
  </pivotFields>
  <rowFields count="1">
    <field x="18"/>
  </rowFields>
  <rowItems count="15">
    <i>
      <x v="846"/>
    </i>
    <i>
      <x v="847"/>
    </i>
    <i>
      <x v="84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 t="grand">
      <x/>
    </i>
  </rowItems>
  <colItems count="1">
    <i/>
  </colItems>
  <dataFields count="1">
    <dataField name="Nombre de DAF" fld="18" subtotal="count" baseField="18" baseItem="0"/>
  </dataFields>
  <formats count="12">
    <format dxfId="17">
      <pivotArea field="18" type="button" dataOnly="0" labelOnly="1" outline="0" axis="axisRow" fieldPosition="0"/>
    </format>
    <format dxfId="16">
      <pivotArea dataOnly="0" labelOnly="1" outline="0" axis="axisValues" fieldPosition="0"/>
    </format>
    <format dxfId="15">
      <pivotArea dataOnly="0" labelOnly="1" outline="0" axis="axisValues" fieldPosition="0"/>
    </format>
    <format dxfId="14">
      <pivotArea field="18" type="button" dataOnly="0" labelOnly="1" outline="0" axis="axisRow" fieldPosition="0"/>
    </format>
    <format dxfId="13">
      <pivotArea dataOnly="0" labelOnly="1" outline="0" axis="axisValues" fieldPosition="0"/>
    </format>
    <format dxfId="12">
      <pivotArea dataOnly="0" labelOnly="1" outline="0" axis="axisValues" fieldPosition="0"/>
    </format>
    <format dxfId="11">
      <pivotArea field="18" type="button" dataOnly="0" labelOnly="1" outline="0" axis="axisRow" fieldPosition="0"/>
    </format>
    <format dxfId="10">
      <pivotArea dataOnly="0" labelOnly="1" outline="0" axis="axisValues" fieldPosition="0"/>
    </format>
    <format dxfId="9">
      <pivotArea dataOnly="0" labelOnly="1" outline="0" axis="axisValues" fieldPosition="0"/>
    </format>
    <format dxfId="8">
      <pivotArea outline="0" collapsedLevelsAreSubtotals="1" fieldPosition="0"/>
    </format>
    <format dxfId="7">
      <pivotArea dataOnly="0" labelOnly="1" outline="0" axis="axisValues" fieldPosition="0"/>
    </format>
    <format dxfId="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/>
  </sheetPr>
  <dimension ref="A1:BD118"/>
  <sheetViews>
    <sheetView tabSelected="1" zoomScale="80" zoomScaleNormal="80" workbookViewId="0">
      <pane xSplit="23592" ySplit="3252" topLeftCell="R7" activePane="bottomLeft"/>
      <selection activeCell="Q1" sqref="Q1:Q1048576"/>
      <selection pane="topRight" activeCell="AK2" sqref="AK1:AK1048576"/>
      <selection pane="bottomLeft" activeCell="A8" sqref="A8"/>
      <selection pane="bottomRight" activeCell="AC5952" sqref="AC5952"/>
    </sheetView>
  </sheetViews>
  <sheetFormatPr baseColWidth="10" defaultColWidth="11.44140625" defaultRowHeight="24.6" x14ac:dyDescent="0.25"/>
  <cols>
    <col min="1" max="1" width="40" style="131" customWidth="1"/>
    <col min="2" max="2" width="6.5546875" style="132" customWidth="1"/>
    <col min="3" max="4" width="3.5546875" style="79" customWidth="1"/>
    <col min="5" max="5" width="7.33203125" style="79" customWidth="1"/>
    <col min="6" max="6" width="18.109375" style="133" customWidth="1"/>
    <col min="7" max="7" width="12.6640625" style="81" customWidth="1"/>
    <col min="8" max="8" width="12.5546875" style="81" customWidth="1"/>
    <col min="9" max="9" width="5.6640625" style="132" customWidth="1"/>
    <col min="10" max="10" width="6.6640625" style="214" customWidth="1"/>
    <col min="11" max="11" width="8.44140625" style="134" customWidth="1"/>
    <col min="12" max="12" width="17.77734375" style="134" customWidth="1"/>
    <col min="13" max="13" width="17.88671875" style="134" customWidth="1"/>
    <col min="14" max="14" width="11.88671875" style="135" customWidth="1"/>
    <col min="15" max="15" width="14.33203125" style="147" customWidth="1"/>
    <col min="16" max="16" width="12.109375" style="218" customWidth="1"/>
    <col min="17" max="17" width="58.44140625" style="136" hidden="1" customWidth="1"/>
    <col min="18" max="18" width="13.33203125" style="137" customWidth="1"/>
    <col min="19" max="19" width="20.44140625" style="70" customWidth="1"/>
    <col min="20" max="20" width="8.5546875" style="154" hidden="1" customWidth="1"/>
    <col min="21" max="21" width="10.88671875" style="154" hidden="1" customWidth="1"/>
    <col min="22" max="22" width="7.44140625" style="79" hidden="1" customWidth="1"/>
    <col min="23" max="24" width="4.6640625" style="148" hidden="1" customWidth="1"/>
    <col min="25" max="25" width="5.6640625" style="78" hidden="1" customWidth="1"/>
    <col min="26" max="26" width="11.5546875" style="79" hidden="1" customWidth="1"/>
    <col min="27" max="27" width="0" style="79" hidden="1" customWidth="1"/>
    <col min="28" max="28" width="10.88671875" style="131" hidden="1" customWidth="1"/>
    <col min="29" max="29" width="37.44140625" style="79" hidden="1" customWidth="1"/>
    <col min="30" max="30" width="14" style="79" hidden="1" customWidth="1"/>
    <col min="31" max="31" width="18.5546875" style="81" hidden="1" customWidth="1"/>
    <col min="32" max="32" width="50.109375" style="82" hidden="1" customWidth="1"/>
    <col min="33" max="33" width="17.6640625" style="81" hidden="1" customWidth="1"/>
    <col min="34" max="34" width="0" style="83" hidden="1" customWidth="1"/>
    <col min="35" max="35" width="0" style="79" hidden="1" customWidth="1"/>
    <col min="36" max="36" width="13.88671875" style="82" hidden="1" customWidth="1"/>
    <col min="37" max="37" width="80" style="225" hidden="1" customWidth="1"/>
    <col min="38" max="38" width="45.6640625" style="131" hidden="1" customWidth="1"/>
    <col min="39" max="39" width="11.109375" style="138" hidden="1" customWidth="1"/>
    <col min="40" max="40" width="13.5546875" style="81" hidden="1" customWidth="1"/>
    <col min="41" max="41" width="17.109375" style="84" hidden="1" customWidth="1"/>
    <col min="42" max="42" width="0" style="84" hidden="1" customWidth="1"/>
    <col min="43" max="43" width="15.5546875" style="186" hidden="1" customWidth="1"/>
    <col min="44" max="44" width="39.88671875" style="177" hidden="1" customWidth="1"/>
    <col min="45" max="45" width="15.5546875" style="81" hidden="1" customWidth="1"/>
    <col min="46" max="46" width="15.5546875" style="133" hidden="1" customWidth="1"/>
    <col min="47" max="47" width="10.88671875" style="186" hidden="1" customWidth="1"/>
    <col min="48" max="48" width="12.88671875" style="186" hidden="1" customWidth="1"/>
    <col min="49" max="49" width="11.88671875" style="139" hidden="1" customWidth="1"/>
    <col min="50" max="50" width="37.88671875" style="159" hidden="1" customWidth="1"/>
    <col min="51" max="51" width="11.44140625" style="222" hidden="1" customWidth="1"/>
    <col min="52" max="52" width="0" style="140" hidden="1" customWidth="1"/>
    <col min="53" max="53" width="0" style="139" hidden="1" customWidth="1"/>
    <col min="54" max="54" width="93.88671875" style="86" hidden="1" customWidth="1"/>
    <col min="55" max="16384" width="11.44140625" style="86"/>
  </cols>
  <sheetData>
    <row r="1" spans="1:54" ht="25.8" thickTop="1" thickBot="1" x14ac:dyDescent="0.45">
      <c r="A1" s="206" t="s">
        <v>43</v>
      </c>
      <c r="B1" s="207"/>
      <c r="C1" s="207"/>
      <c r="D1" s="207"/>
      <c r="E1" s="207"/>
      <c r="F1" s="207"/>
      <c r="G1" s="208"/>
      <c r="H1" s="208"/>
      <c r="I1" s="207"/>
      <c r="J1" s="210"/>
      <c r="K1" s="261" t="s">
        <v>42</v>
      </c>
      <c r="L1" s="262"/>
      <c r="M1" s="262"/>
      <c r="N1" s="76"/>
      <c r="O1" s="141"/>
      <c r="P1" s="216"/>
      <c r="Q1" s="77"/>
      <c r="R1" s="255"/>
      <c r="S1" s="256"/>
      <c r="T1" s="256"/>
      <c r="U1" s="256"/>
      <c r="V1" s="256"/>
      <c r="AB1" s="80"/>
      <c r="AJ1" s="257"/>
      <c r="AK1" s="258"/>
      <c r="AL1" s="259"/>
      <c r="AM1" s="260"/>
      <c r="AV1" s="187"/>
      <c r="AW1" s="252"/>
      <c r="AX1" s="253"/>
      <c r="AY1" s="254"/>
      <c r="AZ1" s="254"/>
      <c r="BA1" s="254"/>
      <c r="BB1" s="85"/>
    </row>
    <row r="2" spans="1:54" s="87" customFormat="1" ht="160.80000000000001" thickTop="1" thickBot="1" x14ac:dyDescent="0.3">
      <c r="A2" s="62" t="s">
        <v>0</v>
      </c>
      <c r="B2" s="38" t="s">
        <v>39</v>
      </c>
      <c r="C2" s="18" t="s">
        <v>2</v>
      </c>
      <c r="D2" s="18" t="s">
        <v>3</v>
      </c>
      <c r="E2" s="26" t="s">
        <v>40</v>
      </c>
      <c r="F2" s="22" t="s">
        <v>5</v>
      </c>
      <c r="G2" s="37" t="s">
        <v>6</v>
      </c>
      <c r="H2" s="37" t="s">
        <v>7</v>
      </c>
      <c r="I2" s="18" t="s">
        <v>35</v>
      </c>
      <c r="J2" s="18" t="s">
        <v>8</v>
      </c>
      <c r="K2" s="19" t="s">
        <v>94</v>
      </c>
      <c r="L2" s="20" t="s">
        <v>10</v>
      </c>
      <c r="M2" s="20" t="s">
        <v>11</v>
      </c>
      <c r="N2" s="59" t="s">
        <v>12</v>
      </c>
      <c r="O2" s="142" t="s">
        <v>13</v>
      </c>
      <c r="P2" s="215" t="s">
        <v>32</v>
      </c>
      <c r="Q2" s="22" t="s">
        <v>14</v>
      </c>
      <c r="R2" s="23" t="s">
        <v>41</v>
      </c>
      <c r="S2" s="21" t="s">
        <v>15</v>
      </c>
      <c r="T2" s="34" t="s">
        <v>16</v>
      </c>
      <c r="U2" s="34" t="s">
        <v>17</v>
      </c>
      <c r="V2" s="34" t="s">
        <v>18</v>
      </c>
      <c r="W2" s="24"/>
      <c r="X2" s="24"/>
      <c r="Y2" s="24"/>
      <c r="Z2" s="21"/>
      <c r="AA2" s="21"/>
      <c r="AB2" s="21"/>
      <c r="AC2" s="21"/>
      <c r="AD2" s="21"/>
      <c r="AE2" s="166"/>
      <c r="AF2" s="39"/>
      <c r="AG2" s="21"/>
      <c r="AH2" s="25"/>
      <c r="AI2" s="61"/>
      <c r="AJ2" s="29"/>
      <c r="AK2" s="224"/>
      <c r="AL2" s="29"/>
      <c r="AM2" s="60"/>
      <c r="AN2" s="193"/>
      <c r="AO2" s="194"/>
      <c r="AP2" s="25"/>
      <c r="AQ2" s="188"/>
      <c r="AR2" s="178"/>
      <c r="AS2" s="175"/>
      <c r="AT2" s="171"/>
      <c r="AU2" s="188"/>
      <c r="AV2" s="178"/>
      <c r="AW2" s="31"/>
      <c r="AX2" s="31"/>
      <c r="AY2" s="33"/>
      <c r="AZ2" s="32"/>
      <c r="BA2" s="32"/>
    </row>
    <row r="3" spans="1:54" ht="15" thickTop="1" thickBot="1" x14ac:dyDescent="0.3">
      <c r="A3" s="226" t="s">
        <v>92</v>
      </c>
      <c r="B3" s="243">
        <v>24</v>
      </c>
      <c r="C3" s="248">
        <v>1</v>
      </c>
      <c r="D3" s="248">
        <v>1</v>
      </c>
      <c r="E3" s="233" t="s">
        <v>59</v>
      </c>
      <c r="F3" s="241" t="s">
        <v>93</v>
      </c>
      <c r="G3" s="250">
        <v>43739</v>
      </c>
      <c r="H3" s="236">
        <v>43741</v>
      </c>
      <c r="I3" s="243">
        <v>19</v>
      </c>
      <c r="J3" s="211" t="s">
        <v>89</v>
      </c>
      <c r="K3" s="143" t="s">
        <v>95</v>
      </c>
      <c r="L3" s="143" t="s">
        <v>96</v>
      </c>
      <c r="M3" s="143" t="s">
        <v>97</v>
      </c>
      <c r="N3" s="143">
        <v>125</v>
      </c>
      <c r="O3" s="143"/>
      <c r="P3" s="205"/>
      <c r="Q3" s="94"/>
      <c r="R3" s="95"/>
      <c r="S3" s="65">
        <v>123</v>
      </c>
      <c r="T3" s="190" t="s">
        <v>102</v>
      </c>
      <c r="U3" s="190" t="s">
        <v>102</v>
      </c>
      <c r="V3" s="245">
        <f>WEEKNUM(G3,21)</f>
        <v>40</v>
      </c>
      <c r="W3" s="150"/>
      <c r="X3" s="150"/>
      <c r="Y3" s="96"/>
      <c r="Z3" s="238"/>
      <c r="AA3" s="238"/>
      <c r="AB3" s="160"/>
      <c r="AC3" s="161"/>
      <c r="AD3" s="161"/>
      <c r="AE3" s="167"/>
      <c r="AF3" s="99"/>
      <c r="AG3" s="98"/>
      <c r="AH3" s="100"/>
      <c r="AI3" s="238"/>
      <c r="AJ3" s="99"/>
      <c r="AK3" s="99"/>
      <c r="AL3" s="97"/>
      <c r="AM3" s="101"/>
      <c r="AN3" s="197"/>
      <c r="AO3" s="198"/>
      <c r="AP3" s="238"/>
      <c r="AQ3" s="185"/>
      <c r="AR3" s="180"/>
      <c r="AS3" s="98"/>
      <c r="AT3" s="172"/>
      <c r="AU3" s="185"/>
      <c r="AV3" s="185"/>
      <c r="AW3" s="71"/>
      <c r="AX3" s="156"/>
      <c r="AY3" s="219"/>
      <c r="AZ3" s="102"/>
      <c r="BA3" s="71"/>
    </row>
    <row r="4" spans="1:54" ht="15" thickTop="1" thickBot="1" x14ac:dyDescent="0.3">
      <c r="A4" s="103" t="s">
        <v>92</v>
      </c>
      <c r="B4" s="244"/>
      <c r="C4" s="249"/>
      <c r="D4" s="249"/>
      <c r="E4" s="234" t="s">
        <v>59</v>
      </c>
      <c r="F4" s="241" t="s">
        <v>93</v>
      </c>
      <c r="G4" s="251"/>
      <c r="H4" s="237">
        <v>43741</v>
      </c>
      <c r="I4" s="244"/>
      <c r="J4" s="212" t="s">
        <v>83</v>
      </c>
      <c r="K4" s="144" t="s">
        <v>95</v>
      </c>
      <c r="L4" s="144" t="s">
        <v>96</v>
      </c>
      <c r="M4" s="144" t="s">
        <v>97</v>
      </c>
      <c r="N4" s="144">
        <v>126</v>
      </c>
      <c r="O4" s="144"/>
      <c r="P4" s="204"/>
      <c r="Q4" s="106"/>
      <c r="R4" s="69"/>
      <c r="S4" s="68">
        <v>123</v>
      </c>
      <c r="T4" s="191" t="s">
        <v>102</v>
      </c>
      <c r="U4" s="191" t="s">
        <v>102</v>
      </c>
      <c r="V4" s="246"/>
      <c r="W4" s="151"/>
      <c r="X4" s="151"/>
      <c r="Y4" s="107"/>
      <c r="Z4" s="239"/>
      <c r="AA4" s="239"/>
      <c r="AB4" s="162"/>
      <c r="AC4" s="163"/>
      <c r="AD4" s="163"/>
      <c r="AE4" s="168"/>
      <c r="AF4" s="110"/>
      <c r="AG4" s="109"/>
      <c r="AH4" s="111"/>
      <c r="AI4" s="239"/>
      <c r="AJ4" s="110"/>
      <c r="AK4" s="110"/>
      <c r="AL4" s="108"/>
      <c r="AM4" s="112"/>
      <c r="AN4" s="199"/>
      <c r="AO4" s="200"/>
      <c r="AP4" s="239"/>
      <c r="AQ4" s="184"/>
      <c r="AR4" s="181"/>
      <c r="AS4" s="109"/>
      <c r="AT4" s="173"/>
      <c r="AU4" s="184"/>
      <c r="AV4" s="184"/>
      <c r="AW4" s="72"/>
      <c r="AX4" s="155"/>
      <c r="AY4" s="220"/>
      <c r="AZ4" s="113"/>
      <c r="BA4" s="72"/>
    </row>
    <row r="5" spans="1:54" ht="15" thickTop="1" thickBot="1" x14ac:dyDescent="0.3">
      <c r="A5" s="103" t="s">
        <v>92</v>
      </c>
      <c r="B5" s="244"/>
      <c r="C5" s="249"/>
      <c r="D5" s="249"/>
      <c r="E5" s="234" t="s">
        <v>59</v>
      </c>
      <c r="F5" s="241" t="s">
        <v>93</v>
      </c>
      <c r="G5" s="251"/>
      <c r="H5" s="237">
        <v>43741</v>
      </c>
      <c r="I5" s="244"/>
      <c r="J5" s="212" t="s">
        <v>57</v>
      </c>
      <c r="K5" s="144" t="s">
        <v>95</v>
      </c>
      <c r="L5" s="144" t="s">
        <v>96</v>
      </c>
      <c r="M5" s="144" t="s">
        <v>97</v>
      </c>
      <c r="N5" s="144">
        <v>127</v>
      </c>
      <c r="O5" s="144"/>
      <c r="P5" s="204"/>
      <c r="Q5" s="106"/>
      <c r="R5" s="69"/>
      <c r="S5" s="68">
        <v>123</v>
      </c>
      <c r="T5" s="191" t="s">
        <v>102</v>
      </c>
      <c r="U5" s="191" t="s">
        <v>102</v>
      </c>
      <c r="V5" s="246"/>
      <c r="W5" s="151"/>
      <c r="X5" s="151"/>
      <c r="Y5" s="107"/>
      <c r="Z5" s="239"/>
      <c r="AA5" s="239"/>
      <c r="AB5" s="162"/>
      <c r="AC5" s="163"/>
      <c r="AD5" s="163"/>
      <c r="AE5" s="168"/>
      <c r="AF5" s="110"/>
      <c r="AG5" s="109"/>
      <c r="AH5" s="111"/>
      <c r="AI5" s="239"/>
      <c r="AJ5" s="110"/>
      <c r="AK5" s="110"/>
      <c r="AL5" s="108"/>
      <c r="AM5" s="112"/>
      <c r="AN5" s="199"/>
      <c r="AO5" s="200"/>
      <c r="AP5" s="239"/>
      <c r="AQ5" s="184"/>
      <c r="AR5" s="181"/>
      <c r="AS5" s="109"/>
      <c r="AT5" s="173"/>
      <c r="AU5" s="184"/>
      <c r="AV5" s="184"/>
      <c r="AW5" s="72"/>
      <c r="AX5" s="155"/>
      <c r="AY5" s="220"/>
      <c r="AZ5" s="113"/>
      <c r="BA5" s="72"/>
    </row>
    <row r="6" spans="1:54" ht="15" thickTop="1" thickBot="1" x14ac:dyDescent="0.3">
      <c r="A6" s="103" t="s">
        <v>92</v>
      </c>
      <c r="B6" s="244"/>
      <c r="C6" s="249"/>
      <c r="D6" s="249"/>
      <c r="E6" s="234" t="s">
        <v>59</v>
      </c>
      <c r="F6" s="241" t="s">
        <v>93</v>
      </c>
      <c r="G6" s="251"/>
      <c r="H6" s="237">
        <v>43741</v>
      </c>
      <c r="I6" s="244"/>
      <c r="J6" s="212" t="s">
        <v>58</v>
      </c>
      <c r="K6" s="144" t="s">
        <v>95</v>
      </c>
      <c r="L6" s="144" t="s">
        <v>96</v>
      </c>
      <c r="M6" s="144" t="s">
        <v>97</v>
      </c>
      <c r="N6" s="144">
        <v>128</v>
      </c>
      <c r="O6" s="144"/>
      <c r="P6" s="204"/>
      <c r="Q6" s="106"/>
      <c r="R6" s="69"/>
      <c r="S6" s="68">
        <v>123</v>
      </c>
      <c r="T6" s="191" t="s">
        <v>102</v>
      </c>
      <c r="U6" s="191" t="s">
        <v>102</v>
      </c>
      <c r="V6" s="246"/>
      <c r="W6" s="151"/>
      <c r="X6" s="151"/>
      <c r="Y6" s="107"/>
      <c r="Z6" s="239"/>
      <c r="AA6" s="239"/>
      <c r="AB6" s="162"/>
      <c r="AC6" s="163"/>
      <c r="AD6" s="163"/>
      <c r="AE6" s="168"/>
      <c r="AF6" s="110"/>
      <c r="AG6" s="109"/>
      <c r="AH6" s="111"/>
      <c r="AI6" s="239"/>
      <c r="AJ6" s="110"/>
      <c r="AK6" s="110"/>
      <c r="AL6" s="108"/>
      <c r="AM6" s="112"/>
      <c r="AN6" s="199"/>
      <c r="AO6" s="200"/>
      <c r="AP6" s="239"/>
      <c r="AQ6" s="184"/>
      <c r="AR6" s="181"/>
      <c r="AS6" s="109"/>
      <c r="AT6" s="173"/>
      <c r="AU6" s="184"/>
      <c r="AV6" s="184"/>
      <c r="AW6" s="72"/>
      <c r="AX6" s="155"/>
      <c r="AY6" s="220"/>
      <c r="AZ6" s="113"/>
      <c r="BA6" s="72"/>
    </row>
    <row r="7" spans="1:54" ht="15" thickTop="1" thickBot="1" x14ac:dyDescent="0.3">
      <c r="A7" s="103" t="s">
        <v>92</v>
      </c>
      <c r="B7" s="244"/>
      <c r="C7" s="249"/>
      <c r="D7" s="249"/>
      <c r="E7" s="234" t="s">
        <v>59</v>
      </c>
      <c r="F7" s="241" t="s">
        <v>93</v>
      </c>
      <c r="G7" s="251"/>
      <c r="H7" s="237">
        <v>43741</v>
      </c>
      <c r="I7" s="244"/>
      <c r="J7" s="212" t="s">
        <v>45</v>
      </c>
      <c r="K7" s="144" t="s">
        <v>95</v>
      </c>
      <c r="L7" s="144" t="s">
        <v>96</v>
      </c>
      <c r="M7" s="144" t="s">
        <v>97</v>
      </c>
      <c r="N7" s="144">
        <v>129</v>
      </c>
      <c r="O7" s="144"/>
      <c r="P7" s="204"/>
      <c r="Q7" s="106"/>
      <c r="R7" s="69"/>
      <c r="S7" s="68">
        <v>123</v>
      </c>
      <c r="T7" s="191" t="s">
        <v>102</v>
      </c>
      <c r="U7" s="191" t="s">
        <v>102</v>
      </c>
      <c r="V7" s="246"/>
      <c r="W7" s="151"/>
      <c r="X7" s="151"/>
      <c r="Y7" s="107"/>
      <c r="Z7" s="239"/>
      <c r="AA7" s="239"/>
      <c r="AB7" s="162"/>
      <c r="AC7" s="163"/>
      <c r="AD7" s="163"/>
      <c r="AE7" s="168"/>
      <c r="AF7" s="110"/>
      <c r="AG7" s="109"/>
      <c r="AH7" s="111"/>
      <c r="AI7" s="239"/>
      <c r="AJ7" s="110"/>
      <c r="AK7" s="110"/>
      <c r="AL7" s="108"/>
      <c r="AM7" s="112"/>
      <c r="AN7" s="199"/>
      <c r="AO7" s="200"/>
      <c r="AP7" s="239"/>
      <c r="AQ7" s="184"/>
      <c r="AR7" s="181"/>
      <c r="AS7" s="109"/>
      <c r="AT7" s="173"/>
      <c r="AU7" s="184"/>
      <c r="AV7" s="184"/>
      <c r="AW7" s="72"/>
      <c r="AX7" s="155"/>
      <c r="AY7" s="220"/>
      <c r="AZ7" s="113"/>
      <c r="BA7" s="72"/>
    </row>
    <row r="8" spans="1:54" ht="15" thickTop="1" thickBot="1" x14ac:dyDescent="0.3">
      <c r="A8" s="103" t="s">
        <v>92</v>
      </c>
      <c r="B8" s="244"/>
      <c r="C8" s="249"/>
      <c r="D8" s="249"/>
      <c r="E8" s="234" t="s">
        <v>59</v>
      </c>
      <c r="F8" s="241" t="s">
        <v>93</v>
      </c>
      <c r="G8" s="251"/>
      <c r="H8" s="237">
        <v>43741</v>
      </c>
      <c r="I8" s="244"/>
      <c r="J8" s="212" t="s">
        <v>46</v>
      </c>
      <c r="K8" s="144" t="s">
        <v>95</v>
      </c>
      <c r="L8" s="144" t="s">
        <v>96</v>
      </c>
      <c r="M8" s="144" t="s">
        <v>97</v>
      </c>
      <c r="N8" s="144">
        <v>130</v>
      </c>
      <c r="O8" s="144"/>
      <c r="P8" s="204"/>
      <c r="Q8" s="106"/>
      <c r="R8" s="69"/>
      <c r="S8" s="68">
        <v>123</v>
      </c>
      <c r="T8" s="191" t="s">
        <v>102</v>
      </c>
      <c r="U8" s="191" t="s">
        <v>102</v>
      </c>
      <c r="V8" s="246"/>
      <c r="W8" s="151"/>
      <c r="X8" s="151"/>
      <c r="Y8" s="107"/>
      <c r="Z8" s="239"/>
      <c r="AA8" s="239"/>
      <c r="AB8" s="162"/>
      <c r="AC8" s="163"/>
      <c r="AD8" s="163"/>
      <c r="AE8" s="168"/>
      <c r="AF8" s="110"/>
      <c r="AG8" s="109"/>
      <c r="AH8" s="111"/>
      <c r="AI8" s="239"/>
      <c r="AJ8" s="110"/>
      <c r="AK8" s="110"/>
      <c r="AL8" s="108"/>
      <c r="AM8" s="112"/>
      <c r="AN8" s="199"/>
      <c r="AO8" s="200"/>
      <c r="AP8" s="239"/>
      <c r="AQ8" s="184"/>
      <c r="AR8" s="181"/>
      <c r="AS8" s="109"/>
      <c r="AT8" s="173"/>
      <c r="AU8" s="184"/>
      <c r="AV8" s="184"/>
      <c r="AW8" s="72"/>
      <c r="AX8" s="155"/>
      <c r="AY8" s="220"/>
      <c r="AZ8" s="113"/>
      <c r="BA8" s="72"/>
    </row>
    <row r="9" spans="1:54" ht="15" thickTop="1" thickBot="1" x14ac:dyDescent="0.3">
      <c r="A9" s="103" t="s">
        <v>92</v>
      </c>
      <c r="B9" s="244"/>
      <c r="C9" s="249"/>
      <c r="D9" s="249"/>
      <c r="E9" s="234" t="s">
        <v>59</v>
      </c>
      <c r="F9" s="241" t="s">
        <v>93</v>
      </c>
      <c r="G9" s="251"/>
      <c r="H9" s="237">
        <v>43741</v>
      </c>
      <c r="I9" s="244"/>
      <c r="J9" s="212" t="s">
        <v>47</v>
      </c>
      <c r="K9" s="144" t="s">
        <v>95</v>
      </c>
      <c r="L9" s="144" t="s">
        <v>96</v>
      </c>
      <c r="M9" s="144" t="s">
        <v>97</v>
      </c>
      <c r="N9" s="144">
        <v>131</v>
      </c>
      <c r="O9" s="144"/>
      <c r="P9" s="204"/>
      <c r="Q9" s="106"/>
      <c r="R9" s="69"/>
      <c r="S9" s="68">
        <v>123</v>
      </c>
      <c r="T9" s="191" t="s">
        <v>102</v>
      </c>
      <c r="U9" s="191" t="s">
        <v>102</v>
      </c>
      <c r="V9" s="246"/>
      <c r="W9" s="151"/>
      <c r="X9" s="151"/>
      <c r="Y9" s="107"/>
      <c r="Z9" s="239"/>
      <c r="AA9" s="239"/>
      <c r="AB9" s="162"/>
      <c r="AC9" s="163"/>
      <c r="AD9" s="163"/>
      <c r="AE9" s="168"/>
      <c r="AF9" s="110"/>
      <c r="AG9" s="109"/>
      <c r="AH9" s="111"/>
      <c r="AI9" s="239"/>
      <c r="AJ9" s="110"/>
      <c r="AK9" s="110"/>
      <c r="AL9" s="108"/>
      <c r="AM9" s="112"/>
      <c r="AN9" s="199"/>
      <c r="AO9" s="200"/>
      <c r="AP9" s="239"/>
      <c r="AQ9" s="184"/>
      <c r="AR9" s="181"/>
      <c r="AS9" s="109"/>
      <c r="AT9" s="173"/>
      <c r="AU9" s="184"/>
      <c r="AV9" s="184"/>
      <c r="AW9" s="72"/>
      <c r="AX9" s="155"/>
      <c r="AY9" s="220"/>
      <c r="AZ9" s="113"/>
      <c r="BA9" s="72"/>
    </row>
    <row r="10" spans="1:54" ht="15" thickTop="1" thickBot="1" x14ac:dyDescent="0.3">
      <c r="A10" s="103" t="s">
        <v>92</v>
      </c>
      <c r="B10" s="244"/>
      <c r="C10" s="249"/>
      <c r="D10" s="249"/>
      <c r="E10" s="234" t="s">
        <v>59</v>
      </c>
      <c r="F10" s="241" t="s">
        <v>93</v>
      </c>
      <c r="G10" s="251"/>
      <c r="H10" s="237">
        <v>43741</v>
      </c>
      <c r="I10" s="244"/>
      <c r="J10" s="212" t="s">
        <v>48</v>
      </c>
      <c r="K10" s="144" t="s">
        <v>95</v>
      </c>
      <c r="L10" s="144" t="s">
        <v>96</v>
      </c>
      <c r="M10" s="144" t="s">
        <v>97</v>
      </c>
      <c r="N10" s="144">
        <v>132</v>
      </c>
      <c r="O10" s="144"/>
      <c r="P10" s="204"/>
      <c r="Q10" s="106"/>
      <c r="R10" s="69"/>
      <c r="S10" s="68">
        <v>123</v>
      </c>
      <c r="T10" s="191" t="s">
        <v>102</v>
      </c>
      <c r="U10" s="191" t="s">
        <v>102</v>
      </c>
      <c r="V10" s="246"/>
      <c r="W10" s="151"/>
      <c r="X10" s="151"/>
      <c r="Y10" s="107"/>
      <c r="Z10" s="239"/>
      <c r="AA10" s="239"/>
      <c r="AB10" s="162"/>
      <c r="AC10" s="163"/>
      <c r="AD10" s="163"/>
      <c r="AE10" s="168"/>
      <c r="AF10" s="110"/>
      <c r="AG10" s="109"/>
      <c r="AH10" s="111"/>
      <c r="AI10" s="239"/>
      <c r="AJ10" s="110"/>
      <c r="AK10" s="110"/>
      <c r="AL10" s="108"/>
      <c r="AM10" s="112"/>
      <c r="AN10" s="199"/>
      <c r="AO10" s="200"/>
      <c r="AP10" s="239"/>
      <c r="AQ10" s="184"/>
      <c r="AR10" s="181"/>
      <c r="AS10" s="109"/>
      <c r="AT10" s="173"/>
      <c r="AU10" s="184"/>
      <c r="AV10" s="184"/>
      <c r="AW10" s="72"/>
      <c r="AX10" s="155"/>
      <c r="AY10" s="220"/>
      <c r="AZ10" s="113"/>
      <c r="BA10" s="72"/>
    </row>
    <row r="11" spans="1:54" ht="15" thickTop="1" thickBot="1" x14ac:dyDescent="0.3">
      <c r="A11" s="103" t="s">
        <v>92</v>
      </c>
      <c r="B11" s="244"/>
      <c r="C11" s="249"/>
      <c r="D11" s="249"/>
      <c r="E11" s="234" t="s">
        <v>59</v>
      </c>
      <c r="F11" s="241" t="s">
        <v>93</v>
      </c>
      <c r="G11" s="251"/>
      <c r="H11" s="237">
        <v>43741</v>
      </c>
      <c r="I11" s="244"/>
      <c r="J11" s="212" t="s">
        <v>49</v>
      </c>
      <c r="K11" s="144" t="s">
        <v>95</v>
      </c>
      <c r="L11" s="144" t="s">
        <v>96</v>
      </c>
      <c r="M11" s="144" t="s">
        <v>97</v>
      </c>
      <c r="N11" s="144">
        <v>133</v>
      </c>
      <c r="O11" s="144"/>
      <c r="P11" s="204"/>
      <c r="Q11" s="106"/>
      <c r="R11" s="69"/>
      <c r="S11" s="68">
        <v>123</v>
      </c>
      <c r="T11" s="191" t="s">
        <v>102</v>
      </c>
      <c r="U11" s="191" t="s">
        <v>102</v>
      </c>
      <c r="V11" s="246"/>
      <c r="W11" s="151"/>
      <c r="X11" s="151"/>
      <c r="Y11" s="107"/>
      <c r="Z11" s="239"/>
      <c r="AA11" s="239"/>
      <c r="AB11" s="162"/>
      <c r="AC11" s="163"/>
      <c r="AD11" s="163"/>
      <c r="AE11" s="168"/>
      <c r="AF11" s="110"/>
      <c r="AG11" s="109"/>
      <c r="AH11" s="111"/>
      <c r="AI11" s="239"/>
      <c r="AJ11" s="110"/>
      <c r="AK11" s="110"/>
      <c r="AL11" s="108"/>
      <c r="AM11" s="112"/>
      <c r="AN11" s="199"/>
      <c r="AO11" s="200"/>
      <c r="AP11" s="239"/>
      <c r="AQ11" s="184"/>
      <c r="AR11" s="181"/>
      <c r="AS11" s="109"/>
      <c r="AT11" s="173"/>
      <c r="AU11" s="184"/>
      <c r="AV11" s="184"/>
      <c r="AW11" s="72"/>
      <c r="AX11" s="155"/>
      <c r="AY11" s="220"/>
      <c r="AZ11" s="113"/>
      <c r="BA11" s="72"/>
    </row>
    <row r="12" spans="1:54" ht="15" thickTop="1" thickBot="1" x14ac:dyDescent="0.3">
      <c r="A12" s="103" t="s">
        <v>92</v>
      </c>
      <c r="B12" s="244"/>
      <c r="C12" s="249"/>
      <c r="D12" s="249"/>
      <c r="E12" s="234" t="s">
        <v>59</v>
      </c>
      <c r="F12" s="241" t="s">
        <v>93</v>
      </c>
      <c r="G12" s="251"/>
      <c r="H12" s="237">
        <v>43741</v>
      </c>
      <c r="I12" s="244"/>
      <c r="J12" s="212" t="s">
        <v>85</v>
      </c>
      <c r="K12" s="144" t="s">
        <v>95</v>
      </c>
      <c r="L12" s="144" t="s">
        <v>96</v>
      </c>
      <c r="M12" s="144" t="s">
        <v>97</v>
      </c>
      <c r="N12" s="144">
        <v>134</v>
      </c>
      <c r="O12" s="144"/>
      <c r="P12" s="204"/>
      <c r="Q12" s="106"/>
      <c r="R12" s="69"/>
      <c r="S12" s="68">
        <v>123</v>
      </c>
      <c r="T12" s="191" t="s">
        <v>102</v>
      </c>
      <c r="U12" s="191" t="s">
        <v>102</v>
      </c>
      <c r="V12" s="246"/>
      <c r="W12" s="151"/>
      <c r="X12" s="151"/>
      <c r="Y12" s="107"/>
      <c r="Z12" s="239"/>
      <c r="AA12" s="239"/>
      <c r="AB12" s="162"/>
      <c r="AC12" s="163"/>
      <c r="AD12" s="163"/>
      <c r="AE12" s="168"/>
      <c r="AF12" s="110"/>
      <c r="AG12" s="109"/>
      <c r="AH12" s="111"/>
      <c r="AI12" s="239"/>
      <c r="AJ12" s="110"/>
      <c r="AK12" s="110"/>
      <c r="AL12" s="108"/>
      <c r="AM12" s="112"/>
      <c r="AN12" s="199"/>
      <c r="AO12" s="200"/>
      <c r="AP12" s="239"/>
      <c r="AQ12" s="184"/>
      <c r="AR12" s="181"/>
      <c r="AS12" s="109"/>
      <c r="AT12" s="173"/>
      <c r="AU12" s="184"/>
      <c r="AV12" s="184"/>
      <c r="AW12" s="72"/>
      <c r="AX12" s="155"/>
      <c r="AY12" s="220"/>
      <c r="AZ12" s="113"/>
      <c r="BA12" s="72"/>
    </row>
    <row r="13" spans="1:54" ht="15" thickTop="1" thickBot="1" x14ac:dyDescent="0.3">
      <c r="A13" s="103" t="s">
        <v>92</v>
      </c>
      <c r="B13" s="244"/>
      <c r="C13" s="249"/>
      <c r="D13" s="249"/>
      <c r="E13" s="234" t="s">
        <v>59</v>
      </c>
      <c r="F13" s="241" t="s">
        <v>93</v>
      </c>
      <c r="G13" s="251"/>
      <c r="H13" s="237">
        <v>43741</v>
      </c>
      <c r="I13" s="244"/>
      <c r="J13" s="212" t="s">
        <v>52</v>
      </c>
      <c r="K13" s="144" t="s">
        <v>95</v>
      </c>
      <c r="L13" s="144" t="s">
        <v>96</v>
      </c>
      <c r="M13" s="144" t="s">
        <v>97</v>
      </c>
      <c r="N13" s="144">
        <v>135</v>
      </c>
      <c r="O13" s="144"/>
      <c r="P13" s="204"/>
      <c r="Q13" s="106"/>
      <c r="R13" s="69"/>
      <c r="S13" s="68">
        <v>123</v>
      </c>
      <c r="T13" s="191" t="s">
        <v>102</v>
      </c>
      <c r="U13" s="191" t="s">
        <v>102</v>
      </c>
      <c r="V13" s="246"/>
      <c r="W13" s="151"/>
      <c r="X13" s="151"/>
      <c r="Y13" s="107"/>
      <c r="Z13" s="239"/>
      <c r="AA13" s="239"/>
      <c r="AB13" s="162"/>
      <c r="AC13" s="163"/>
      <c r="AD13" s="163"/>
      <c r="AE13" s="168"/>
      <c r="AF13" s="110"/>
      <c r="AG13" s="109"/>
      <c r="AH13" s="111"/>
      <c r="AI13" s="239"/>
      <c r="AJ13" s="110"/>
      <c r="AK13" s="110"/>
      <c r="AL13" s="108"/>
      <c r="AM13" s="112"/>
      <c r="AN13" s="199"/>
      <c r="AO13" s="200"/>
      <c r="AP13" s="239"/>
      <c r="AQ13" s="184"/>
      <c r="AR13" s="181"/>
      <c r="AS13" s="109"/>
      <c r="AT13" s="173"/>
      <c r="AU13" s="184"/>
      <c r="AV13" s="184"/>
      <c r="AW13" s="72"/>
      <c r="AX13" s="155"/>
      <c r="AY13" s="220"/>
      <c r="AZ13" s="113"/>
      <c r="BA13" s="72"/>
    </row>
    <row r="14" spans="1:54" ht="15" thickTop="1" thickBot="1" x14ac:dyDescent="0.3">
      <c r="A14" s="103" t="s">
        <v>92</v>
      </c>
      <c r="B14" s="244"/>
      <c r="C14" s="249"/>
      <c r="D14" s="249"/>
      <c r="E14" s="234" t="s">
        <v>59</v>
      </c>
      <c r="F14" s="241" t="s">
        <v>93</v>
      </c>
      <c r="G14" s="251"/>
      <c r="H14" s="237">
        <v>43741</v>
      </c>
      <c r="I14" s="244"/>
      <c r="J14" s="212" t="s">
        <v>50</v>
      </c>
      <c r="K14" s="144" t="s">
        <v>95</v>
      </c>
      <c r="L14" s="144" t="s">
        <v>96</v>
      </c>
      <c r="M14" s="144" t="s">
        <v>97</v>
      </c>
      <c r="N14" s="144">
        <v>136</v>
      </c>
      <c r="O14" s="144"/>
      <c r="P14" s="204"/>
      <c r="Q14" s="106"/>
      <c r="R14" s="69"/>
      <c r="S14" s="68">
        <v>123</v>
      </c>
      <c r="T14" s="191" t="s">
        <v>102</v>
      </c>
      <c r="U14" s="191" t="s">
        <v>102</v>
      </c>
      <c r="V14" s="246"/>
      <c r="W14" s="151"/>
      <c r="X14" s="151"/>
      <c r="Y14" s="107"/>
      <c r="Z14" s="239"/>
      <c r="AA14" s="239"/>
      <c r="AB14" s="162"/>
      <c r="AC14" s="163"/>
      <c r="AD14" s="163"/>
      <c r="AE14" s="168"/>
      <c r="AF14" s="110"/>
      <c r="AG14" s="109"/>
      <c r="AH14" s="111"/>
      <c r="AI14" s="239"/>
      <c r="AJ14" s="110"/>
      <c r="AK14" s="110"/>
      <c r="AL14" s="108"/>
      <c r="AM14" s="112"/>
      <c r="AN14" s="199"/>
      <c r="AO14" s="200"/>
      <c r="AP14" s="239"/>
      <c r="AQ14" s="184"/>
      <c r="AR14" s="181"/>
      <c r="AS14" s="109"/>
      <c r="AT14" s="173"/>
      <c r="AU14" s="184"/>
      <c r="AV14" s="184"/>
      <c r="AW14" s="72"/>
      <c r="AX14" s="155"/>
      <c r="AY14" s="220"/>
      <c r="AZ14" s="113"/>
      <c r="BA14" s="72"/>
    </row>
    <row r="15" spans="1:54" ht="15" thickTop="1" thickBot="1" x14ac:dyDescent="0.3">
      <c r="A15" s="103" t="s">
        <v>92</v>
      </c>
      <c r="B15" s="244"/>
      <c r="C15" s="249"/>
      <c r="D15" s="249"/>
      <c r="E15" s="234" t="s">
        <v>59</v>
      </c>
      <c r="F15" s="241" t="s">
        <v>93</v>
      </c>
      <c r="G15" s="251"/>
      <c r="H15" s="237">
        <v>43741</v>
      </c>
      <c r="I15" s="244"/>
      <c r="J15" s="212" t="s">
        <v>51</v>
      </c>
      <c r="K15" s="144" t="s">
        <v>95</v>
      </c>
      <c r="L15" s="144" t="s">
        <v>96</v>
      </c>
      <c r="M15" s="144" t="s">
        <v>97</v>
      </c>
      <c r="N15" s="144">
        <v>137</v>
      </c>
      <c r="O15" s="144"/>
      <c r="P15" s="204"/>
      <c r="Q15" s="106"/>
      <c r="R15" s="69"/>
      <c r="S15" s="68">
        <v>123</v>
      </c>
      <c r="T15" s="191" t="s">
        <v>102</v>
      </c>
      <c r="U15" s="191" t="s">
        <v>102</v>
      </c>
      <c r="V15" s="246"/>
      <c r="W15" s="151"/>
      <c r="X15" s="151"/>
      <c r="Y15" s="107"/>
      <c r="Z15" s="239"/>
      <c r="AA15" s="239"/>
      <c r="AB15" s="162"/>
      <c r="AC15" s="163"/>
      <c r="AD15" s="163"/>
      <c r="AE15" s="168"/>
      <c r="AF15" s="110"/>
      <c r="AG15" s="109"/>
      <c r="AH15" s="111"/>
      <c r="AI15" s="239"/>
      <c r="AJ15" s="110"/>
      <c r="AK15" s="110"/>
      <c r="AL15" s="108"/>
      <c r="AM15" s="112"/>
      <c r="AN15" s="199"/>
      <c r="AO15" s="200"/>
      <c r="AP15" s="239"/>
      <c r="AQ15" s="184"/>
      <c r="AR15" s="181"/>
      <c r="AS15" s="109"/>
      <c r="AT15" s="173"/>
      <c r="AU15" s="184"/>
      <c r="AV15" s="184"/>
      <c r="AW15" s="72"/>
      <c r="AX15" s="155"/>
      <c r="AY15" s="220"/>
      <c r="AZ15" s="113"/>
      <c r="BA15" s="72"/>
    </row>
    <row r="16" spans="1:54" ht="15" thickTop="1" thickBot="1" x14ac:dyDescent="0.3">
      <c r="A16" s="103" t="s">
        <v>92</v>
      </c>
      <c r="B16" s="244"/>
      <c r="C16" s="249"/>
      <c r="D16" s="249"/>
      <c r="E16" s="234" t="s">
        <v>59</v>
      </c>
      <c r="F16" s="241" t="s">
        <v>93</v>
      </c>
      <c r="G16" s="251"/>
      <c r="H16" s="237">
        <v>43741</v>
      </c>
      <c r="I16" s="244"/>
      <c r="J16" s="212" t="s">
        <v>53</v>
      </c>
      <c r="K16" s="144" t="s">
        <v>95</v>
      </c>
      <c r="L16" s="144" t="s">
        <v>96</v>
      </c>
      <c r="M16" s="144" t="s">
        <v>97</v>
      </c>
      <c r="N16" s="144">
        <v>138</v>
      </c>
      <c r="O16" s="144"/>
      <c r="P16" s="204"/>
      <c r="Q16" s="106"/>
      <c r="R16" s="69"/>
      <c r="S16" s="68">
        <v>123</v>
      </c>
      <c r="T16" s="191" t="s">
        <v>102</v>
      </c>
      <c r="U16" s="191" t="s">
        <v>102</v>
      </c>
      <c r="V16" s="246"/>
      <c r="W16" s="151"/>
      <c r="X16" s="151"/>
      <c r="Y16" s="107"/>
      <c r="Z16" s="239"/>
      <c r="AA16" s="239"/>
      <c r="AB16" s="162"/>
      <c r="AC16" s="163"/>
      <c r="AD16" s="163"/>
      <c r="AE16" s="168"/>
      <c r="AF16" s="110"/>
      <c r="AG16" s="109"/>
      <c r="AH16" s="111"/>
      <c r="AI16" s="239"/>
      <c r="AJ16" s="110"/>
      <c r="AK16" s="110"/>
      <c r="AL16" s="108"/>
      <c r="AM16" s="112"/>
      <c r="AN16" s="199"/>
      <c r="AO16" s="200"/>
      <c r="AP16" s="239"/>
      <c r="AQ16" s="184"/>
      <c r="AR16" s="181"/>
      <c r="AS16" s="109"/>
      <c r="AT16" s="173"/>
      <c r="AU16" s="184"/>
      <c r="AV16" s="184"/>
      <c r="AW16" s="72"/>
      <c r="AX16" s="155"/>
      <c r="AY16" s="220"/>
      <c r="AZ16" s="113"/>
      <c r="BA16" s="72"/>
    </row>
    <row r="17" spans="1:53" ht="15" thickTop="1" thickBot="1" x14ac:dyDescent="0.3">
      <c r="A17" s="103" t="s">
        <v>92</v>
      </c>
      <c r="B17" s="244"/>
      <c r="C17" s="249"/>
      <c r="D17" s="249"/>
      <c r="E17" s="234" t="s">
        <v>59</v>
      </c>
      <c r="F17" s="241" t="s">
        <v>93</v>
      </c>
      <c r="G17" s="251"/>
      <c r="H17" s="237">
        <v>43741</v>
      </c>
      <c r="I17" s="244"/>
      <c r="J17" s="212" t="s">
        <v>54</v>
      </c>
      <c r="K17" s="144" t="s">
        <v>95</v>
      </c>
      <c r="L17" s="144" t="s">
        <v>96</v>
      </c>
      <c r="M17" s="144" t="s">
        <v>97</v>
      </c>
      <c r="N17" s="144">
        <v>139</v>
      </c>
      <c r="O17" s="144"/>
      <c r="P17" s="204"/>
      <c r="Q17" s="106"/>
      <c r="R17" s="69"/>
      <c r="S17" s="68">
        <v>123</v>
      </c>
      <c r="T17" s="191" t="s">
        <v>102</v>
      </c>
      <c r="U17" s="191" t="s">
        <v>102</v>
      </c>
      <c r="V17" s="246"/>
      <c r="W17" s="151"/>
      <c r="X17" s="151"/>
      <c r="Y17" s="107"/>
      <c r="Z17" s="239"/>
      <c r="AA17" s="239"/>
      <c r="AB17" s="162"/>
      <c r="AC17" s="163"/>
      <c r="AD17" s="163"/>
      <c r="AE17" s="168"/>
      <c r="AF17" s="110"/>
      <c r="AG17" s="109"/>
      <c r="AH17" s="111"/>
      <c r="AI17" s="239"/>
      <c r="AJ17" s="110"/>
      <c r="AK17" s="110"/>
      <c r="AL17" s="108"/>
      <c r="AM17" s="112"/>
      <c r="AN17" s="199"/>
      <c r="AO17" s="200"/>
      <c r="AP17" s="239"/>
      <c r="AQ17" s="184"/>
      <c r="AR17" s="181"/>
      <c r="AS17" s="109"/>
      <c r="AT17" s="173"/>
      <c r="AU17" s="184"/>
      <c r="AV17" s="184"/>
      <c r="AW17" s="72"/>
      <c r="AX17" s="155"/>
      <c r="AY17" s="220"/>
      <c r="AZ17" s="113"/>
      <c r="BA17" s="72"/>
    </row>
    <row r="18" spans="1:53" ht="15" thickTop="1" thickBot="1" x14ac:dyDescent="0.3">
      <c r="A18" s="103" t="s">
        <v>92</v>
      </c>
      <c r="B18" s="244"/>
      <c r="C18" s="249"/>
      <c r="D18" s="249"/>
      <c r="E18" s="234" t="s">
        <v>59</v>
      </c>
      <c r="F18" s="241" t="s">
        <v>93</v>
      </c>
      <c r="G18" s="251"/>
      <c r="H18" s="237">
        <v>43741</v>
      </c>
      <c r="I18" s="244"/>
      <c r="J18" s="212" t="s">
        <v>55</v>
      </c>
      <c r="K18" s="144" t="s">
        <v>95</v>
      </c>
      <c r="L18" s="144" t="s">
        <v>96</v>
      </c>
      <c r="M18" s="144" t="s">
        <v>97</v>
      </c>
      <c r="N18" s="144">
        <v>140</v>
      </c>
      <c r="O18" s="144"/>
      <c r="P18" s="204"/>
      <c r="Q18" s="106"/>
      <c r="R18" s="69"/>
      <c r="S18" s="68">
        <v>123</v>
      </c>
      <c r="T18" s="191" t="s">
        <v>102</v>
      </c>
      <c r="U18" s="191" t="s">
        <v>102</v>
      </c>
      <c r="V18" s="246"/>
      <c r="W18" s="151"/>
      <c r="X18" s="151"/>
      <c r="Y18" s="107"/>
      <c r="Z18" s="239"/>
      <c r="AA18" s="239"/>
      <c r="AB18" s="162"/>
      <c r="AC18" s="163"/>
      <c r="AD18" s="163"/>
      <c r="AE18" s="168"/>
      <c r="AF18" s="110"/>
      <c r="AG18" s="109"/>
      <c r="AH18" s="111"/>
      <c r="AI18" s="239"/>
      <c r="AJ18" s="110"/>
      <c r="AK18" s="110"/>
      <c r="AL18" s="108"/>
      <c r="AM18" s="112"/>
      <c r="AN18" s="199"/>
      <c r="AO18" s="200"/>
      <c r="AP18" s="239"/>
      <c r="AQ18" s="184"/>
      <c r="AR18" s="181"/>
      <c r="AS18" s="109"/>
      <c r="AT18" s="173"/>
      <c r="AU18" s="184"/>
      <c r="AV18" s="184"/>
      <c r="AW18" s="72"/>
      <c r="AX18" s="155"/>
      <c r="AY18" s="220"/>
      <c r="AZ18" s="113"/>
      <c r="BA18" s="72"/>
    </row>
    <row r="19" spans="1:53" ht="15" thickTop="1" thickBot="1" x14ac:dyDescent="0.3">
      <c r="A19" s="103" t="s">
        <v>92</v>
      </c>
      <c r="B19" s="244"/>
      <c r="C19" s="249"/>
      <c r="D19" s="249"/>
      <c r="E19" s="234" t="s">
        <v>59</v>
      </c>
      <c r="F19" s="241" t="s">
        <v>93</v>
      </c>
      <c r="G19" s="251"/>
      <c r="H19" s="237">
        <v>43741</v>
      </c>
      <c r="I19" s="244"/>
      <c r="J19" s="212" t="s">
        <v>56</v>
      </c>
      <c r="K19" s="144" t="s">
        <v>95</v>
      </c>
      <c r="L19" s="144" t="s">
        <v>96</v>
      </c>
      <c r="M19" s="144" t="s">
        <v>97</v>
      </c>
      <c r="N19" s="144">
        <v>141</v>
      </c>
      <c r="O19" s="144"/>
      <c r="P19" s="204"/>
      <c r="Q19" s="106"/>
      <c r="R19" s="69"/>
      <c r="S19" s="68">
        <v>123</v>
      </c>
      <c r="T19" s="191" t="s">
        <v>102</v>
      </c>
      <c r="U19" s="191" t="s">
        <v>102</v>
      </c>
      <c r="V19" s="246"/>
      <c r="W19" s="151"/>
      <c r="X19" s="151"/>
      <c r="Y19" s="107"/>
      <c r="Z19" s="239"/>
      <c r="AA19" s="239"/>
      <c r="AB19" s="162"/>
      <c r="AC19" s="163"/>
      <c r="AD19" s="163"/>
      <c r="AE19" s="168"/>
      <c r="AF19" s="110"/>
      <c r="AG19" s="109"/>
      <c r="AH19" s="111"/>
      <c r="AI19" s="239"/>
      <c r="AJ19" s="110"/>
      <c r="AK19" s="110"/>
      <c r="AL19" s="108"/>
      <c r="AM19" s="112"/>
      <c r="AN19" s="199"/>
      <c r="AO19" s="200"/>
      <c r="AP19" s="239"/>
      <c r="AQ19" s="184"/>
      <c r="AR19" s="181"/>
      <c r="AS19" s="109"/>
      <c r="AT19" s="173"/>
      <c r="AU19" s="184"/>
      <c r="AV19" s="184"/>
      <c r="AW19" s="72"/>
      <c r="AX19" s="155"/>
      <c r="AY19" s="220"/>
      <c r="AZ19" s="113"/>
      <c r="BA19" s="72"/>
    </row>
    <row r="20" spans="1:53" ht="15" thickTop="1" thickBot="1" x14ac:dyDescent="0.3">
      <c r="A20" s="103" t="s">
        <v>92</v>
      </c>
      <c r="B20" s="244"/>
      <c r="C20" s="249"/>
      <c r="D20" s="249"/>
      <c r="E20" s="234" t="s">
        <v>59</v>
      </c>
      <c r="F20" s="241" t="s">
        <v>93</v>
      </c>
      <c r="G20" s="251"/>
      <c r="H20" s="237">
        <v>43741</v>
      </c>
      <c r="I20" s="244"/>
      <c r="J20" s="212" t="s">
        <v>82</v>
      </c>
      <c r="K20" s="144" t="s">
        <v>95</v>
      </c>
      <c r="L20" s="144" t="s">
        <v>96</v>
      </c>
      <c r="M20" s="144" t="s">
        <v>97</v>
      </c>
      <c r="N20" s="144">
        <v>142</v>
      </c>
      <c r="O20" s="144"/>
      <c r="P20" s="204"/>
      <c r="Q20" s="106"/>
      <c r="R20" s="69"/>
      <c r="S20" s="68">
        <v>123</v>
      </c>
      <c r="T20" s="191" t="s">
        <v>102</v>
      </c>
      <c r="U20" s="191" t="s">
        <v>102</v>
      </c>
      <c r="V20" s="246"/>
      <c r="W20" s="151"/>
      <c r="X20" s="151"/>
      <c r="Y20" s="107"/>
      <c r="Z20" s="239"/>
      <c r="AA20" s="239"/>
      <c r="AB20" s="162"/>
      <c r="AC20" s="163"/>
      <c r="AD20" s="163"/>
      <c r="AE20" s="168"/>
      <c r="AF20" s="110"/>
      <c r="AG20" s="109"/>
      <c r="AH20" s="111"/>
      <c r="AI20" s="239"/>
      <c r="AJ20" s="110"/>
      <c r="AK20" s="110"/>
      <c r="AL20" s="108"/>
      <c r="AM20" s="112"/>
      <c r="AN20" s="199"/>
      <c r="AO20" s="200"/>
      <c r="AP20" s="239"/>
      <c r="AQ20" s="184"/>
      <c r="AR20" s="181"/>
      <c r="AS20" s="109"/>
      <c r="AT20" s="173"/>
      <c r="AU20" s="184"/>
      <c r="AV20" s="184"/>
      <c r="AW20" s="72"/>
      <c r="AX20" s="155"/>
      <c r="AY20" s="220"/>
      <c r="AZ20" s="113"/>
      <c r="BA20" s="72"/>
    </row>
    <row r="21" spans="1:53" ht="15" thickTop="1" thickBot="1" x14ac:dyDescent="0.3">
      <c r="A21" s="103" t="s">
        <v>92</v>
      </c>
      <c r="B21" s="244"/>
      <c r="C21" s="249"/>
      <c r="D21" s="249"/>
      <c r="E21" s="234" t="s">
        <v>59</v>
      </c>
      <c r="F21" s="241" t="s">
        <v>93</v>
      </c>
      <c r="G21" s="251"/>
      <c r="H21" s="237">
        <v>43741</v>
      </c>
      <c r="I21" s="244"/>
      <c r="J21" s="209" t="s">
        <v>88</v>
      </c>
      <c r="K21" s="145" t="s">
        <v>95</v>
      </c>
      <c r="L21" s="145" t="s">
        <v>96</v>
      </c>
      <c r="M21" s="145" t="s">
        <v>97</v>
      </c>
      <c r="N21" s="145">
        <v>143</v>
      </c>
      <c r="O21" s="145"/>
      <c r="P21" s="203"/>
      <c r="Q21" s="116"/>
      <c r="R21" s="117"/>
      <c r="S21" s="66">
        <v>123</v>
      </c>
      <c r="T21" s="192" t="s">
        <v>102</v>
      </c>
      <c r="U21" s="192" t="s">
        <v>102</v>
      </c>
      <c r="V21" s="247"/>
      <c r="W21" s="152"/>
      <c r="X21" s="152"/>
      <c r="Y21" s="118"/>
      <c r="Z21" s="240"/>
      <c r="AA21" s="240"/>
      <c r="AB21" s="164"/>
      <c r="AC21" s="165"/>
      <c r="AD21" s="165"/>
      <c r="AE21" s="169"/>
      <c r="AF21" s="121"/>
      <c r="AG21" s="120"/>
      <c r="AH21" s="122"/>
      <c r="AI21" s="240"/>
      <c r="AJ21" s="121"/>
      <c r="AK21" s="121"/>
      <c r="AL21" s="119"/>
      <c r="AM21" s="123"/>
      <c r="AN21" s="201"/>
      <c r="AO21" s="202"/>
      <c r="AP21" s="240"/>
      <c r="AQ21" s="183"/>
      <c r="AR21" s="182"/>
      <c r="AS21" s="120"/>
      <c r="AT21" s="174"/>
      <c r="AU21" s="183"/>
      <c r="AV21" s="183"/>
      <c r="AW21" s="73"/>
      <c r="AX21" s="157"/>
      <c r="AY21" s="221"/>
      <c r="AZ21" s="124"/>
      <c r="BA21" s="73"/>
    </row>
    <row r="22" spans="1:53" ht="15" thickTop="1" thickBot="1" x14ac:dyDescent="0.3">
      <c r="A22" s="226" t="s">
        <v>92</v>
      </c>
      <c r="B22" s="243">
        <v>4</v>
      </c>
      <c r="C22" s="248">
        <v>1</v>
      </c>
      <c r="D22" s="248">
        <v>1</v>
      </c>
      <c r="E22" s="233" t="s">
        <v>60</v>
      </c>
      <c r="F22" s="241" t="s">
        <v>93</v>
      </c>
      <c r="G22" s="250">
        <v>43739</v>
      </c>
      <c r="H22" s="236">
        <v>43742</v>
      </c>
      <c r="I22" s="243">
        <v>4</v>
      </c>
      <c r="J22" s="211" t="s">
        <v>89</v>
      </c>
      <c r="K22" s="92" t="s">
        <v>95</v>
      </c>
      <c r="L22" s="92" t="s">
        <v>96</v>
      </c>
      <c r="M22" s="92" t="s">
        <v>97</v>
      </c>
      <c r="N22" s="143">
        <v>150</v>
      </c>
      <c r="O22" s="143"/>
      <c r="P22" s="205"/>
      <c r="Q22" s="94"/>
      <c r="R22" s="95"/>
      <c r="S22" s="65" t="s">
        <v>21</v>
      </c>
      <c r="T22" s="190" t="s">
        <v>102</v>
      </c>
      <c r="U22" s="190" t="s">
        <v>102</v>
      </c>
      <c r="V22" s="245">
        <f>WEEKNUM(G22,21)</f>
        <v>40</v>
      </c>
      <c r="W22" s="150"/>
      <c r="X22" s="150"/>
      <c r="Y22" s="96"/>
      <c r="Z22" s="238"/>
      <c r="AA22" s="238"/>
      <c r="AB22" s="160"/>
      <c r="AC22" s="161"/>
      <c r="AD22" s="161"/>
      <c r="AE22" s="167"/>
      <c r="AF22" s="99"/>
      <c r="AG22" s="98"/>
      <c r="AH22" s="100"/>
      <c r="AI22" s="238"/>
      <c r="AJ22" s="99"/>
      <c r="AK22" s="99"/>
      <c r="AL22" s="97"/>
      <c r="AM22" s="101"/>
      <c r="AN22" s="197"/>
      <c r="AO22" s="198"/>
      <c r="AP22" s="238"/>
      <c r="AQ22" s="185"/>
      <c r="AR22" s="180"/>
      <c r="AS22" s="98"/>
      <c r="AT22" s="172"/>
      <c r="AU22" s="185"/>
      <c r="AV22" s="185"/>
      <c r="AW22" s="71"/>
      <c r="AX22" s="156"/>
      <c r="AY22" s="219"/>
      <c r="AZ22" s="102"/>
      <c r="BA22" s="71"/>
    </row>
    <row r="23" spans="1:53" ht="15" thickTop="1" thickBot="1" x14ac:dyDescent="0.3">
      <c r="A23" s="103" t="s">
        <v>92</v>
      </c>
      <c r="B23" s="244"/>
      <c r="C23" s="249"/>
      <c r="D23" s="249"/>
      <c r="E23" s="234" t="s">
        <v>60</v>
      </c>
      <c r="F23" s="241" t="s">
        <v>93</v>
      </c>
      <c r="G23" s="251"/>
      <c r="H23" s="237">
        <v>43742</v>
      </c>
      <c r="I23" s="244"/>
      <c r="J23" s="212" t="s">
        <v>83</v>
      </c>
      <c r="K23" s="104" t="s">
        <v>95</v>
      </c>
      <c r="L23" s="104" t="s">
        <v>96</v>
      </c>
      <c r="M23" s="104" t="s">
        <v>97</v>
      </c>
      <c r="N23" s="144">
        <v>157</v>
      </c>
      <c r="O23" s="144"/>
      <c r="P23" s="204"/>
      <c r="Q23" s="106"/>
      <c r="R23" s="69"/>
      <c r="S23" s="68" t="s">
        <v>21</v>
      </c>
      <c r="T23" s="191" t="s">
        <v>102</v>
      </c>
      <c r="U23" s="191" t="s">
        <v>102</v>
      </c>
      <c r="V23" s="246"/>
      <c r="W23" s="151"/>
      <c r="X23" s="151"/>
      <c r="Y23" s="107"/>
      <c r="Z23" s="239"/>
      <c r="AA23" s="239"/>
      <c r="AB23" s="162"/>
      <c r="AC23" s="163"/>
      <c r="AD23" s="163"/>
      <c r="AE23" s="168"/>
      <c r="AF23" s="110"/>
      <c r="AG23" s="109"/>
      <c r="AH23" s="111"/>
      <c r="AI23" s="239"/>
      <c r="AJ23" s="110"/>
      <c r="AK23" s="110"/>
      <c r="AL23" s="108"/>
      <c r="AM23" s="112"/>
      <c r="AN23" s="199"/>
      <c r="AO23" s="200"/>
      <c r="AP23" s="239"/>
      <c r="AQ23" s="184"/>
      <c r="AR23" s="181"/>
      <c r="AS23" s="109"/>
      <c r="AT23" s="173"/>
      <c r="AU23" s="184"/>
      <c r="AV23" s="184"/>
      <c r="AW23" s="72"/>
      <c r="AX23" s="155"/>
      <c r="AY23" s="220"/>
      <c r="AZ23" s="113"/>
      <c r="BA23" s="72"/>
    </row>
    <row r="24" spans="1:53" ht="15" thickTop="1" thickBot="1" x14ac:dyDescent="0.3">
      <c r="A24" s="103" t="s">
        <v>92</v>
      </c>
      <c r="B24" s="244"/>
      <c r="C24" s="249"/>
      <c r="D24" s="249"/>
      <c r="E24" s="234" t="s">
        <v>60</v>
      </c>
      <c r="F24" s="241" t="s">
        <v>93</v>
      </c>
      <c r="G24" s="251"/>
      <c r="H24" s="237">
        <v>43742</v>
      </c>
      <c r="I24" s="244"/>
      <c r="J24" s="212" t="s">
        <v>57</v>
      </c>
      <c r="K24" s="104" t="s">
        <v>95</v>
      </c>
      <c r="L24" s="104" t="s">
        <v>96</v>
      </c>
      <c r="M24" s="104" t="s">
        <v>97</v>
      </c>
      <c r="N24" s="144">
        <v>164</v>
      </c>
      <c r="O24" s="144"/>
      <c r="P24" s="204"/>
      <c r="Q24" s="106"/>
      <c r="R24" s="69"/>
      <c r="S24" s="68" t="s">
        <v>21</v>
      </c>
      <c r="T24" s="191" t="s">
        <v>102</v>
      </c>
      <c r="U24" s="191" t="s">
        <v>102</v>
      </c>
      <c r="V24" s="246"/>
      <c r="W24" s="151"/>
      <c r="X24" s="151"/>
      <c r="Y24" s="107"/>
      <c r="Z24" s="239"/>
      <c r="AA24" s="239"/>
      <c r="AB24" s="162"/>
      <c r="AC24" s="163"/>
      <c r="AD24" s="163"/>
      <c r="AE24" s="168"/>
      <c r="AF24" s="110"/>
      <c r="AG24" s="109"/>
      <c r="AH24" s="111"/>
      <c r="AI24" s="239"/>
      <c r="AJ24" s="110"/>
      <c r="AK24" s="110"/>
      <c r="AL24" s="108"/>
      <c r="AM24" s="112"/>
      <c r="AN24" s="199"/>
      <c r="AO24" s="200"/>
      <c r="AP24" s="239"/>
      <c r="AQ24" s="184"/>
      <c r="AR24" s="181"/>
      <c r="AS24" s="109"/>
      <c r="AT24" s="173"/>
      <c r="AU24" s="184"/>
      <c r="AV24" s="184"/>
      <c r="AW24" s="72"/>
      <c r="AX24" s="155"/>
      <c r="AY24" s="220"/>
      <c r="AZ24" s="113"/>
      <c r="BA24" s="72"/>
    </row>
    <row r="25" spans="1:53" ht="15" thickTop="1" thickBot="1" x14ac:dyDescent="0.3">
      <c r="A25" s="103" t="s">
        <v>92</v>
      </c>
      <c r="B25" s="244"/>
      <c r="C25" s="249"/>
      <c r="D25" s="249"/>
      <c r="E25" s="234" t="s">
        <v>60</v>
      </c>
      <c r="F25" s="241" t="s">
        <v>93</v>
      </c>
      <c r="G25" s="251"/>
      <c r="H25" s="237">
        <v>43742</v>
      </c>
      <c r="I25" s="244"/>
      <c r="J25" s="209" t="s">
        <v>58</v>
      </c>
      <c r="K25" s="114" t="s">
        <v>95</v>
      </c>
      <c r="L25" s="114" t="s">
        <v>96</v>
      </c>
      <c r="M25" s="114" t="s">
        <v>97</v>
      </c>
      <c r="N25" s="145">
        <v>171</v>
      </c>
      <c r="O25" s="145"/>
      <c r="P25" s="203"/>
      <c r="Q25" s="116"/>
      <c r="R25" s="117"/>
      <c r="S25" s="66" t="s">
        <v>21</v>
      </c>
      <c r="T25" s="192" t="s">
        <v>102</v>
      </c>
      <c r="U25" s="192" t="s">
        <v>102</v>
      </c>
      <c r="V25" s="247"/>
      <c r="W25" s="152"/>
      <c r="X25" s="152"/>
      <c r="Y25" s="118"/>
      <c r="Z25" s="240"/>
      <c r="AA25" s="240"/>
      <c r="AB25" s="164"/>
      <c r="AC25" s="165"/>
      <c r="AD25" s="165"/>
      <c r="AE25" s="169"/>
      <c r="AF25" s="121"/>
      <c r="AG25" s="120"/>
      <c r="AH25" s="122"/>
      <c r="AI25" s="240"/>
      <c r="AJ25" s="121"/>
      <c r="AK25" s="121"/>
      <c r="AL25" s="119"/>
      <c r="AM25" s="123"/>
      <c r="AN25" s="201"/>
      <c r="AO25" s="202"/>
      <c r="AP25" s="240"/>
      <c r="AQ25" s="183"/>
      <c r="AR25" s="182"/>
      <c r="AS25" s="120"/>
      <c r="AT25" s="174"/>
      <c r="AU25" s="183"/>
      <c r="AV25" s="183"/>
      <c r="AW25" s="73"/>
      <c r="AX25" s="157"/>
      <c r="AY25" s="221"/>
      <c r="AZ25" s="124"/>
      <c r="BA25" s="73"/>
    </row>
    <row r="26" spans="1:53" ht="15" thickTop="1" thickBot="1" x14ac:dyDescent="0.3">
      <c r="A26" s="226" t="s">
        <v>92</v>
      </c>
      <c r="B26" s="243">
        <v>10</v>
      </c>
      <c r="C26" s="248">
        <v>1</v>
      </c>
      <c r="D26" s="248">
        <v>1</v>
      </c>
      <c r="E26" s="233" t="s">
        <v>61</v>
      </c>
      <c r="F26" s="241" t="s">
        <v>93</v>
      </c>
      <c r="G26" s="250">
        <v>43739</v>
      </c>
      <c r="H26" s="236">
        <v>43748</v>
      </c>
      <c r="I26" s="243">
        <v>10</v>
      </c>
      <c r="J26" s="211" t="s">
        <v>89</v>
      </c>
      <c r="K26" s="92" t="s">
        <v>95</v>
      </c>
      <c r="L26" s="92" t="s">
        <v>96</v>
      </c>
      <c r="M26" s="92" t="s">
        <v>97</v>
      </c>
      <c r="N26" s="143">
        <v>178</v>
      </c>
      <c r="O26" s="143"/>
      <c r="P26" s="205"/>
      <c r="Q26" s="94"/>
      <c r="R26" s="95"/>
      <c r="S26" s="65" t="s">
        <v>33</v>
      </c>
      <c r="T26" s="190" t="s">
        <v>102</v>
      </c>
      <c r="U26" s="190" t="s">
        <v>102</v>
      </c>
      <c r="V26" s="245">
        <f>WEEKNUM(G26,21)</f>
        <v>40</v>
      </c>
      <c r="W26" s="150"/>
      <c r="X26" s="150"/>
      <c r="Y26" s="96"/>
      <c r="Z26" s="238"/>
      <c r="AA26" s="238"/>
      <c r="AB26" s="160"/>
      <c r="AC26" s="161"/>
      <c r="AD26" s="161"/>
      <c r="AE26" s="167"/>
      <c r="AF26" s="99"/>
      <c r="AG26" s="98"/>
      <c r="AH26" s="100"/>
      <c r="AI26" s="238"/>
      <c r="AJ26" s="99"/>
      <c r="AK26" s="99"/>
      <c r="AL26" s="97"/>
      <c r="AM26" s="101"/>
      <c r="AN26" s="197"/>
      <c r="AO26" s="198"/>
      <c r="AP26" s="238"/>
      <c r="AQ26" s="185"/>
      <c r="AR26" s="180"/>
      <c r="AS26" s="98"/>
      <c r="AT26" s="172"/>
      <c r="AU26" s="185"/>
      <c r="AV26" s="185"/>
      <c r="AW26" s="71"/>
      <c r="AX26" s="156"/>
      <c r="AY26" s="219"/>
      <c r="AZ26" s="102"/>
      <c r="BA26" s="71"/>
    </row>
    <row r="27" spans="1:53" ht="15" thickTop="1" thickBot="1" x14ac:dyDescent="0.3">
      <c r="A27" s="103" t="s">
        <v>92</v>
      </c>
      <c r="B27" s="244"/>
      <c r="C27" s="249"/>
      <c r="D27" s="249"/>
      <c r="E27" s="234" t="s">
        <v>61</v>
      </c>
      <c r="F27" s="241" t="s">
        <v>93</v>
      </c>
      <c r="G27" s="251"/>
      <c r="H27" s="237">
        <v>43748</v>
      </c>
      <c r="I27" s="244"/>
      <c r="J27" s="212" t="s">
        <v>83</v>
      </c>
      <c r="K27" s="104" t="s">
        <v>95</v>
      </c>
      <c r="L27" s="104" t="s">
        <v>96</v>
      </c>
      <c r="M27" s="104" t="s">
        <v>97</v>
      </c>
      <c r="N27" s="144">
        <v>185</v>
      </c>
      <c r="O27" s="144"/>
      <c r="P27" s="204"/>
      <c r="Q27" s="106"/>
      <c r="R27" s="69"/>
      <c r="S27" s="68" t="s">
        <v>33</v>
      </c>
      <c r="T27" s="191" t="s">
        <v>102</v>
      </c>
      <c r="U27" s="191" t="s">
        <v>102</v>
      </c>
      <c r="V27" s="246"/>
      <c r="W27" s="151"/>
      <c r="X27" s="151"/>
      <c r="Y27" s="107"/>
      <c r="Z27" s="239"/>
      <c r="AA27" s="239"/>
      <c r="AB27" s="162"/>
      <c r="AC27" s="163"/>
      <c r="AD27" s="163"/>
      <c r="AE27" s="168"/>
      <c r="AF27" s="110"/>
      <c r="AG27" s="109"/>
      <c r="AH27" s="111"/>
      <c r="AI27" s="239"/>
      <c r="AJ27" s="110"/>
      <c r="AK27" s="110"/>
      <c r="AL27" s="108"/>
      <c r="AM27" s="112"/>
      <c r="AN27" s="199"/>
      <c r="AO27" s="200"/>
      <c r="AP27" s="239"/>
      <c r="AQ27" s="184"/>
      <c r="AR27" s="181"/>
      <c r="AS27" s="109"/>
      <c r="AT27" s="173"/>
      <c r="AU27" s="184"/>
      <c r="AV27" s="184"/>
      <c r="AW27" s="72"/>
      <c r="AX27" s="155"/>
      <c r="AY27" s="220"/>
      <c r="AZ27" s="113"/>
      <c r="BA27" s="72"/>
    </row>
    <row r="28" spans="1:53" ht="15" thickTop="1" thickBot="1" x14ac:dyDescent="0.3">
      <c r="A28" s="103" t="s">
        <v>92</v>
      </c>
      <c r="B28" s="244"/>
      <c r="C28" s="249"/>
      <c r="D28" s="249"/>
      <c r="E28" s="234" t="s">
        <v>61</v>
      </c>
      <c r="F28" s="241" t="s">
        <v>93</v>
      </c>
      <c r="G28" s="251"/>
      <c r="H28" s="237">
        <v>43748</v>
      </c>
      <c r="I28" s="244"/>
      <c r="J28" s="212" t="s">
        <v>57</v>
      </c>
      <c r="K28" s="104" t="s">
        <v>95</v>
      </c>
      <c r="L28" s="104" t="s">
        <v>96</v>
      </c>
      <c r="M28" s="104" t="s">
        <v>97</v>
      </c>
      <c r="N28" s="144">
        <v>192</v>
      </c>
      <c r="O28" s="144"/>
      <c r="P28" s="204"/>
      <c r="Q28" s="106"/>
      <c r="R28" s="69"/>
      <c r="S28" s="68" t="s">
        <v>33</v>
      </c>
      <c r="T28" s="191" t="s">
        <v>102</v>
      </c>
      <c r="U28" s="191" t="s">
        <v>102</v>
      </c>
      <c r="V28" s="246"/>
      <c r="W28" s="151"/>
      <c r="X28" s="151"/>
      <c r="Y28" s="107"/>
      <c r="Z28" s="239"/>
      <c r="AA28" s="239"/>
      <c r="AB28" s="162"/>
      <c r="AC28" s="163"/>
      <c r="AD28" s="163"/>
      <c r="AE28" s="168"/>
      <c r="AF28" s="110"/>
      <c r="AG28" s="109"/>
      <c r="AH28" s="111"/>
      <c r="AI28" s="239"/>
      <c r="AJ28" s="110"/>
      <c r="AK28" s="110"/>
      <c r="AL28" s="108"/>
      <c r="AM28" s="112"/>
      <c r="AN28" s="199"/>
      <c r="AO28" s="200"/>
      <c r="AP28" s="239"/>
      <c r="AQ28" s="184"/>
      <c r="AR28" s="181"/>
      <c r="AS28" s="109"/>
      <c r="AT28" s="173"/>
      <c r="AU28" s="184"/>
      <c r="AV28" s="184"/>
      <c r="AW28" s="72"/>
      <c r="AX28" s="155"/>
      <c r="AY28" s="220"/>
      <c r="AZ28" s="113"/>
      <c r="BA28" s="72"/>
    </row>
    <row r="29" spans="1:53" ht="15" thickTop="1" thickBot="1" x14ac:dyDescent="0.3">
      <c r="A29" s="103" t="s">
        <v>92</v>
      </c>
      <c r="B29" s="244"/>
      <c r="C29" s="249"/>
      <c r="D29" s="249"/>
      <c r="E29" s="234" t="s">
        <v>61</v>
      </c>
      <c r="F29" s="241" t="s">
        <v>93</v>
      </c>
      <c r="G29" s="251"/>
      <c r="H29" s="237">
        <v>43748</v>
      </c>
      <c r="I29" s="244"/>
      <c r="J29" s="212" t="s">
        <v>58</v>
      </c>
      <c r="K29" s="104" t="s">
        <v>95</v>
      </c>
      <c r="L29" s="104" t="s">
        <v>96</v>
      </c>
      <c r="M29" s="104" t="s">
        <v>97</v>
      </c>
      <c r="N29" s="144">
        <v>199</v>
      </c>
      <c r="O29" s="144"/>
      <c r="P29" s="204"/>
      <c r="Q29" s="106"/>
      <c r="R29" s="69"/>
      <c r="S29" s="68" t="s">
        <v>33</v>
      </c>
      <c r="T29" s="191" t="s">
        <v>102</v>
      </c>
      <c r="U29" s="191" t="s">
        <v>102</v>
      </c>
      <c r="V29" s="246"/>
      <c r="W29" s="151"/>
      <c r="X29" s="151"/>
      <c r="Y29" s="107"/>
      <c r="Z29" s="239"/>
      <c r="AA29" s="239"/>
      <c r="AB29" s="162"/>
      <c r="AC29" s="163"/>
      <c r="AD29" s="163"/>
      <c r="AE29" s="168"/>
      <c r="AF29" s="110"/>
      <c r="AG29" s="109"/>
      <c r="AH29" s="111"/>
      <c r="AI29" s="239"/>
      <c r="AJ29" s="110"/>
      <c r="AK29" s="110"/>
      <c r="AL29" s="108"/>
      <c r="AM29" s="112"/>
      <c r="AN29" s="199"/>
      <c r="AO29" s="200"/>
      <c r="AP29" s="239"/>
      <c r="AQ29" s="184"/>
      <c r="AR29" s="181"/>
      <c r="AS29" s="109"/>
      <c r="AT29" s="173"/>
      <c r="AU29" s="184"/>
      <c r="AV29" s="184"/>
      <c r="AW29" s="72"/>
      <c r="AX29" s="155"/>
      <c r="AY29" s="220"/>
      <c r="AZ29" s="113"/>
      <c r="BA29" s="72"/>
    </row>
    <row r="30" spans="1:53" ht="15" thickTop="1" thickBot="1" x14ac:dyDescent="0.3">
      <c r="A30" s="103" t="s">
        <v>92</v>
      </c>
      <c r="B30" s="244"/>
      <c r="C30" s="249"/>
      <c r="D30" s="249"/>
      <c r="E30" s="234" t="s">
        <v>61</v>
      </c>
      <c r="F30" s="241" t="s">
        <v>93</v>
      </c>
      <c r="G30" s="251"/>
      <c r="H30" s="237">
        <v>43748</v>
      </c>
      <c r="I30" s="244"/>
      <c r="J30" s="212" t="s">
        <v>45</v>
      </c>
      <c r="K30" s="104" t="s">
        <v>95</v>
      </c>
      <c r="L30" s="104" t="s">
        <v>96</v>
      </c>
      <c r="M30" s="104" t="s">
        <v>97</v>
      </c>
      <c r="N30" s="144">
        <v>206</v>
      </c>
      <c r="O30" s="144"/>
      <c r="P30" s="204"/>
      <c r="Q30" s="106"/>
      <c r="R30" s="69"/>
      <c r="S30" s="68" t="s">
        <v>33</v>
      </c>
      <c r="T30" s="191" t="s">
        <v>102</v>
      </c>
      <c r="U30" s="191" t="s">
        <v>102</v>
      </c>
      <c r="V30" s="246"/>
      <c r="W30" s="151"/>
      <c r="X30" s="151"/>
      <c r="Y30" s="107"/>
      <c r="Z30" s="239"/>
      <c r="AA30" s="239"/>
      <c r="AB30" s="162"/>
      <c r="AC30" s="163"/>
      <c r="AD30" s="163"/>
      <c r="AE30" s="168"/>
      <c r="AF30" s="110"/>
      <c r="AG30" s="109"/>
      <c r="AH30" s="111"/>
      <c r="AI30" s="239"/>
      <c r="AJ30" s="110"/>
      <c r="AK30" s="110"/>
      <c r="AL30" s="108"/>
      <c r="AM30" s="112"/>
      <c r="AN30" s="199"/>
      <c r="AO30" s="200"/>
      <c r="AP30" s="239"/>
      <c r="AQ30" s="184"/>
      <c r="AR30" s="181"/>
      <c r="AS30" s="109"/>
      <c r="AT30" s="173"/>
      <c r="AU30" s="184"/>
      <c r="AV30" s="184"/>
      <c r="AW30" s="72"/>
      <c r="AX30" s="155"/>
      <c r="AY30" s="220"/>
      <c r="AZ30" s="113"/>
      <c r="BA30" s="72"/>
    </row>
    <row r="31" spans="1:53" ht="15" thickTop="1" thickBot="1" x14ac:dyDescent="0.3">
      <c r="A31" s="103" t="s">
        <v>92</v>
      </c>
      <c r="B31" s="244"/>
      <c r="C31" s="249"/>
      <c r="D31" s="249"/>
      <c r="E31" s="234" t="s">
        <v>61</v>
      </c>
      <c r="F31" s="241" t="s">
        <v>93</v>
      </c>
      <c r="G31" s="251"/>
      <c r="H31" s="237">
        <v>43748</v>
      </c>
      <c r="I31" s="244"/>
      <c r="J31" s="212" t="s">
        <v>46</v>
      </c>
      <c r="K31" s="104" t="s">
        <v>95</v>
      </c>
      <c r="L31" s="104" t="s">
        <v>96</v>
      </c>
      <c r="M31" s="104" t="s">
        <v>97</v>
      </c>
      <c r="N31" s="144">
        <v>213</v>
      </c>
      <c r="O31" s="144"/>
      <c r="P31" s="204"/>
      <c r="Q31" s="106"/>
      <c r="R31" s="69"/>
      <c r="S31" s="68">
        <v>125</v>
      </c>
      <c r="T31" s="191" t="s">
        <v>102</v>
      </c>
      <c r="U31" s="191" t="s">
        <v>102</v>
      </c>
      <c r="V31" s="246"/>
      <c r="W31" s="151"/>
      <c r="X31" s="151"/>
      <c r="Y31" s="107"/>
      <c r="Z31" s="239"/>
      <c r="AA31" s="239"/>
      <c r="AB31" s="162"/>
      <c r="AC31" s="163"/>
      <c r="AD31" s="163"/>
      <c r="AE31" s="168"/>
      <c r="AF31" s="110"/>
      <c r="AG31" s="109"/>
      <c r="AH31" s="111"/>
      <c r="AI31" s="239"/>
      <c r="AJ31" s="110"/>
      <c r="AK31" s="110"/>
      <c r="AL31" s="108"/>
      <c r="AM31" s="112"/>
      <c r="AN31" s="199"/>
      <c r="AO31" s="200"/>
      <c r="AP31" s="239"/>
      <c r="AQ31" s="184"/>
      <c r="AR31" s="181"/>
      <c r="AS31" s="109"/>
      <c r="AT31" s="173"/>
      <c r="AU31" s="184"/>
      <c r="AV31" s="184"/>
      <c r="AW31" s="72"/>
      <c r="AX31" s="155"/>
      <c r="AY31" s="220"/>
      <c r="AZ31" s="113"/>
      <c r="BA31" s="72"/>
    </row>
    <row r="32" spans="1:53" ht="15" thickTop="1" thickBot="1" x14ac:dyDescent="0.3">
      <c r="A32" s="103" t="s">
        <v>92</v>
      </c>
      <c r="B32" s="244"/>
      <c r="C32" s="249"/>
      <c r="D32" s="249"/>
      <c r="E32" s="234" t="s">
        <v>61</v>
      </c>
      <c r="F32" s="241" t="s">
        <v>93</v>
      </c>
      <c r="G32" s="251"/>
      <c r="H32" s="237">
        <v>43748</v>
      </c>
      <c r="I32" s="244"/>
      <c r="J32" s="212" t="s">
        <v>47</v>
      </c>
      <c r="K32" s="104" t="s">
        <v>95</v>
      </c>
      <c r="L32" s="104" t="s">
        <v>96</v>
      </c>
      <c r="M32" s="104" t="s">
        <v>97</v>
      </c>
      <c r="N32" s="144">
        <v>220</v>
      </c>
      <c r="O32" s="144"/>
      <c r="P32" s="204"/>
      <c r="Q32" s="106"/>
      <c r="R32" s="69"/>
      <c r="S32" s="68">
        <v>125</v>
      </c>
      <c r="T32" s="191" t="s">
        <v>102</v>
      </c>
      <c r="U32" s="191" t="s">
        <v>102</v>
      </c>
      <c r="V32" s="246"/>
      <c r="W32" s="151"/>
      <c r="X32" s="151"/>
      <c r="Y32" s="107"/>
      <c r="Z32" s="239"/>
      <c r="AA32" s="239"/>
      <c r="AB32" s="162"/>
      <c r="AC32" s="163"/>
      <c r="AD32" s="163"/>
      <c r="AE32" s="168"/>
      <c r="AF32" s="110"/>
      <c r="AG32" s="109"/>
      <c r="AH32" s="111"/>
      <c r="AI32" s="239"/>
      <c r="AJ32" s="110"/>
      <c r="AK32" s="110"/>
      <c r="AL32" s="108"/>
      <c r="AM32" s="112"/>
      <c r="AN32" s="199"/>
      <c r="AO32" s="200"/>
      <c r="AP32" s="239"/>
      <c r="AQ32" s="184"/>
      <c r="AR32" s="181"/>
      <c r="AS32" s="109"/>
      <c r="AT32" s="173"/>
      <c r="AU32" s="184"/>
      <c r="AV32" s="184"/>
      <c r="AW32" s="72"/>
      <c r="AX32" s="155"/>
      <c r="AY32" s="220"/>
      <c r="AZ32" s="113"/>
      <c r="BA32" s="72"/>
    </row>
    <row r="33" spans="1:53" ht="15" thickTop="1" thickBot="1" x14ac:dyDescent="0.3">
      <c r="A33" s="103" t="s">
        <v>92</v>
      </c>
      <c r="B33" s="244"/>
      <c r="C33" s="249"/>
      <c r="D33" s="249"/>
      <c r="E33" s="234" t="s">
        <v>61</v>
      </c>
      <c r="F33" s="241" t="s">
        <v>93</v>
      </c>
      <c r="G33" s="251"/>
      <c r="H33" s="237">
        <v>43748</v>
      </c>
      <c r="I33" s="244"/>
      <c r="J33" s="212" t="s">
        <v>48</v>
      </c>
      <c r="K33" s="104" t="s">
        <v>95</v>
      </c>
      <c r="L33" s="104" t="s">
        <v>96</v>
      </c>
      <c r="M33" s="104" t="s">
        <v>97</v>
      </c>
      <c r="N33" s="144">
        <v>227</v>
      </c>
      <c r="O33" s="144"/>
      <c r="P33" s="204"/>
      <c r="Q33" s="106"/>
      <c r="R33" s="69"/>
      <c r="S33" s="68">
        <v>125</v>
      </c>
      <c r="T33" s="191" t="s">
        <v>102</v>
      </c>
      <c r="U33" s="191" t="s">
        <v>102</v>
      </c>
      <c r="V33" s="246"/>
      <c r="W33" s="151"/>
      <c r="X33" s="151"/>
      <c r="Y33" s="107"/>
      <c r="Z33" s="239"/>
      <c r="AA33" s="239"/>
      <c r="AB33" s="162"/>
      <c r="AC33" s="163"/>
      <c r="AD33" s="163"/>
      <c r="AE33" s="168"/>
      <c r="AF33" s="110"/>
      <c r="AG33" s="109"/>
      <c r="AH33" s="111"/>
      <c r="AI33" s="239"/>
      <c r="AJ33" s="110"/>
      <c r="AK33" s="110"/>
      <c r="AL33" s="108"/>
      <c r="AM33" s="112"/>
      <c r="AN33" s="199"/>
      <c r="AO33" s="200"/>
      <c r="AP33" s="239"/>
      <c r="AQ33" s="184"/>
      <c r="AR33" s="181"/>
      <c r="AS33" s="109"/>
      <c r="AT33" s="173"/>
      <c r="AU33" s="184"/>
      <c r="AV33" s="184"/>
      <c r="AW33" s="72"/>
      <c r="AX33" s="155"/>
      <c r="AY33" s="220"/>
      <c r="AZ33" s="113"/>
      <c r="BA33" s="72"/>
    </row>
    <row r="34" spans="1:53" ht="15" thickTop="1" thickBot="1" x14ac:dyDescent="0.3">
      <c r="A34" s="103" t="s">
        <v>92</v>
      </c>
      <c r="B34" s="244"/>
      <c r="C34" s="249"/>
      <c r="D34" s="249"/>
      <c r="E34" s="234" t="s">
        <v>61</v>
      </c>
      <c r="F34" s="241" t="s">
        <v>93</v>
      </c>
      <c r="G34" s="251"/>
      <c r="H34" s="237">
        <v>43748</v>
      </c>
      <c r="I34" s="244"/>
      <c r="J34" s="212" t="s">
        <v>49</v>
      </c>
      <c r="K34" s="104" t="s">
        <v>95</v>
      </c>
      <c r="L34" s="104" t="s">
        <v>96</v>
      </c>
      <c r="M34" s="104" t="s">
        <v>97</v>
      </c>
      <c r="N34" s="144">
        <v>234</v>
      </c>
      <c r="O34" s="144"/>
      <c r="P34" s="204"/>
      <c r="Q34" s="106"/>
      <c r="R34" s="69"/>
      <c r="S34" s="68">
        <v>125</v>
      </c>
      <c r="T34" s="191" t="s">
        <v>102</v>
      </c>
      <c r="U34" s="191" t="s">
        <v>102</v>
      </c>
      <c r="V34" s="246"/>
      <c r="W34" s="151"/>
      <c r="X34" s="151"/>
      <c r="Y34" s="107"/>
      <c r="Z34" s="239"/>
      <c r="AA34" s="239"/>
      <c r="AB34" s="162"/>
      <c r="AC34" s="163"/>
      <c r="AD34" s="163"/>
      <c r="AE34" s="168"/>
      <c r="AF34" s="110"/>
      <c r="AG34" s="109"/>
      <c r="AH34" s="111"/>
      <c r="AI34" s="239"/>
      <c r="AJ34" s="110"/>
      <c r="AK34" s="110"/>
      <c r="AL34" s="108"/>
      <c r="AM34" s="112"/>
      <c r="AN34" s="199"/>
      <c r="AO34" s="200"/>
      <c r="AP34" s="239"/>
      <c r="AQ34" s="184"/>
      <c r="AR34" s="181"/>
      <c r="AS34" s="109"/>
      <c r="AT34" s="173"/>
      <c r="AU34" s="184"/>
      <c r="AV34" s="184"/>
      <c r="AW34" s="72"/>
      <c r="AX34" s="155"/>
      <c r="AY34" s="220"/>
      <c r="AZ34" s="113"/>
      <c r="BA34" s="72"/>
    </row>
    <row r="35" spans="1:53" ht="15" thickTop="1" thickBot="1" x14ac:dyDescent="0.3">
      <c r="A35" s="103" t="s">
        <v>92</v>
      </c>
      <c r="B35" s="244"/>
      <c r="C35" s="249"/>
      <c r="D35" s="249"/>
      <c r="E35" s="234" t="s">
        <v>61</v>
      </c>
      <c r="F35" s="241" t="s">
        <v>93</v>
      </c>
      <c r="G35" s="251"/>
      <c r="H35" s="237">
        <v>43748</v>
      </c>
      <c r="I35" s="244"/>
      <c r="J35" s="209" t="s">
        <v>85</v>
      </c>
      <c r="K35" s="114" t="s">
        <v>95</v>
      </c>
      <c r="L35" s="114" t="s">
        <v>96</v>
      </c>
      <c r="M35" s="114" t="s">
        <v>97</v>
      </c>
      <c r="N35" s="145">
        <v>241</v>
      </c>
      <c r="O35" s="145"/>
      <c r="P35" s="203"/>
      <c r="Q35" s="116"/>
      <c r="R35" s="117"/>
      <c r="S35" s="66">
        <v>125</v>
      </c>
      <c r="T35" s="192" t="s">
        <v>102</v>
      </c>
      <c r="U35" s="192" t="s">
        <v>102</v>
      </c>
      <c r="V35" s="247"/>
      <c r="W35" s="152"/>
      <c r="X35" s="152"/>
      <c r="Y35" s="118"/>
      <c r="Z35" s="240"/>
      <c r="AA35" s="240"/>
      <c r="AB35" s="164"/>
      <c r="AC35" s="165"/>
      <c r="AD35" s="165"/>
      <c r="AE35" s="169"/>
      <c r="AF35" s="121"/>
      <c r="AG35" s="120"/>
      <c r="AH35" s="122"/>
      <c r="AI35" s="240"/>
      <c r="AJ35" s="121"/>
      <c r="AK35" s="121"/>
      <c r="AL35" s="119"/>
      <c r="AM35" s="123"/>
      <c r="AN35" s="201"/>
      <c r="AO35" s="202"/>
      <c r="AP35" s="240"/>
      <c r="AQ35" s="183"/>
      <c r="AR35" s="182"/>
      <c r="AS35" s="120"/>
      <c r="AT35" s="174"/>
      <c r="AU35" s="183"/>
      <c r="AV35" s="183"/>
      <c r="AW35" s="73"/>
      <c r="AX35" s="157"/>
      <c r="AY35" s="221"/>
      <c r="AZ35" s="124"/>
      <c r="BA35" s="73"/>
    </row>
    <row r="36" spans="1:53" ht="15" thickTop="1" thickBot="1" x14ac:dyDescent="0.3">
      <c r="A36" s="226" t="s">
        <v>92</v>
      </c>
      <c r="B36" s="243">
        <v>10</v>
      </c>
      <c r="C36" s="248">
        <v>1</v>
      </c>
      <c r="D36" s="248">
        <v>1</v>
      </c>
      <c r="E36" s="233" t="s">
        <v>62</v>
      </c>
      <c r="F36" s="241" t="s">
        <v>93</v>
      </c>
      <c r="G36" s="250">
        <v>43739</v>
      </c>
      <c r="H36" s="236">
        <v>43748</v>
      </c>
      <c r="I36" s="243">
        <v>10</v>
      </c>
      <c r="J36" s="211" t="s">
        <v>89</v>
      </c>
      <c r="K36" s="92" t="s">
        <v>95</v>
      </c>
      <c r="L36" s="92" t="s">
        <v>96</v>
      </c>
      <c r="M36" s="92" t="s">
        <v>97</v>
      </c>
      <c r="N36" s="143">
        <v>248</v>
      </c>
      <c r="O36" s="143"/>
      <c r="P36" s="205"/>
      <c r="Q36" s="94"/>
      <c r="R36" s="95"/>
      <c r="S36" s="65" t="s">
        <v>22</v>
      </c>
      <c r="T36" s="190" t="s">
        <v>102</v>
      </c>
      <c r="U36" s="190" t="s">
        <v>102</v>
      </c>
      <c r="V36" s="245">
        <f>WEEKNUM(G36,21)</f>
        <v>40</v>
      </c>
      <c r="W36" s="150"/>
      <c r="X36" s="150"/>
      <c r="Y36" s="96"/>
      <c r="Z36" s="238"/>
      <c r="AA36" s="238"/>
      <c r="AB36" s="160"/>
      <c r="AC36" s="161"/>
      <c r="AD36" s="161"/>
      <c r="AE36" s="167"/>
      <c r="AF36" s="99"/>
      <c r="AG36" s="98"/>
      <c r="AH36" s="100"/>
      <c r="AI36" s="238"/>
      <c r="AJ36" s="99"/>
      <c r="AK36" s="99"/>
      <c r="AL36" s="97"/>
      <c r="AM36" s="101"/>
      <c r="AN36" s="197"/>
      <c r="AO36" s="198"/>
      <c r="AP36" s="238"/>
      <c r="AQ36" s="185"/>
      <c r="AR36" s="180"/>
      <c r="AS36" s="98"/>
      <c r="AT36" s="172"/>
      <c r="AU36" s="185"/>
      <c r="AV36" s="185"/>
      <c r="AW36" s="71"/>
      <c r="AX36" s="156"/>
      <c r="AY36" s="219"/>
      <c r="AZ36" s="102"/>
      <c r="BA36" s="71"/>
    </row>
    <row r="37" spans="1:53" ht="15" thickTop="1" thickBot="1" x14ac:dyDescent="0.3">
      <c r="A37" s="103" t="s">
        <v>92</v>
      </c>
      <c r="B37" s="244"/>
      <c r="C37" s="249"/>
      <c r="D37" s="249"/>
      <c r="E37" s="234" t="s">
        <v>62</v>
      </c>
      <c r="F37" s="241" t="s">
        <v>93</v>
      </c>
      <c r="G37" s="251"/>
      <c r="H37" s="237">
        <v>43748</v>
      </c>
      <c r="I37" s="244"/>
      <c r="J37" s="212" t="s">
        <v>83</v>
      </c>
      <c r="K37" s="104" t="s">
        <v>95</v>
      </c>
      <c r="L37" s="104" t="s">
        <v>96</v>
      </c>
      <c r="M37" s="104" t="s">
        <v>97</v>
      </c>
      <c r="N37" s="144">
        <v>255</v>
      </c>
      <c r="O37" s="144"/>
      <c r="P37" s="204"/>
      <c r="Q37" s="106"/>
      <c r="R37" s="69"/>
      <c r="S37" s="68" t="s">
        <v>22</v>
      </c>
      <c r="T37" s="191" t="s">
        <v>102</v>
      </c>
      <c r="U37" s="191" t="s">
        <v>102</v>
      </c>
      <c r="V37" s="246"/>
      <c r="W37" s="151"/>
      <c r="X37" s="151"/>
      <c r="Y37" s="107"/>
      <c r="Z37" s="239"/>
      <c r="AA37" s="239"/>
      <c r="AB37" s="162"/>
      <c r="AC37" s="163"/>
      <c r="AD37" s="163"/>
      <c r="AE37" s="168"/>
      <c r="AF37" s="110"/>
      <c r="AG37" s="109"/>
      <c r="AH37" s="111"/>
      <c r="AI37" s="239"/>
      <c r="AJ37" s="110"/>
      <c r="AK37" s="110"/>
      <c r="AL37" s="108"/>
      <c r="AM37" s="112"/>
      <c r="AN37" s="199"/>
      <c r="AO37" s="200"/>
      <c r="AP37" s="239"/>
      <c r="AQ37" s="184"/>
      <c r="AR37" s="181"/>
      <c r="AS37" s="109"/>
      <c r="AT37" s="173"/>
      <c r="AU37" s="184"/>
      <c r="AV37" s="184"/>
      <c r="AW37" s="72"/>
      <c r="AX37" s="155"/>
      <c r="AY37" s="220"/>
      <c r="AZ37" s="113"/>
      <c r="BA37" s="72"/>
    </row>
    <row r="38" spans="1:53" ht="15" thickTop="1" thickBot="1" x14ac:dyDescent="0.3">
      <c r="A38" s="103" t="s">
        <v>92</v>
      </c>
      <c r="B38" s="244"/>
      <c r="C38" s="249"/>
      <c r="D38" s="249"/>
      <c r="E38" s="234" t="s">
        <v>62</v>
      </c>
      <c r="F38" s="241" t="s">
        <v>93</v>
      </c>
      <c r="G38" s="251"/>
      <c r="H38" s="237">
        <v>43748</v>
      </c>
      <c r="I38" s="244"/>
      <c r="J38" s="212" t="s">
        <v>57</v>
      </c>
      <c r="K38" s="104" t="s">
        <v>95</v>
      </c>
      <c r="L38" s="104" t="s">
        <v>96</v>
      </c>
      <c r="M38" s="104" t="s">
        <v>97</v>
      </c>
      <c r="N38" s="144">
        <v>262</v>
      </c>
      <c r="O38" s="144"/>
      <c r="P38" s="204"/>
      <c r="Q38" s="106"/>
      <c r="R38" s="69"/>
      <c r="S38" s="68" t="s">
        <v>22</v>
      </c>
      <c r="T38" s="191" t="s">
        <v>102</v>
      </c>
      <c r="U38" s="191" t="s">
        <v>102</v>
      </c>
      <c r="V38" s="246"/>
      <c r="W38" s="151"/>
      <c r="X38" s="151"/>
      <c r="Y38" s="107"/>
      <c r="Z38" s="239"/>
      <c r="AA38" s="239"/>
      <c r="AB38" s="162"/>
      <c r="AC38" s="163"/>
      <c r="AD38" s="163"/>
      <c r="AE38" s="168"/>
      <c r="AF38" s="110"/>
      <c r="AG38" s="109"/>
      <c r="AH38" s="111"/>
      <c r="AI38" s="239"/>
      <c r="AJ38" s="110"/>
      <c r="AK38" s="110"/>
      <c r="AL38" s="108"/>
      <c r="AM38" s="112"/>
      <c r="AN38" s="199"/>
      <c r="AO38" s="200"/>
      <c r="AP38" s="239"/>
      <c r="AQ38" s="184"/>
      <c r="AR38" s="181"/>
      <c r="AS38" s="109"/>
      <c r="AT38" s="173"/>
      <c r="AU38" s="184"/>
      <c r="AV38" s="184"/>
      <c r="AW38" s="72"/>
      <c r="AX38" s="155"/>
      <c r="AY38" s="220"/>
      <c r="AZ38" s="113"/>
      <c r="BA38" s="72"/>
    </row>
    <row r="39" spans="1:53" ht="15" thickTop="1" thickBot="1" x14ac:dyDescent="0.3">
      <c r="A39" s="103" t="s">
        <v>92</v>
      </c>
      <c r="B39" s="244"/>
      <c r="C39" s="249"/>
      <c r="D39" s="249"/>
      <c r="E39" s="234" t="s">
        <v>62</v>
      </c>
      <c r="F39" s="241" t="s">
        <v>93</v>
      </c>
      <c r="G39" s="251"/>
      <c r="H39" s="237">
        <v>43748</v>
      </c>
      <c r="I39" s="244"/>
      <c r="J39" s="212" t="s">
        <v>58</v>
      </c>
      <c r="K39" s="104" t="s">
        <v>95</v>
      </c>
      <c r="L39" s="104" t="s">
        <v>96</v>
      </c>
      <c r="M39" s="104" t="s">
        <v>97</v>
      </c>
      <c r="N39" s="144">
        <v>269</v>
      </c>
      <c r="O39" s="144"/>
      <c r="P39" s="204"/>
      <c r="Q39" s="106"/>
      <c r="R39" s="69"/>
      <c r="S39" s="68" t="s">
        <v>22</v>
      </c>
      <c r="T39" s="191" t="s">
        <v>102</v>
      </c>
      <c r="U39" s="191" t="s">
        <v>102</v>
      </c>
      <c r="V39" s="246"/>
      <c r="W39" s="151"/>
      <c r="X39" s="151"/>
      <c r="Y39" s="107"/>
      <c r="Z39" s="239"/>
      <c r="AA39" s="239"/>
      <c r="AB39" s="162"/>
      <c r="AC39" s="163"/>
      <c r="AD39" s="163"/>
      <c r="AE39" s="168"/>
      <c r="AF39" s="110"/>
      <c r="AG39" s="109"/>
      <c r="AH39" s="111"/>
      <c r="AI39" s="239"/>
      <c r="AJ39" s="110"/>
      <c r="AK39" s="110"/>
      <c r="AL39" s="108"/>
      <c r="AM39" s="112"/>
      <c r="AN39" s="199"/>
      <c r="AO39" s="200"/>
      <c r="AP39" s="239"/>
      <c r="AQ39" s="184"/>
      <c r="AR39" s="181"/>
      <c r="AS39" s="109"/>
      <c r="AT39" s="173"/>
      <c r="AU39" s="184"/>
      <c r="AV39" s="184"/>
      <c r="AW39" s="72"/>
      <c r="AX39" s="155"/>
      <c r="AY39" s="220"/>
      <c r="AZ39" s="113"/>
      <c r="BA39" s="72"/>
    </row>
    <row r="40" spans="1:53" ht="15" thickTop="1" thickBot="1" x14ac:dyDescent="0.3">
      <c r="A40" s="103" t="s">
        <v>92</v>
      </c>
      <c r="B40" s="244"/>
      <c r="C40" s="249"/>
      <c r="D40" s="249"/>
      <c r="E40" s="234" t="s">
        <v>62</v>
      </c>
      <c r="F40" s="241" t="s">
        <v>93</v>
      </c>
      <c r="G40" s="251"/>
      <c r="H40" s="237">
        <v>43748</v>
      </c>
      <c r="I40" s="244"/>
      <c r="J40" s="212" t="s">
        <v>45</v>
      </c>
      <c r="K40" s="104" t="s">
        <v>95</v>
      </c>
      <c r="L40" s="104" t="s">
        <v>96</v>
      </c>
      <c r="M40" s="104" t="s">
        <v>97</v>
      </c>
      <c r="N40" s="144">
        <v>276</v>
      </c>
      <c r="O40" s="144"/>
      <c r="P40" s="204"/>
      <c r="Q40" s="106"/>
      <c r="R40" s="69"/>
      <c r="S40" s="68" t="s">
        <v>22</v>
      </c>
      <c r="T40" s="191" t="s">
        <v>102</v>
      </c>
      <c r="U40" s="191" t="s">
        <v>102</v>
      </c>
      <c r="V40" s="246"/>
      <c r="W40" s="151"/>
      <c r="X40" s="151"/>
      <c r="Y40" s="107"/>
      <c r="Z40" s="239"/>
      <c r="AA40" s="239"/>
      <c r="AB40" s="162"/>
      <c r="AC40" s="163"/>
      <c r="AD40" s="163"/>
      <c r="AE40" s="168"/>
      <c r="AF40" s="110"/>
      <c r="AG40" s="109"/>
      <c r="AH40" s="111"/>
      <c r="AI40" s="239"/>
      <c r="AJ40" s="110"/>
      <c r="AK40" s="110"/>
      <c r="AL40" s="108"/>
      <c r="AM40" s="112"/>
      <c r="AN40" s="199"/>
      <c r="AO40" s="200"/>
      <c r="AP40" s="239"/>
      <c r="AQ40" s="184"/>
      <c r="AR40" s="181"/>
      <c r="AS40" s="109"/>
      <c r="AT40" s="173"/>
      <c r="AU40" s="184"/>
      <c r="AV40" s="184"/>
      <c r="AW40" s="72"/>
      <c r="AX40" s="155"/>
      <c r="AY40" s="220"/>
      <c r="AZ40" s="113"/>
      <c r="BA40" s="72"/>
    </row>
    <row r="41" spans="1:53" ht="15" thickTop="1" thickBot="1" x14ac:dyDescent="0.3">
      <c r="A41" s="103" t="s">
        <v>92</v>
      </c>
      <c r="B41" s="244"/>
      <c r="C41" s="249"/>
      <c r="D41" s="249"/>
      <c r="E41" s="234" t="s">
        <v>62</v>
      </c>
      <c r="F41" s="241" t="s">
        <v>93</v>
      </c>
      <c r="G41" s="251"/>
      <c r="H41" s="237">
        <v>43748</v>
      </c>
      <c r="I41" s="244"/>
      <c r="J41" s="212" t="s">
        <v>46</v>
      </c>
      <c r="K41" s="104" t="s">
        <v>95</v>
      </c>
      <c r="L41" s="104" t="s">
        <v>96</v>
      </c>
      <c r="M41" s="104" t="s">
        <v>97</v>
      </c>
      <c r="N41" s="144">
        <v>283</v>
      </c>
      <c r="O41" s="144"/>
      <c r="P41" s="204"/>
      <c r="Q41" s="106"/>
      <c r="R41" s="69"/>
      <c r="S41" s="68" t="s">
        <v>22</v>
      </c>
      <c r="T41" s="191" t="s">
        <v>102</v>
      </c>
      <c r="U41" s="191" t="s">
        <v>102</v>
      </c>
      <c r="V41" s="246"/>
      <c r="W41" s="151"/>
      <c r="X41" s="151"/>
      <c r="Y41" s="107"/>
      <c r="Z41" s="239"/>
      <c r="AA41" s="239"/>
      <c r="AB41" s="162"/>
      <c r="AC41" s="163"/>
      <c r="AD41" s="163"/>
      <c r="AE41" s="168"/>
      <c r="AF41" s="110"/>
      <c r="AG41" s="109"/>
      <c r="AH41" s="111"/>
      <c r="AI41" s="239"/>
      <c r="AJ41" s="110"/>
      <c r="AK41" s="110"/>
      <c r="AL41" s="108"/>
      <c r="AM41" s="112"/>
      <c r="AN41" s="199"/>
      <c r="AO41" s="200"/>
      <c r="AP41" s="239"/>
      <c r="AQ41" s="184"/>
      <c r="AR41" s="181"/>
      <c r="AS41" s="109"/>
      <c r="AT41" s="173"/>
      <c r="AU41" s="184"/>
      <c r="AV41" s="184"/>
      <c r="AW41" s="72"/>
      <c r="AX41" s="155"/>
      <c r="AY41" s="220"/>
      <c r="AZ41" s="113"/>
      <c r="BA41" s="72"/>
    </row>
    <row r="42" spans="1:53" ht="15" thickTop="1" thickBot="1" x14ac:dyDescent="0.3">
      <c r="A42" s="103" t="s">
        <v>92</v>
      </c>
      <c r="B42" s="244"/>
      <c r="C42" s="249"/>
      <c r="D42" s="249"/>
      <c r="E42" s="234" t="s">
        <v>62</v>
      </c>
      <c r="F42" s="241" t="s">
        <v>93</v>
      </c>
      <c r="G42" s="251"/>
      <c r="H42" s="237">
        <v>43748</v>
      </c>
      <c r="I42" s="244"/>
      <c r="J42" s="212" t="s">
        <v>47</v>
      </c>
      <c r="K42" s="104" t="s">
        <v>95</v>
      </c>
      <c r="L42" s="104" t="s">
        <v>96</v>
      </c>
      <c r="M42" s="104" t="s">
        <v>97</v>
      </c>
      <c r="N42" s="144">
        <v>290</v>
      </c>
      <c r="O42" s="144"/>
      <c r="P42" s="204"/>
      <c r="Q42" s="106"/>
      <c r="R42" s="69"/>
      <c r="S42" s="68" t="s">
        <v>22</v>
      </c>
      <c r="T42" s="191" t="s">
        <v>102</v>
      </c>
      <c r="U42" s="191" t="s">
        <v>102</v>
      </c>
      <c r="V42" s="246"/>
      <c r="W42" s="151"/>
      <c r="X42" s="151"/>
      <c r="Y42" s="107"/>
      <c r="Z42" s="239"/>
      <c r="AA42" s="239"/>
      <c r="AB42" s="162"/>
      <c r="AC42" s="163"/>
      <c r="AD42" s="163"/>
      <c r="AE42" s="168"/>
      <c r="AF42" s="110"/>
      <c r="AG42" s="109"/>
      <c r="AH42" s="111"/>
      <c r="AI42" s="239"/>
      <c r="AJ42" s="110"/>
      <c r="AK42" s="110"/>
      <c r="AL42" s="108"/>
      <c r="AM42" s="112"/>
      <c r="AN42" s="199"/>
      <c r="AO42" s="200"/>
      <c r="AP42" s="239"/>
      <c r="AQ42" s="184"/>
      <c r="AR42" s="181"/>
      <c r="AS42" s="109"/>
      <c r="AT42" s="173"/>
      <c r="AU42" s="184"/>
      <c r="AV42" s="184"/>
      <c r="AW42" s="72"/>
      <c r="AX42" s="155"/>
      <c r="AY42" s="220"/>
      <c r="AZ42" s="113"/>
      <c r="BA42" s="72"/>
    </row>
    <row r="43" spans="1:53" ht="15" thickTop="1" thickBot="1" x14ac:dyDescent="0.3">
      <c r="A43" s="103" t="s">
        <v>92</v>
      </c>
      <c r="B43" s="244"/>
      <c r="C43" s="249"/>
      <c r="D43" s="249"/>
      <c r="E43" s="234" t="s">
        <v>62</v>
      </c>
      <c r="F43" s="241" t="s">
        <v>93</v>
      </c>
      <c r="G43" s="251"/>
      <c r="H43" s="237">
        <v>43748</v>
      </c>
      <c r="I43" s="244"/>
      <c r="J43" s="212" t="s">
        <v>48</v>
      </c>
      <c r="K43" s="104" t="s">
        <v>95</v>
      </c>
      <c r="L43" s="104" t="s">
        <v>96</v>
      </c>
      <c r="M43" s="104" t="s">
        <v>97</v>
      </c>
      <c r="N43" s="144">
        <v>297</v>
      </c>
      <c r="O43" s="144"/>
      <c r="P43" s="204"/>
      <c r="Q43" s="106"/>
      <c r="R43" s="69"/>
      <c r="S43" s="68" t="s">
        <v>22</v>
      </c>
      <c r="T43" s="191" t="s">
        <v>102</v>
      </c>
      <c r="U43" s="191" t="s">
        <v>102</v>
      </c>
      <c r="V43" s="246"/>
      <c r="W43" s="151"/>
      <c r="X43" s="151"/>
      <c r="Y43" s="107"/>
      <c r="Z43" s="239"/>
      <c r="AA43" s="239"/>
      <c r="AB43" s="162"/>
      <c r="AC43" s="163"/>
      <c r="AD43" s="163"/>
      <c r="AE43" s="168"/>
      <c r="AF43" s="110"/>
      <c r="AG43" s="109"/>
      <c r="AH43" s="111"/>
      <c r="AI43" s="239"/>
      <c r="AJ43" s="110"/>
      <c r="AK43" s="110"/>
      <c r="AL43" s="108"/>
      <c r="AM43" s="112"/>
      <c r="AN43" s="199"/>
      <c r="AO43" s="200"/>
      <c r="AP43" s="239"/>
      <c r="AQ43" s="184"/>
      <c r="AR43" s="181"/>
      <c r="AS43" s="109"/>
      <c r="AT43" s="173"/>
      <c r="AU43" s="184"/>
      <c r="AV43" s="184"/>
      <c r="AW43" s="72"/>
      <c r="AX43" s="155"/>
      <c r="AY43" s="220"/>
      <c r="AZ43" s="113"/>
      <c r="BA43" s="72"/>
    </row>
    <row r="44" spans="1:53" ht="15" thickTop="1" thickBot="1" x14ac:dyDescent="0.3">
      <c r="A44" s="103" t="s">
        <v>92</v>
      </c>
      <c r="B44" s="244"/>
      <c r="C44" s="249"/>
      <c r="D44" s="249"/>
      <c r="E44" s="234" t="s">
        <v>62</v>
      </c>
      <c r="F44" s="241" t="s">
        <v>93</v>
      </c>
      <c r="G44" s="251"/>
      <c r="H44" s="237">
        <v>43748</v>
      </c>
      <c r="I44" s="244"/>
      <c r="J44" s="212" t="s">
        <v>49</v>
      </c>
      <c r="K44" s="104" t="s">
        <v>95</v>
      </c>
      <c r="L44" s="104" t="s">
        <v>96</v>
      </c>
      <c r="M44" s="104" t="s">
        <v>97</v>
      </c>
      <c r="N44" s="144">
        <v>304</v>
      </c>
      <c r="O44" s="144"/>
      <c r="P44" s="204"/>
      <c r="Q44" s="106"/>
      <c r="R44" s="69"/>
      <c r="S44" s="68" t="s">
        <v>22</v>
      </c>
      <c r="T44" s="191" t="s">
        <v>102</v>
      </c>
      <c r="U44" s="191" t="s">
        <v>102</v>
      </c>
      <c r="V44" s="246"/>
      <c r="W44" s="151"/>
      <c r="X44" s="151"/>
      <c r="Y44" s="107"/>
      <c r="Z44" s="239"/>
      <c r="AA44" s="239"/>
      <c r="AB44" s="162"/>
      <c r="AC44" s="163"/>
      <c r="AD44" s="163"/>
      <c r="AE44" s="168"/>
      <c r="AF44" s="110"/>
      <c r="AG44" s="109"/>
      <c r="AH44" s="111"/>
      <c r="AI44" s="239"/>
      <c r="AJ44" s="110"/>
      <c r="AK44" s="110"/>
      <c r="AL44" s="108"/>
      <c r="AM44" s="112"/>
      <c r="AN44" s="199"/>
      <c r="AO44" s="200"/>
      <c r="AP44" s="239"/>
      <c r="AQ44" s="184"/>
      <c r="AR44" s="181"/>
      <c r="AS44" s="109"/>
      <c r="AT44" s="173"/>
      <c r="AU44" s="184"/>
      <c r="AV44" s="184"/>
      <c r="AW44" s="72"/>
      <c r="AX44" s="155"/>
      <c r="AY44" s="220"/>
      <c r="AZ44" s="113"/>
      <c r="BA44" s="72"/>
    </row>
    <row r="45" spans="1:53" ht="15" thickTop="1" thickBot="1" x14ac:dyDescent="0.3">
      <c r="A45" s="103" t="s">
        <v>92</v>
      </c>
      <c r="B45" s="244"/>
      <c r="C45" s="249"/>
      <c r="D45" s="249"/>
      <c r="E45" s="234" t="s">
        <v>62</v>
      </c>
      <c r="F45" s="241" t="s">
        <v>93</v>
      </c>
      <c r="G45" s="251"/>
      <c r="H45" s="237">
        <v>43748</v>
      </c>
      <c r="I45" s="244"/>
      <c r="J45" s="209" t="s">
        <v>85</v>
      </c>
      <c r="K45" s="114" t="s">
        <v>95</v>
      </c>
      <c r="L45" s="114" t="s">
        <v>96</v>
      </c>
      <c r="M45" s="114" t="s">
        <v>97</v>
      </c>
      <c r="N45" s="145">
        <v>311</v>
      </c>
      <c r="O45" s="145"/>
      <c r="P45" s="203"/>
      <c r="Q45" s="116"/>
      <c r="R45" s="117"/>
      <c r="S45" s="66" t="s">
        <v>22</v>
      </c>
      <c r="T45" s="192" t="s">
        <v>102</v>
      </c>
      <c r="U45" s="192" t="s">
        <v>102</v>
      </c>
      <c r="V45" s="247"/>
      <c r="W45" s="152"/>
      <c r="X45" s="152"/>
      <c r="Y45" s="118"/>
      <c r="Z45" s="240"/>
      <c r="AA45" s="240"/>
      <c r="AB45" s="164"/>
      <c r="AC45" s="165"/>
      <c r="AD45" s="165"/>
      <c r="AE45" s="169"/>
      <c r="AF45" s="121"/>
      <c r="AG45" s="120"/>
      <c r="AH45" s="122"/>
      <c r="AI45" s="240"/>
      <c r="AJ45" s="121"/>
      <c r="AK45" s="121"/>
      <c r="AL45" s="119"/>
      <c r="AM45" s="123"/>
      <c r="AN45" s="201"/>
      <c r="AO45" s="202"/>
      <c r="AP45" s="240"/>
      <c r="AQ45" s="183"/>
      <c r="AR45" s="182"/>
      <c r="AS45" s="120"/>
      <c r="AT45" s="174"/>
      <c r="AU45" s="183"/>
      <c r="AV45" s="183"/>
      <c r="AW45" s="73"/>
      <c r="AX45" s="157"/>
      <c r="AY45" s="221"/>
      <c r="AZ45" s="124"/>
      <c r="BA45" s="73"/>
    </row>
    <row r="46" spans="1:53" ht="15" thickTop="1" thickBot="1" x14ac:dyDescent="0.3">
      <c r="A46" s="226" t="s">
        <v>92</v>
      </c>
      <c r="B46" s="243">
        <v>10</v>
      </c>
      <c r="C46" s="248">
        <v>1</v>
      </c>
      <c r="D46" s="248">
        <v>1</v>
      </c>
      <c r="E46" s="233" t="s">
        <v>63</v>
      </c>
      <c r="F46" s="241" t="s">
        <v>93</v>
      </c>
      <c r="G46" s="250">
        <v>43739</v>
      </c>
      <c r="H46" s="236">
        <v>43743</v>
      </c>
      <c r="I46" s="243">
        <v>10</v>
      </c>
      <c r="J46" s="211" t="s">
        <v>89</v>
      </c>
      <c r="K46" s="92" t="s">
        <v>95</v>
      </c>
      <c r="L46" s="92" t="s">
        <v>96</v>
      </c>
      <c r="M46" s="92" t="s">
        <v>97</v>
      </c>
      <c r="N46" s="143">
        <v>318</v>
      </c>
      <c r="O46" s="143"/>
      <c r="P46" s="205"/>
      <c r="Q46" s="94"/>
      <c r="R46" s="95"/>
      <c r="S46" s="65" t="s">
        <v>23</v>
      </c>
      <c r="T46" s="190" t="s">
        <v>102</v>
      </c>
      <c r="U46" s="190" t="s">
        <v>102</v>
      </c>
      <c r="V46" s="245">
        <f>WEEKNUM(G46,21)</f>
        <v>40</v>
      </c>
      <c r="W46" s="150"/>
      <c r="X46" s="150"/>
      <c r="Y46" s="96"/>
      <c r="Z46" s="238"/>
      <c r="AA46" s="238"/>
      <c r="AB46" s="160"/>
      <c r="AC46" s="161"/>
      <c r="AD46" s="161"/>
      <c r="AE46" s="167"/>
      <c r="AF46" s="99"/>
      <c r="AG46" s="98"/>
      <c r="AH46" s="100"/>
      <c r="AI46" s="238"/>
      <c r="AJ46" s="99"/>
      <c r="AK46" s="99"/>
      <c r="AL46" s="97"/>
      <c r="AM46" s="101"/>
      <c r="AN46" s="197"/>
      <c r="AO46" s="198"/>
      <c r="AP46" s="238"/>
      <c r="AQ46" s="185"/>
      <c r="AR46" s="180"/>
      <c r="AS46" s="98"/>
      <c r="AT46" s="172"/>
      <c r="AU46" s="185"/>
      <c r="AV46" s="185"/>
      <c r="AW46" s="71"/>
      <c r="AX46" s="156"/>
      <c r="AY46" s="219"/>
      <c r="AZ46" s="102"/>
      <c r="BA46" s="71"/>
    </row>
    <row r="47" spans="1:53" ht="15" thickTop="1" thickBot="1" x14ac:dyDescent="0.3">
      <c r="A47" s="103" t="s">
        <v>92</v>
      </c>
      <c r="B47" s="244"/>
      <c r="C47" s="249"/>
      <c r="D47" s="249"/>
      <c r="E47" s="234" t="s">
        <v>63</v>
      </c>
      <c r="F47" s="241" t="s">
        <v>93</v>
      </c>
      <c r="G47" s="251"/>
      <c r="H47" s="237">
        <v>43743</v>
      </c>
      <c r="I47" s="244"/>
      <c r="J47" s="212" t="s">
        <v>83</v>
      </c>
      <c r="K47" s="104" t="s">
        <v>95</v>
      </c>
      <c r="L47" s="104" t="s">
        <v>96</v>
      </c>
      <c r="M47" s="104" t="s">
        <v>97</v>
      </c>
      <c r="N47" s="144">
        <v>325</v>
      </c>
      <c r="O47" s="144"/>
      <c r="P47" s="204"/>
      <c r="Q47" s="106"/>
      <c r="R47" s="69"/>
      <c r="S47" s="68" t="s">
        <v>23</v>
      </c>
      <c r="T47" s="191" t="s">
        <v>102</v>
      </c>
      <c r="U47" s="191" t="s">
        <v>102</v>
      </c>
      <c r="V47" s="246"/>
      <c r="W47" s="151"/>
      <c r="X47" s="151"/>
      <c r="Y47" s="107"/>
      <c r="Z47" s="239"/>
      <c r="AA47" s="239"/>
      <c r="AB47" s="162"/>
      <c r="AC47" s="163"/>
      <c r="AD47" s="163"/>
      <c r="AE47" s="168"/>
      <c r="AF47" s="110"/>
      <c r="AG47" s="109"/>
      <c r="AH47" s="111"/>
      <c r="AI47" s="239"/>
      <c r="AJ47" s="110"/>
      <c r="AK47" s="110"/>
      <c r="AL47" s="108"/>
      <c r="AM47" s="112"/>
      <c r="AN47" s="199"/>
      <c r="AO47" s="200"/>
      <c r="AP47" s="239"/>
      <c r="AQ47" s="184"/>
      <c r="AR47" s="181"/>
      <c r="AS47" s="109"/>
      <c r="AT47" s="173"/>
      <c r="AU47" s="184"/>
      <c r="AV47" s="184"/>
      <c r="AW47" s="72"/>
      <c r="AX47" s="155"/>
      <c r="AY47" s="220"/>
      <c r="AZ47" s="113"/>
      <c r="BA47" s="72"/>
    </row>
    <row r="48" spans="1:53" ht="15" thickTop="1" thickBot="1" x14ac:dyDescent="0.3">
      <c r="A48" s="103" t="s">
        <v>92</v>
      </c>
      <c r="B48" s="244"/>
      <c r="C48" s="249"/>
      <c r="D48" s="249"/>
      <c r="E48" s="234" t="s">
        <v>63</v>
      </c>
      <c r="F48" s="241" t="s">
        <v>93</v>
      </c>
      <c r="G48" s="251"/>
      <c r="H48" s="237">
        <v>43743</v>
      </c>
      <c r="I48" s="244"/>
      <c r="J48" s="212" t="s">
        <v>57</v>
      </c>
      <c r="K48" s="104" t="s">
        <v>95</v>
      </c>
      <c r="L48" s="104" t="s">
        <v>96</v>
      </c>
      <c r="M48" s="104" t="s">
        <v>97</v>
      </c>
      <c r="N48" s="144">
        <v>332</v>
      </c>
      <c r="O48" s="144"/>
      <c r="P48" s="204"/>
      <c r="Q48" s="106"/>
      <c r="R48" s="69"/>
      <c r="S48" s="68" t="s">
        <v>23</v>
      </c>
      <c r="T48" s="191" t="s">
        <v>102</v>
      </c>
      <c r="U48" s="191" t="s">
        <v>102</v>
      </c>
      <c r="V48" s="246"/>
      <c r="W48" s="151"/>
      <c r="X48" s="151"/>
      <c r="Y48" s="107"/>
      <c r="Z48" s="239"/>
      <c r="AA48" s="239"/>
      <c r="AB48" s="162"/>
      <c r="AC48" s="163"/>
      <c r="AD48" s="163"/>
      <c r="AE48" s="168"/>
      <c r="AF48" s="110"/>
      <c r="AG48" s="109"/>
      <c r="AH48" s="111"/>
      <c r="AI48" s="239"/>
      <c r="AJ48" s="110"/>
      <c r="AK48" s="110"/>
      <c r="AL48" s="108"/>
      <c r="AM48" s="112"/>
      <c r="AN48" s="199"/>
      <c r="AO48" s="200"/>
      <c r="AP48" s="239"/>
      <c r="AQ48" s="184"/>
      <c r="AR48" s="181"/>
      <c r="AS48" s="109"/>
      <c r="AT48" s="173"/>
      <c r="AU48" s="184"/>
      <c r="AV48" s="184"/>
      <c r="AW48" s="72"/>
      <c r="AX48" s="155"/>
      <c r="AY48" s="220"/>
      <c r="AZ48" s="113"/>
      <c r="BA48" s="72"/>
    </row>
    <row r="49" spans="1:53" ht="15" thickTop="1" thickBot="1" x14ac:dyDescent="0.3">
      <c r="A49" s="103" t="s">
        <v>92</v>
      </c>
      <c r="B49" s="244"/>
      <c r="C49" s="249"/>
      <c r="D49" s="249"/>
      <c r="E49" s="234" t="s">
        <v>63</v>
      </c>
      <c r="F49" s="241" t="s">
        <v>93</v>
      </c>
      <c r="G49" s="251"/>
      <c r="H49" s="237">
        <v>43743</v>
      </c>
      <c r="I49" s="244"/>
      <c r="J49" s="212" t="s">
        <v>58</v>
      </c>
      <c r="K49" s="104" t="s">
        <v>95</v>
      </c>
      <c r="L49" s="104" t="s">
        <v>96</v>
      </c>
      <c r="M49" s="104" t="s">
        <v>97</v>
      </c>
      <c r="N49" s="144">
        <v>339</v>
      </c>
      <c r="O49" s="144"/>
      <c r="P49" s="204"/>
      <c r="Q49" s="106"/>
      <c r="R49" s="69"/>
      <c r="S49" s="68" t="s">
        <v>23</v>
      </c>
      <c r="T49" s="191" t="s">
        <v>102</v>
      </c>
      <c r="U49" s="191" t="s">
        <v>102</v>
      </c>
      <c r="V49" s="246"/>
      <c r="W49" s="151"/>
      <c r="X49" s="151"/>
      <c r="Y49" s="107"/>
      <c r="Z49" s="239"/>
      <c r="AA49" s="239"/>
      <c r="AB49" s="162"/>
      <c r="AC49" s="163"/>
      <c r="AD49" s="163"/>
      <c r="AE49" s="168"/>
      <c r="AF49" s="110"/>
      <c r="AG49" s="109"/>
      <c r="AH49" s="111"/>
      <c r="AI49" s="239"/>
      <c r="AJ49" s="110"/>
      <c r="AK49" s="110"/>
      <c r="AL49" s="108"/>
      <c r="AM49" s="112"/>
      <c r="AN49" s="199"/>
      <c r="AO49" s="200"/>
      <c r="AP49" s="239"/>
      <c r="AQ49" s="184"/>
      <c r="AR49" s="181"/>
      <c r="AS49" s="109"/>
      <c r="AT49" s="173"/>
      <c r="AU49" s="184"/>
      <c r="AV49" s="184"/>
      <c r="AW49" s="72"/>
      <c r="AX49" s="155"/>
      <c r="AY49" s="220"/>
      <c r="AZ49" s="113"/>
      <c r="BA49" s="72"/>
    </row>
    <row r="50" spans="1:53" ht="15" thickTop="1" thickBot="1" x14ac:dyDescent="0.3">
      <c r="A50" s="103" t="s">
        <v>92</v>
      </c>
      <c r="B50" s="244"/>
      <c r="C50" s="249"/>
      <c r="D50" s="249"/>
      <c r="E50" s="234" t="s">
        <v>63</v>
      </c>
      <c r="F50" s="241" t="s">
        <v>93</v>
      </c>
      <c r="G50" s="251"/>
      <c r="H50" s="237">
        <v>43743</v>
      </c>
      <c r="I50" s="244"/>
      <c r="J50" s="212" t="s">
        <v>45</v>
      </c>
      <c r="K50" s="104" t="s">
        <v>95</v>
      </c>
      <c r="L50" s="104" t="s">
        <v>96</v>
      </c>
      <c r="M50" s="104" t="s">
        <v>97</v>
      </c>
      <c r="N50" s="144">
        <v>346</v>
      </c>
      <c r="O50" s="144"/>
      <c r="P50" s="204"/>
      <c r="Q50" s="106"/>
      <c r="R50" s="69"/>
      <c r="S50" s="68" t="s">
        <v>23</v>
      </c>
      <c r="T50" s="191" t="s">
        <v>102</v>
      </c>
      <c r="U50" s="191" t="s">
        <v>102</v>
      </c>
      <c r="V50" s="246"/>
      <c r="W50" s="151"/>
      <c r="X50" s="151"/>
      <c r="Y50" s="107"/>
      <c r="Z50" s="239"/>
      <c r="AA50" s="239"/>
      <c r="AB50" s="162"/>
      <c r="AC50" s="163"/>
      <c r="AD50" s="163"/>
      <c r="AE50" s="168"/>
      <c r="AF50" s="110"/>
      <c r="AG50" s="109"/>
      <c r="AH50" s="111"/>
      <c r="AI50" s="239"/>
      <c r="AJ50" s="110"/>
      <c r="AK50" s="110"/>
      <c r="AL50" s="108"/>
      <c r="AM50" s="112"/>
      <c r="AN50" s="199"/>
      <c r="AO50" s="200"/>
      <c r="AP50" s="239"/>
      <c r="AQ50" s="184"/>
      <c r="AR50" s="181"/>
      <c r="AS50" s="109"/>
      <c r="AT50" s="173"/>
      <c r="AU50" s="184"/>
      <c r="AV50" s="184"/>
      <c r="AW50" s="72"/>
      <c r="AX50" s="155"/>
      <c r="AY50" s="220"/>
      <c r="AZ50" s="113"/>
      <c r="BA50" s="72"/>
    </row>
    <row r="51" spans="1:53" ht="15" thickTop="1" thickBot="1" x14ac:dyDescent="0.3">
      <c r="A51" s="103" t="s">
        <v>92</v>
      </c>
      <c r="B51" s="244"/>
      <c r="C51" s="249"/>
      <c r="D51" s="249"/>
      <c r="E51" s="234" t="s">
        <v>63</v>
      </c>
      <c r="F51" s="241" t="s">
        <v>93</v>
      </c>
      <c r="G51" s="251"/>
      <c r="H51" s="237">
        <v>43743</v>
      </c>
      <c r="I51" s="244"/>
      <c r="J51" s="212" t="s">
        <v>46</v>
      </c>
      <c r="K51" s="104" t="s">
        <v>95</v>
      </c>
      <c r="L51" s="104" t="s">
        <v>96</v>
      </c>
      <c r="M51" s="104" t="s">
        <v>97</v>
      </c>
      <c r="N51" s="144">
        <v>353</v>
      </c>
      <c r="O51" s="144"/>
      <c r="P51" s="204"/>
      <c r="Q51" s="106"/>
      <c r="R51" s="69"/>
      <c r="S51" s="68" t="s">
        <v>23</v>
      </c>
      <c r="T51" s="191" t="s">
        <v>102</v>
      </c>
      <c r="U51" s="191" t="s">
        <v>102</v>
      </c>
      <c r="V51" s="246"/>
      <c r="W51" s="151"/>
      <c r="X51" s="151"/>
      <c r="Y51" s="107"/>
      <c r="Z51" s="239"/>
      <c r="AA51" s="239"/>
      <c r="AB51" s="162"/>
      <c r="AC51" s="163"/>
      <c r="AD51" s="163"/>
      <c r="AE51" s="168"/>
      <c r="AF51" s="110"/>
      <c r="AG51" s="109"/>
      <c r="AH51" s="111"/>
      <c r="AI51" s="239"/>
      <c r="AJ51" s="110"/>
      <c r="AK51" s="110"/>
      <c r="AL51" s="108"/>
      <c r="AM51" s="112"/>
      <c r="AN51" s="199"/>
      <c r="AO51" s="200"/>
      <c r="AP51" s="239"/>
      <c r="AQ51" s="184"/>
      <c r="AR51" s="181"/>
      <c r="AS51" s="109"/>
      <c r="AT51" s="173"/>
      <c r="AU51" s="184"/>
      <c r="AV51" s="184"/>
      <c r="AW51" s="72"/>
      <c r="AX51" s="155"/>
      <c r="AY51" s="220"/>
      <c r="AZ51" s="113"/>
      <c r="BA51" s="72"/>
    </row>
    <row r="52" spans="1:53" ht="27.6" thickTop="1" thickBot="1" x14ac:dyDescent="0.3">
      <c r="A52" s="103" t="s">
        <v>92</v>
      </c>
      <c r="B52" s="244"/>
      <c r="C52" s="249"/>
      <c r="D52" s="249"/>
      <c r="E52" s="234" t="s">
        <v>63</v>
      </c>
      <c r="F52" s="241" t="s">
        <v>93</v>
      </c>
      <c r="G52" s="251"/>
      <c r="H52" s="237">
        <v>43743</v>
      </c>
      <c r="I52" s="244"/>
      <c r="J52" s="212" t="s">
        <v>47</v>
      </c>
      <c r="K52" s="104" t="s">
        <v>95</v>
      </c>
      <c r="L52" s="104" t="s">
        <v>96</v>
      </c>
      <c r="M52" s="104" t="s">
        <v>97</v>
      </c>
      <c r="N52" s="144">
        <v>360</v>
      </c>
      <c r="O52" s="144"/>
      <c r="P52" s="204"/>
      <c r="Q52" s="106"/>
      <c r="R52" s="69"/>
      <c r="S52" s="68" t="s">
        <v>27</v>
      </c>
      <c r="T52" s="191" t="s">
        <v>102</v>
      </c>
      <c r="U52" s="191" t="s">
        <v>102</v>
      </c>
      <c r="V52" s="246"/>
      <c r="W52" s="151"/>
      <c r="X52" s="151"/>
      <c r="Y52" s="107"/>
      <c r="Z52" s="239"/>
      <c r="AA52" s="239"/>
      <c r="AB52" s="162"/>
      <c r="AC52" s="163"/>
      <c r="AD52" s="163"/>
      <c r="AE52" s="168"/>
      <c r="AF52" s="110"/>
      <c r="AG52" s="109"/>
      <c r="AH52" s="111"/>
      <c r="AI52" s="239"/>
      <c r="AJ52" s="110"/>
      <c r="AK52" s="110"/>
      <c r="AL52" s="108"/>
      <c r="AM52" s="112"/>
      <c r="AN52" s="199"/>
      <c r="AO52" s="200"/>
      <c r="AP52" s="239"/>
      <c r="AQ52" s="184"/>
      <c r="AR52" s="181"/>
      <c r="AS52" s="109"/>
      <c r="AT52" s="173"/>
      <c r="AU52" s="184"/>
      <c r="AV52" s="184"/>
      <c r="AW52" s="72"/>
      <c r="AX52" s="155"/>
      <c r="AY52" s="220"/>
      <c r="AZ52" s="113"/>
      <c r="BA52" s="72"/>
    </row>
    <row r="53" spans="1:53" ht="27.6" thickTop="1" thickBot="1" x14ac:dyDescent="0.3">
      <c r="A53" s="103" t="s">
        <v>92</v>
      </c>
      <c r="B53" s="244"/>
      <c r="C53" s="249"/>
      <c r="D53" s="249"/>
      <c r="E53" s="234" t="s">
        <v>63</v>
      </c>
      <c r="F53" s="241" t="s">
        <v>93</v>
      </c>
      <c r="G53" s="251"/>
      <c r="H53" s="237">
        <v>43743</v>
      </c>
      <c r="I53" s="244"/>
      <c r="J53" s="212" t="s">
        <v>48</v>
      </c>
      <c r="K53" s="104" t="s">
        <v>95</v>
      </c>
      <c r="L53" s="104" t="s">
        <v>96</v>
      </c>
      <c r="M53" s="104" t="s">
        <v>97</v>
      </c>
      <c r="N53" s="144">
        <v>367</v>
      </c>
      <c r="O53" s="144"/>
      <c r="P53" s="204"/>
      <c r="Q53" s="106"/>
      <c r="R53" s="69"/>
      <c r="S53" s="68" t="s">
        <v>27</v>
      </c>
      <c r="T53" s="191" t="s">
        <v>102</v>
      </c>
      <c r="U53" s="191" t="s">
        <v>102</v>
      </c>
      <c r="V53" s="246"/>
      <c r="W53" s="151"/>
      <c r="X53" s="151"/>
      <c r="Y53" s="107"/>
      <c r="Z53" s="239"/>
      <c r="AA53" s="239"/>
      <c r="AB53" s="162"/>
      <c r="AC53" s="163"/>
      <c r="AD53" s="163"/>
      <c r="AE53" s="168"/>
      <c r="AF53" s="110"/>
      <c r="AG53" s="109"/>
      <c r="AH53" s="111"/>
      <c r="AI53" s="239"/>
      <c r="AJ53" s="110"/>
      <c r="AK53" s="110"/>
      <c r="AL53" s="108"/>
      <c r="AM53" s="112"/>
      <c r="AN53" s="199"/>
      <c r="AO53" s="200"/>
      <c r="AP53" s="239"/>
      <c r="AQ53" s="184"/>
      <c r="AR53" s="181"/>
      <c r="AS53" s="109"/>
      <c r="AT53" s="173"/>
      <c r="AU53" s="184"/>
      <c r="AV53" s="184"/>
      <c r="AW53" s="72"/>
      <c r="AX53" s="155"/>
      <c r="AY53" s="220"/>
      <c r="AZ53" s="113"/>
      <c r="BA53" s="72"/>
    </row>
    <row r="54" spans="1:53" ht="27.6" thickTop="1" thickBot="1" x14ac:dyDescent="0.3">
      <c r="A54" s="103" t="s">
        <v>92</v>
      </c>
      <c r="B54" s="244"/>
      <c r="C54" s="249"/>
      <c r="D54" s="249"/>
      <c r="E54" s="234" t="s">
        <v>63</v>
      </c>
      <c r="F54" s="241" t="s">
        <v>93</v>
      </c>
      <c r="G54" s="251"/>
      <c r="H54" s="237">
        <v>43743</v>
      </c>
      <c r="I54" s="244"/>
      <c r="J54" s="212" t="s">
        <v>49</v>
      </c>
      <c r="K54" s="104" t="s">
        <v>95</v>
      </c>
      <c r="L54" s="104" t="s">
        <v>96</v>
      </c>
      <c r="M54" s="104" t="s">
        <v>97</v>
      </c>
      <c r="N54" s="144">
        <v>374</v>
      </c>
      <c r="O54" s="144"/>
      <c r="P54" s="204"/>
      <c r="Q54" s="106"/>
      <c r="R54" s="69"/>
      <c r="S54" s="68" t="s">
        <v>27</v>
      </c>
      <c r="T54" s="191" t="s">
        <v>102</v>
      </c>
      <c r="U54" s="191" t="s">
        <v>102</v>
      </c>
      <c r="V54" s="246"/>
      <c r="W54" s="151"/>
      <c r="X54" s="151"/>
      <c r="Y54" s="107"/>
      <c r="Z54" s="239"/>
      <c r="AA54" s="239"/>
      <c r="AB54" s="162"/>
      <c r="AC54" s="163"/>
      <c r="AD54" s="163"/>
      <c r="AE54" s="168"/>
      <c r="AF54" s="110"/>
      <c r="AG54" s="109"/>
      <c r="AH54" s="111"/>
      <c r="AI54" s="239"/>
      <c r="AJ54" s="110"/>
      <c r="AK54" s="110"/>
      <c r="AL54" s="108"/>
      <c r="AM54" s="112"/>
      <c r="AN54" s="199"/>
      <c r="AO54" s="200"/>
      <c r="AP54" s="239"/>
      <c r="AQ54" s="184"/>
      <c r="AR54" s="181"/>
      <c r="AS54" s="109"/>
      <c r="AT54" s="173"/>
      <c r="AU54" s="184"/>
      <c r="AV54" s="184"/>
      <c r="AW54" s="72"/>
      <c r="AX54" s="155"/>
      <c r="AY54" s="220"/>
      <c r="AZ54" s="113"/>
      <c r="BA54" s="72"/>
    </row>
    <row r="55" spans="1:53" ht="27.6" thickTop="1" thickBot="1" x14ac:dyDescent="0.3">
      <c r="A55" s="103" t="s">
        <v>92</v>
      </c>
      <c r="B55" s="244"/>
      <c r="C55" s="249"/>
      <c r="D55" s="249"/>
      <c r="E55" s="234" t="s">
        <v>63</v>
      </c>
      <c r="F55" s="241" t="s">
        <v>93</v>
      </c>
      <c r="G55" s="251"/>
      <c r="H55" s="237">
        <v>43743</v>
      </c>
      <c r="I55" s="244"/>
      <c r="J55" s="209" t="s">
        <v>85</v>
      </c>
      <c r="K55" s="114" t="s">
        <v>95</v>
      </c>
      <c r="L55" s="114" t="s">
        <v>96</v>
      </c>
      <c r="M55" s="114" t="s">
        <v>97</v>
      </c>
      <c r="N55" s="145">
        <v>381</v>
      </c>
      <c r="O55" s="145"/>
      <c r="P55" s="203"/>
      <c r="Q55" s="116"/>
      <c r="R55" s="117"/>
      <c r="S55" s="66" t="s">
        <v>27</v>
      </c>
      <c r="T55" s="192" t="s">
        <v>102</v>
      </c>
      <c r="U55" s="192" t="s">
        <v>102</v>
      </c>
      <c r="V55" s="247"/>
      <c r="W55" s="152"/>
      <c r="X55" s="152"/>
      <c r="Y55" s="118"/>
      <c r="Z55" s="240"/>
      <c r="AA55" s="240"/>
      <c r="AB55" s="164"/>
      <c r="AC55" s="165"/>
      <c r="AD55" s="165"/>
      <c r="AE55" s="169"/>
      <c r="AF55" s="121"/>
      <c r="AG55" s="120"/>
      <c r="AH55" s="122"/>
      <c r="AI55" s="240"/>
      <c r="AJ55" s="121"/>
      <c r="AK55" s="121"/>
      <c r="AL55" s="119"/>
      <c r="AM55" s="123"/>
      <c r="AN55" s="201"/>
      <c r="AO55" s="202"/>
      <c r="AP55" s="240"/>
      <c r="AQ55" s="183"/>
      <c r="AR55" s="182"/>
      <c r="AS55" s="120"/>
      <c r="AT55" s="174"/>
      <c r="AU55" s="183"/>
      <c r="AV55" s="183"/>
      <c r="AW55" s="73"/>
      <c r="AX55" s="157"/>
      <c r="AY55" s="221"/>
      <c r="AZ55" s="124"/>
      <c r="BA55" s="73"/>
    </row>
    <row r="56" spans="1:53" ht="15" thickTop="1" thickBot="1" x14ac:dyDescent="0.3">
      <c r="A56" s="226" t="s">
        <v>92</v>
      </c>
      <c r="B56" s="243">
        <v>3</v>
      </c>
      <c r="C56" s="248">
        <v>1</v>
      </c>
      <c r="D56" s="248">
        <v>1</v>
      </c>
      <c r="E56" s="233" t="s">
        <v>64</v>
      </c>
      <c r="F56" s="241" t="s">
        <v>93</v>
      </c>
      <c r="G56" s="250">
        <v>43739</v>
      </c>
      <c r="H56" s="236">
        <v>43745</v>
      </c>
      <c r="I56" s="243">
        <v>3</v>
      </c>
      <c r="J56" s="211" t="s">
        <v>89</v>
      </c>
      <c r="K56" s="92" t="s">
        <v>95</v>
      </c>
      <c r="L56" s="92" t="s">
        <v>96</v>
      </c>
      <c r="M56" s="92" t="s">
        <v>97</v>
      </c>
      <c r="N56" s="143">
        <v>388</v>
      </c>
      <c r="O56" s="143"/>
      <c r="P56" s="205"/>
      <c r="Q56" s="94"/>
      <c r="R56" s="95"/>
      <c r="S56" s="65" t="s">
        <v>26</v>
      </c>
      <c r="T56" s="190" t="s">
        <v>102</v>
      </c>
      <c r="U56" s="190" t="s">
        <v>102</v>
      </c>
      <c r="V56" s="245">
        <f>WEEKNUM(G56,21)</f>
        <v>40</v>
      </c>
      <c r="W56" s="150"/>
      <c r="X56" s="150"/>
      <c r="Y56" s="96"/>
      <c r="Z56" s="238"/>
      <c r="AA56" s="238"/>
      <c r="AB56" s="160"/>
      <c r="AC56" s="161"/>
      <c r="AD56" s="161"/>
      <c r="AE56" s="167"/>
      <c r="AF56" s="99"/>
      <c r="AG56" s="98"/>
      <c r="AH56" s="100"/>
      <c r="AI56" s="238"/>
      <c r="AJ56" s="99"/>
      <c r="AK56" s="99"/>
      <c r="AL56" s="97"/>
      <c r="AM56" s="101"/>
      <c r="AN56" s="197"/>
      <c r="AO56" s="198"/>
      <c r="AP56" s="238"/>
      <c r="AQ56" s="185"/>
      <c r="AR56" s="180"/>
      <c r="AS56" s="98"/>
      <c r="AT56" s="172"/>
      <c r="AU56" s="185"/>
      <c r="AV56" s="185"/>
      <c r="AW56" s="71"/>
      <c r="AX56" s="156"/>
      <c r="AY56" s="219"/>
      <c r="AZ56" s="102"/>
      <c r="BA56" s="71"/>
    </row>
    <row r="57" spans="1:53" ht="15" thickTop="1" thickBot="1" x14ac:dyDescent="0.3">
      <c r="A57" s="103" t="s">
        <v>92</v>
      </c>
      <c r="B57" s="244"/>
      <c r="C57" s="249"/>
      <c r="D57" s="249"/>
      <c r="E57" s="234" t="s">
        <v>64</v>
      </c>
      <c r="F57" s="241" t="s">
        <v>93</v>
      </c>
      <c r="G57" s="251"/>
      <c r="H57" s="237">
        <v>43745</v>
      </c>
      <c r="I57" s="244"/>
      <c r="J57" s="212" t="s">
        <v>83</v>
      </c>
      <c r="K57" s="104" t="s">
        <v>95</v>
      </c>
      <c r="L57" s="104" t="s">
        <v>96</v>
      </c>
      <c r="M57" s="104" t="s">
        <v>97</v>
      </c>
      <c r="N57" s="144">
        <v>395</v>
      </c>
      <c r="O57" s="144"/>
      <c r="P57" s="204"/>
      <c r="Q57" s="106"/>
      <c r="R57" s="69"/>
      <c r="S57" s="68" t="s">
        <v>26</v>
      </c>
      <c r="T57" s="191" t="s">
        <v>102</v>
      </c>
      <c r="U57" s="191" t="s">
        <v>102</v>
      </c>
      <c r="V57" s="246"/>
      <c r="W57" s="151"/>
      <c r="X57" s="151"/>
      <c r="Y57" s="107"/>
      <c r="Z57" s="239"/>
      <c r="AA57" s="239"/>
      <c r="AB57" s="162"/>
      <c r="AC57" s="163"/>
      <c r="AD57" s="163"/>
      <c r="AE57" s="168"/>
      <c r="AF57" s="110"/>
      <c r="AG57" s="109"/>
      <c r="AH57" s="111"/>
      <c r="AI57" s="239"/>
      <c r="AJ57" s="110"/>
      <c r="AK57" s="110"/>
      <c r="AL57" s="108"/>
      <c r="AM57" s="112"/>
      <c r="AN57" s="199"/>
      <c r="AO57" s="200"/>
      <c r="AP57" s="239"/>
      <c r="AQ57" s="184"/>
      <c r="AR57" s="181"/>
      <c r="AS57" s="109"/>
      <c r="AT57" s="173"/>
      <c r="AU57" s="184"/>
      <c r="AV57" s="184"/>
      <c r="AW57" s="72"/>
      <c r="AX57" s="155"/>
      <c r="AY57" s="220"/>
      <c r="AZ57" s="113"/>
      <c r="BA57" s="72"/>
    </row>
    <row r="58" spans="1:53" ht="15" thickTop="1" thickBot="1" x14ac:dyDescent="0.3">
      <c r="A58" s="103" t="s">
        <v>92</v>
      </c>
      <c r="B58" s="244"/>
      <c r="C58" s="249"/>
      <c r="D58" s="249"/>
      <c r="E58" s="234" t="s">
        <v>64</v>
      </c>
      <c r="F58" s="241" t="s">
        <v>93</v>
      </c>
      <c r="G58" s="251"/>
      <c r="H58" s="237">
        <v>43745</v>
      </c>
      <c r="I58" s="244"/>
      <c r="J58" s="209" t="s">
        <v>57</v>
      </c>
      <c r="K58" s="114" t="s">
        <v>95</v>
      </c>
      <c r="L58" s="114" t="s">
        <v>96</v>
      </c>
      <c r="M58" s="114" t="s">
        <v>97</v>
      </c>
      <c r="N58" s="145">
        <v>402</v>
      </c>
      <c r="O58" s="145"/>
      <c r="P58" s="203"/>
      <c r="Q58" s="116"/>
      <c r="R58" s="117"/>
      <c r="S58" s="66" t="s">
        <v>26</v>
      </c>
      <c r="T58" s="192" t="s">
        <v>102</v>
      </c>
      <c r="U58" s="192" t="s">
        <v>102</v>
      </c>
      <c r="V58" s="247"/>
      <c r="W58" s="152"/>
      <c r="X58" s="152"/>
      <c r="Y58" s="118"/>
      <c r="Z58" s="240"/>
      <c r="AA58" s="240"/>
      <c r="AB58" s="164"/>
      <c r="AC58" s="165"/>
      <c r="AD58" s="165"/>
      <c r="AE58" s="169"/>
      <c r="AF58" s="121"/>
      <c r="AG58" s="120"/>
      <c r="AH58" s="122"/>
      <c r="AI58" s="240"/>
      <c r="AJ58" s="121"/>
      <c r="AK58" s="121"/>
      <c r="AL58" s="119"/>
      <c r="AM58" s="123"/>
      <c r="AN58" s="201"/>
      <c r="AO58" s="202"/>
      <c r="AP58" s="240"/>
      <c r="AQ58" s="183"/>
      <c r="AR58" s="182"/>
      <c r="AS58" s="120"/>
      <c r="AT58" s="174"/>
      <c r="AU58" s="183"/>
      <c r="AV58" s="183"/>
      <c r="AW58" s="73"/>
      <c r="AX58" s="157"/>
      <c r="AY58" s="221"/>
      <c r="AZ58" s="124"/>
      <c r="BA58" s="73"/>
    </row>
    <row r="59" spans="1:53" ht="25.8" thickTop="1" thickBot="1" x14ac:dyDescent="0.3">
      <c r="A59" s="226" t="s">
        <v>92</v>
      </c>
      <c r="B59" s="232">
        <v>1</v>
      </c>
      <c r="C59" s="233">
        <v>2</v>
      </c>
      <c r="D59" s="233">
        <v>1</v>
      </c>
      <c r="E59" s="233" t="s">
        <v>65</v>
      </c>
      <c r="F59" s="241" t="s">
        <v>93</v>
      </c>
      <c r="G59" s="236">
        <v>43739</v>
      </c>
      <c r="H59" s="236">
        <v>43743</v>
      </c>
      <c r="I59" s="232">
        <v>1</v>
      </c>
      <c r="J59" s="213" t="s">
        <v>89</v>
      </c>
      <c r="K59" s="125" t="s">
        <v>95</v>
      </c>
      <c r="L59" s="125" t="s">
        <v>96</v>
      </c>
      <c r="M59" s="125" t="s">
        <v>97</v>
      </c>
      <c r="N59" s="146">
        <v>409</v>
      </c>
      <c r="O59" s="146"/>
      <c r="P59" s="217"/>
      <c r="Q59" s="127"/>
      <c r="R59" s="128"/>
      <c r="S59" s="67" t="s">
        <v>26</v>
      </c>
      <c r="T59" s="153" t="s">
        <v>102</v>
      </c>
      <c r="U59" s="153" t="s">
        <v>102</v>
      </c>
      <c r="V59" s="233">
        <f>WEEKNUM(G59,21)</f>
        <v>40</v>
      </c>
      <c r="W59" s="149"/>
      <c r="X59" s="149"/>
      <c r="Y59" s="88"/>
      <c r="Z59" s="233"/>
      <c r="AA59" s="233"/>
      <c r="AB59" s="63"/>
      <c r="AC59" s="64"/>
      <c r="AD59" s="64"/>
      <c r="AE59" s="170"/>
      <c r="AF59" s="129"/>
      <c r="AG59" s="236"/>
      <c r="AH59" s="90"/>
      <c r="AI59" s="233"/>
      <c r="AJ59" s="129"/>
      <c r="AK59" s="129"/>
      <c r="AL59" s="226"/>
      <c r="AM59" s="91"/>
      <c r="AN59" s="195"/>
      <c r="AO59" s="196"/>
      <c r="AP59" s="233"/>
      <c r="AQ59" s="189"/>
      <c r="AR59" s="179"/>
      <c r="AS59" s="236"/>
      <c r="AT59" s="235"/>
      <c r="AU59" s="189"/>
      <c r="AV59" s="189"/>
      <c r="AW59" s="74"/>
      <c r="AX59" s="158"/>
      <c r="AY59" s="89"/>
      <c r="AZ59" s="130"/>
      <c r="BA59" s="74"/>
    </row>
    <row r="60" spans="1:53" ht="15" thickTop="1" thickBot="1" x14ac:dyDescent="0.3">
      <c r="A60" s="226" t="s">
        <v>92</v>
      </c>
      <c r="B60" s="243">
        <v>2</v>
      </c>
      <c r="C60" s="248">
        <v>1</v>
      </c>
      <c r="D60" s="248">
        <v>1</v>
      </c>
      <c r="E60" s="233" t="s">
        <v>66</v>
      </c>
      <c r="F60" s="241" t="s">
        <v>93</v>
      </c>
      <c r="G60" s="250">
        <v>43739</v>
      </c>
      <c r="H60" s="236">
        <v>43743</v>
      </c>
      <c r="I60" s="243">
        <v>2</v>
      </c>
      <c r="J60" s="211" t="s">
        <v>89</v>
      </c>
      <c r="K60" s="92"/>
      <c r="L60" s="92"/>
      <c r="M60" s="92"/>
      <c r="N60" s="143"/>
      <c r="O60" s="143"/>
      <c r="P60" s="205"/>
      <c r="Q60" s="94"/>
      <c r="R60" s="95"/>
      <c r="S60" s="65"/>
      <c r="T60" s="190" t="s">
        <v>102</v>
      </c>
      <c r="U60" s="190" t="s">
        <v>102</v>
      </c>
      <c r="V60" s="245">
        <f>WEEKNUM(G60,21)</f>
        <v>40</v>
      </c>
      <c r="W60" s="150"/>
      <c r="X60" s="150"/>
      <c r="Y60" s="96"/>
      <c r="Z60" s="238"/>
      <c r="AA60" s="238"/>
      <c r="AB60" s="160"/>
      <c r="AC60" s="161"/>
      <c r="AD60" s="161"/>
      <c r="AE60" s="167"/>
      <c r="AF60" s="99"/>
      <c r="AG60" s="98"/>
      <c r="AH60" s="100"/>
      <c r="AI60" s="238"/>
      <c r="AJ60" s="99"/>
      <c r="AK60" s="99"/>
      <c r="AL60" s="97"/>
      <c r="AM60" s="101"/>
      <c r="AN60" s="197"/>
      <c r="AO60" s="198"/>
      <c r="AP60" s="238"/>
      <c r="AQ60" s="185"/>
      <c r="AR60" s="180"/>
      <c r="AS60" s="98"/>
      <c r="AT60" s="172"/>
      <c r="AU60" s="185"/>
      <c r="AV60" s="185"/>
      <c r="AW60" s="71"/>
      <c r="AX60" s="156"/>
      <c r="AY60" s="219"/>
      <c r="AZ60" s="102"/>
      <c r="BA60" s="71"/>
    </row>
    <row r="61" spans="1:53" ht="15" thickTop="1" thickBot="1" x14ac:dyDescent="0.3">
      <c r="A61" s="103" t="s">
        <v>92</v>
      </c>
      <c r="B61" s="244"/>
      <c r="C61" s="249"/>
      <c r="D61" s="249"/>
      <c r="E61" s="234" t="s">
        <v>66</v>
      </c>
      <c r="F61" s="241" t="s">
        <v>93</v>
      </c>
      <c r="G61" s="251"/>
      <c r="H61" s="237">
        <v>43743</v>
      </c>
      <c r="I61" s="244"/>
      <c r="J61" s="209" t="s">
        <v>83</v>
      </c>
      <c r="K61" s="114"/>
      <c r="L61" s="114"/>
      <c r="M61" s="114"/>
      <c r="N61" s="145"/>
      <c r="O61" s="145"/>
      <c r="P61" s="203"/>
      <c r="Q61" s="116"/>
      <c r="R61" s="117"/>
      <c r="S61" s="66"/>
      <c r="T61" s="192" t="s">
        <v>102</v>
      </c>
      <c r="U61" s="192" t="s">
        <v>102</v>
      </c>
      <c r="V61" s="247"/>
      <c r="W61" s="152"/>
      <c r="X61" s="152"/>
      <c r="Y61" s="118"/>
      <c r="Z61" s="240"/>
      <c r="AA61" s="240"/>
      <c r="AB61" s="164"/>
      <c r="AC61" s="165"/>
      <c r="AD61" s="165"/>
      <c r="AE61" s="169"/>
      <c r="AF61" s="121"/>
      <c r="AG61" s="120"/>
      <c r="AH61" s="122"/>
      <c r="AI61" s="240"/>
      <c r="AJ61" s="121"/>
      <c r="AK61" s="121"/>
      <c r="AL61" s="119"/>
      <c r="AM61" s="123"/>
      <c r="AN61" s="201"/>
      <c r="AO61" s="202"/>
      <c r="AP61" s="240"/>
      <c r="AQ61" s="183"/>
      <c r="AR61" s="182"/>
      <c r="AS61" s="120"/>
      <c r="AT61" s="174"/>
      <c r="AU61" s="183"/>
      <c r="AV61" s="183"/>
      <c r="AW61" s="73"/>
      <c r="AX61" s="157"/>
      <c r="AY61" s="221"/>
      <c r="AZ61" s="124"/>
      <c r="BA61" s="73"/>
    </row>
    <row r="62" spans="1:53" ht="25.8" thickTop="1" thickBot="1" x14ac:dyDescent="0.3">
      <c r="A62" s="226" t="s">
        <v>92</v>
      </c>
      <c r="B62" s="232">
        <v>1</v>
      </c>
      <c r="C62" s="233">
        <v>6</v>
      </c>
      <c r="D62" s="233">
        <v>1</v>
      </c>
      <c r="E62" s="233" t="s">
        <v>67</v>
      </c>
      <c r="F62" s="241" t="s">
        <v>93</v>
      </c>
      <c r="G62" s="236">
        <v>43739</v>
      </c>
      <c r="H62" s="236">
        <v>43785</v>
      </c>
      <c r="I62" s="232">
        <v>1</v>
      </c>
      <c r="J62" s="213" t="s">
        <v>89</v>
      </c>
      <c r="K62" s="125" t="s">
        <v>95</v>
      </c>
      <c r="L62" s="125" t="s">
        <v>96</v>
      </c>
      <c r="M62" s="125" t="s">
        <v>97</v>
      </c>
      <c r="N62" s="146">
        <v>430</v>
      </c>
      <c r="O62" s="146"/>
      <c r="P62" s="217"/>
      <c r="Q62" s="127"/>
      <c r="R62" s="128" t="s">
        <v>19</v>
      </c>
      <c r="S62" s="67" t="s">
        <v>21</v>
      </c>
      <c r="T62" s="153" t="s">
        <v>102</v>
      </c>
      <c r="U62" s="153" t="s">
        <v>102</v>
      </c>
      <c r="V62" s="233">
        <f>WEEKNUM(G62,21)</f>
        <v>40</v>
      </c>
      <c r="W62" s="149"/>
      <c r="X62" s="149"/>
      <c r="Y62" s="88"/>
      <c r="Z62" s="233"/>
      <c r="AA62" s="233"/>
      <c r="AB62" s="63"/>
      <c r="AC62" s="64"/>
      <c r="AD62" s="64"/>
      <c r="AE62" s="170"/>
      <c r="AF62" s="129"/>
      <c r="AG62" s="236"/>
      <c r="AH62" s="90"/>
      <c r="AI62" s="233"/>
      <c r="AJ62" s="129"/>
      <c r="AK62" s="129"/>
      <c r="AL62" s="226"/>
      <c r="AM62" s="91"/>
      <c r="AN62" s="195"/>
      <c r="AO62" s="196"/>
      <c r="AP62" s="233"/>
      <c r="AQ62" s="189"/>
      <c r="AR62" s="179"/>
      <c r="AS62" s="236"/>
      <c r="AT62" s="235"/>
      <c r="AU62" s="189"/>
      <c r="AV62" s="189"/>
      <c r="AW62" s="74"/>
      <c r="AX62" s="158"/>
      <c r="AY62" s="89"/>
      <c r="AZ62" s="130"/>
      <c r="BA62" s="74"/>
    </row>
    <row r="63" spans="1:53" ht="15" thickTop="1" thickBot="1" x14ac:dyDescent="0.3">
      <c r="A63" s="226" t="s">
        <v>92</v>
      </c>
      <c r="B63" s="243">
        <v>3</v>
      </c>
      <c r="C63" s="248">
        <v>7</v>
      </c>
      <c r="D63" s="248">
        <v>1</v>
      </c>
      <c r="E63" s="233" t="s">
        <v>68</v>
      </c>
      <c r="F63" s="241" t="s">
        <v>93</v>
      </c>
      <c r="G63" s="250">
        <v>43739</v>
      </c>
      <c r="H63" s="236">
        <v>43785</v>
      </c>
      <c r="I63" s="243">
        <v>2</v>
      </c>
      <c r="J63" s="211" t="s">
        <v>89</v>
      </c>
      <c r="K63" s="92" t="s">
        <v>95</v>
      </c>
      <c r="L63" s="92" t="s">
        <v>96</v>
      </c>
      <c r="M63" s="92" t="s">
        <v>97</v>
      </c>
      <c r="N63" s="143">
        <v>437</v>
      </c>
      <c r="O63" s="143"/>
      <c r="P63" s="205"/>
      <c r="Q63" s="94"/>
      <c r="R63" s="95" t="s">
        <v>19</v>
      </c>
      <c r="S63" s="65" t="s">
        <v>21</v>
      </c>
      <c r="T63" s="190" t="s">
        <v>102</v>
      </c>
      <c r="U63" s="190" t="s">
        <v>102</v>
      </c>
      <c r="V63" s="245">
        <f>WEEKNUM(G63,21)</f>
        <v>40</v>
      </c>
      <c r="W63" s="150"/>
      <c r="X63" s="150"/>
      <c r="Y63" s="96"/>
      <c r="Z63" s="238"/>
      <c r="AA63" s="238"/>
      <c r="AB63" s="160"/>
      <c r="AC63" s="161"/>
      <c r="AD63" s="161"/>
      <c r="AE63" s="167"/>
      <c r="AF63" s="99"/>
      <c r="AG63" s="98"/>
      <c r="AH63" s="100"/>
      <c r="AI63" s="238"/>
      <c r="AJ63" s="99"/>
      <c r="AK63" s="99"/>
      <c r="AL63" s="97"/>
      <c r="AM63" s="101"/>
      <c r="AN63" s="197"/>
      <c r="AO63" s="198"/>
      <c r="AP63" s="238"/>
      <c r="AQ63" s="185"/>
      <c r="AR63" s="180"/>
      <c r="AS63" s="98"/>
      <c r="AT63" s="172"/>
      <c r="AU63" s="185"/>
      <c r="AV63" s="185"/>
      <c r="AW63" s="71"/>
      <c r="AX63" s="156"/>
      <c r="AY63" s="219"/>
      <c r="AZ63" s="102"/>
      <c r="BA63" s="71"/>
    </row>
    <row r="64" spans="1:53" ht="15" thickTop="1" thickBot="1" x14ac:dyDescent="0.3">
      <c r="A64" s="103" t="s">
        <v>92</v>
      </c>
      <c r="B64" s="244"/>
      <c r="C64" s="249"/>
      <c r="D64" s="249"/>
      <c r="E64" s="234" t="s">
        <v>68</v>
      </c>
      <c r="F64" s="241" t="s">
        <v>93</v>
      </c>
      <c r="G64" s="251"/>
      <c r="H64" s="237">
        <v>43785</v>
      </c>
      <c r="I64" s="244"/>
      <c r="J64" s="209" t="s">
        <v>83</v>
      </c>
      <c r="K64" s="114" t="s">
        <v>95</v>
      </c>
      <c r="L64" s="114" t="s">
        <v>96</v>
      </c>
      <c r="M64" s="114" t="s">
        <v>97</v>
      </c>
      <c r="N64" s="145">
        <v>444</v>
      </c>
      <c r="O64" s="145"/>
      <c r="P64" s="203"/>
      <c r="Q64" s="116"/>
      <c r="R64" s="117" t="s">
        <v>19</v>
      </c>
      <c r="S64" s="66" t="s">
        <v>21</v>
      </c>
      <c r="T64" s="192" t="s">
        <v>102</v>
      </c>
      <c r="U64" s="192" t="s">
        <v>102</v>
      </c>
      <c r="V64" s="247"/>
      <c r="W64" s="152"/>
      <c r="X64" s="152"/>
      <c r="Y64" s="118"/>
      <c r="Z64" s="240"/>
      <c r="AA64" s="240"/>
      <c r="AB64" s="164"/>
      <c r="AC64" s="165"/>
      <c r="AD64" s="165"/>
      <c r="AE64" s="169"/>
      <c r="AF64" s="121"/>
      <c r="AG64" s="120"/>
      <c r="AH64" s="122"/>
      <c r="AI64" s="240"/>
      <c r="AJ64" s="121"/>
      <c r="AK64" s="121"/>
      <c r="AL64" s="119"/>
      <c r="AM64" s="123"/>
      <c r="AN64" s="201"/>
      <c r="AO64" s="202"/>
      <c r="AP64" s="240"/>
      <c r="AQ64" s="183"/>
      <c r="AR64" s="182"/>
      <c r="AS64" s="120"/>
      <c r="AT64" s="174"/>
      <c r="AU64" s="183"/>
      <c r="AV64" s="183"/>
      <c r="AW64" s="73"/>
      <c r="AX64" s="157"/>
      <c r="AY64" s="221"/>
      <c r="AZ64" s="124"/>
      <c r="BA64" s="73"/>
    </row>
    <row r="65" spans="1:53" ht="15" thickTop="1" thickBot="1" x14ac:dyDescent="0.3">
      <c r="A65" s="226" t="s">
        <v>92</v>
      </c>
      <c r="B65" s="243">
        <v>2</v>
      </c>
      <c r="C65" s="248">
        <v>8</v>
      </c>
      <c r="D65" s="248">
        <v>1</v>
      </c>
      <c r="E65" s="233" t="s">
        <v>69</v>
      </c>
      <c r="F65" s="241" t="s">
        <v>93</v>
      </c>
      <c r="G65" s="250">
        <v>43739</v>
      </c>
      <c r="H65" s="236">
        <v>43785</v>
      </c>
      <c r="I65" s="243">
        <v>2</v>
      </c>
      <c r="J65" s="211" t="s">
        <v>89</v>
      </c>
      <c r="K65" s="92" t="s">
        <v>95</v>
      </c>
      <c r="L65" s="92" t="s">
        <v>96</v>
      </c>
      <c r="M65" s="92" t="s">
        <v>97</v>
      </c>
      <c r="N65" s="143">
        <v>451</v>
      </c>
      <c r="O65" s="143"/>
      <c r="P65" s="205"/>
      <c r="Q65" s="94"/>
      <c r="R65" s="95" t="s">
        <v>19</v>
      </c>
      <c r="S65" s="65" t="s">
        <v>21</v>
      </c>
      <c r="T65" s="190" t="s">
        <v>102</v>
      </c>
      <c r="U65" s="190" t="s">
        <v>102</v>
      </c>
      <c r="V65" s="245">
        <f>WEEKNUM(G65,21)</f>
        <v>40</v>
      </c>
      <c r="W65" s="150"/>
      <c r="X65" s="150"/>
      <c r="Y65" s="96"/>
      <c r="Z65" s="238"/>
      <c r="AA65" s="238"/>
      <c r="AB65" s="160"/>
      <c r="AC65" s="161"/>
      <c r="AD65" s="161"/>
      <c r="AE65" s="167"/>
      <c r="AF65" s="99"/>
      <c r="AG65" s="98"/>
      <c r="AH65" s="100"/>
      <c r="AI65" s="238"/>
      <c r="AJ65" s="99"/>
      <c r="AK65" s="99"/>
      <c r="AL65" s="97"/>
      <c r="AM65" s="101"/>
      <c r="AN65" s="197"/>
      <c r="AO65" s="198"/>
      <c r="AP65" s="238"/>
      <c r="AQ65" s="185"/>
      <c r="AR65" s="180"/>
      <c r="AS65" s="98"/>
      <c r="AT65" s="172"/>
      <c r="AU65" s="185"/>
      <c r="AV65" s="185"/>
      <c r="AW65" s="71"/>
      <c r="AX65" s="156"/>
      <c r="AY65" s="219"/>
      <c r="AZ65" s="102"/>
      <c r="BA65" s="71"/>
    </row>
    <row r="66" spans="1:53" ht="15" thickTop="1" thickBot="1" x14ac:dyDescent="0.3">
      <c r="A66" s="103" t="s">
        <v>92</v>
      </c>
      <c r="B66" s="244"/>
      <c r="C66" s="249"/>
      <c r="D66" s="249"/>
      <c r="E66" s="234" t="s">
        <v>69</v>
      </c>
      <c r="F66" s="241" t="s">
        <v>93</v>
      </c>
      <c r="G66" s="251"/>
      <c r="H66" s="237">
        <v>43785</v>
      </c>
      <c r="I66" s="244"/>
      <c r="J66" s="209" t="s">
        <v>83</v>
      </c>
      <c r="K66" s="114" t="s">
        <v>95</v>
      </c>
      <c r="L66" s="114" t="s">
        <v>96</v>
      </c>
      <c r="M66" s="114" t="s">
        <v>97</v>
      </c>
      <c r="N66" s="145">
        <v>458</v>
      </c>
      <c r="O66" s="145"/>
      <c r="P66" s="203"/>
      <c r="Q66" s="116"/>
      <c r="R66" s="117" t="s">
        <v>19</v>
      </c>
      <c r="S66" s="66" t="s">
        <v>21</v>
      </c>
      <c r="T66" s="192" t="s">
        <v>102</v>
      </c>
      <c r="U66" s="192" t="s">
        <v>102</v>
      </c>
      <c r="V66" s="247"/>
      <c r="W66" s="152"/>
      <c r="X66" s="152"/>
      <c r="Y66" s="118"/>
      <c r="Z66" s="240"/>
      <c r="AA66" s="240"/>
      <c r="AB66" s="164"/>
      <c r="AC66" s="165"/>
      <c r="AD66" s="165"/>
      <c r="AE66" s="169"/>
      <c r="AF66" s="121"/>
      <c r="AG66" s="120"/>
      <c r="AH66" s="122"/>
      <c r="AI66" s="240"/>
      <c r="AJ66" s="121"/>
      <c r="AK66" s="121"/>
      <c r="AL66" s="119"/>
      <c r="AM66" s="123"/>
      <c r="AN66" s="201"/>
      <c r="AO66" s="202"/>
      <c r="AP66" s="240"/>
      <c r="AQ66" s="183"/>
      <c r="AR66" s="182"/>
      <c r="AS66" s="120"/>
      <c r="AT66" s="174"/>
      <c r="AU66" s="183"/>
      <c r="AV66" s="183"/>
      <c r="AW66" s="73"/>
      <c r="AX66" s="157"/>
      <c r="AY66" s="221"/>
      <c r="AZ66" s="124"/>
      <c r="BA66" s="73"/>
    </row>
    <row r="67" spans="1:53" ht="25.8" thickTop="1" thickBot="1" x14ac:dyDescent="0.3">
      <c r="A67" s="226" t="s">
        <v>92</v>
      </c>
      <c r="B67" s="232">
        <v>1</v>
      </c>
      <c r="C67" s="233">
        <v>9</v>
      </c>
      <c r="D67" s="233">
        <v>1</v>
      </c>
      <c r="E67" s="233" t="s">
        <v>86</v>
      </c>
      <c r="F67" s="241" t="s">
        <v>93</v>
      </c>
      <c r="G67" s="236">
        <v>43739</v>
      </c>
      <c r="H67" s="236">
        <v>43785</v>
      </c>
      <c r="I67" s="232">
        <v>1</v>
      </c>
      <c r="J67" s="213" t="s">
        <v>89</v>
      </c>
      <c r="K67" s="125" t="s">
        <v>95</v>
      </c>
      <c r="L67" s="125" t="s">
        <v>96</v>
      </c>
      <c r="M67" s="125" t="s">
        <v>97</v>
      </c>
      <c r="N67" s="146">
        <v>465</v>
      </c>
      <c r="O67" s="146"/>
      <c r="P67" s="217"/>
      <c r="Q67" s="127"/>
      <c r="R67" s="128" t="s">
        <v>19</v>
      </c>
      <c r="S67" s="67" t="s">
        <v>21</v>
      </c>
      <c r="T67" s="153" t="s">
        <v>102</v>
      </c>
      <c r="U67" s="153" t="s">
        <v>102</v>
      </c>
      <c r="V67" s="233">
        <f>WEEKNUM(G67,21)</f>
        <v>40</v>
      </c>
      <c r="W67" s="149"/>
      <c r="X67" s="149"/>
      <c r="Y67" s="88"/>
      <c r="Z67" s="233"/>
      <c r="AA67" s="233"/>
      <c r="AB67" s="63"/>
      <c r="AC67" s="64"/>
      <c r="AD67" s="64"/>
      <c r="AE67" s="170"/>
      <c r="AF67" s="129"/>
      <c r="AG67" s="236"/>
      <c r="AH67" s="90"/>
      <c r="AI67" s="233"/>
      <c r="AJ67" s="129"/>
      <c r="AK67" s="129"/>
      <c r="AL67" s="226"/>
      <c r="AM67" s="91"/>
      <c r="AN67" s="195"/>
      <c r="AO67" s="196"/>
      <c r="AP67" s="233"/>
      <c r="AQ67" s="189"/>
      <c r="AR67" s="179"/>
      <c r="AS67" s="236"/>
      <c r="AT67" s="235"/>
      <c r="AU67" s="189"/>
      <c r="AV67" s="189"/>
      <c r="AW67" s="74"/>
      <c r="AX67" s="158"/>
      <c r="AY67" s="89"/>
      <c r="AZ67" s="130"/>
      <c r="BA67" s="74"/>
    </row>
    <row r="68" spans="1:53" ht="15" thickTop="1" thickBot="1" x14ac:dyDescent="0.3">
      <c r="A68" s="226" t="s">
        <v>92</v>
      </c>
      <c r="B68" s="243">
        <v>3</v>
      </c>
      <c r="C68" s="248">
        <v>1</v>
      </c>
      <c r="D68" s="248">
        <v>1</v>
      </c>
      <c r="E68" s="233" t="s">
        <v>70</v>
      </c>
      <c r="F68" s="241" t="s">
        <v>93</v>
      </c>
      <c r="G68" s="250">
        <v>43739</v>
      </c>
      <c r="H68" s="236">
        <v>43741</v>
      </c>
      <c r="I68" s="243">
        <v>3</v>
      </c>
      <c r="J68" s="211" t="s">
        <v>89</v>
      </c>
      <c r="K68" s="92" t="s">
        <v>95</v>
      </c>
      <c r="L68" s="92" t="s">
        <v>96</v>
      </c>
      <c r="M68" s="92" t="s">
        <v>97</v>
      </c>
      <c r="N68" s="143">
        <v>472</v>
      </c>
      <c r="O68" s="143"/>
      <c r="P68" s="205"/>
      <c r="Q68" s="94"/>
      <c r="R68" s="95"/>
      <c r="S68" s="65">
        <v>150</v>
      </c>
      <c r="T68" s="190" t="s">
        <v>102</v>
      </c>
      <c r="U68" s="190" t="s">
        <v>102</v>
      </c>
      <c r="V68" s="245">
        <f>WEEKNUM(G68,21)</f>
        <v>40</v>
      </c>
      <c r="W68" s="150"/>
      <c r="X68" s="150"/>
      <c r="Y68" s="96"/>
      <c r="Z68" s="238"/>
      <c r="AA68" s="238"/>
      <c r="AB68" s="160"/>
      <c r="AC68" s="161"/>
      <c r="AD68" s="161"/>
      <c r="AE68" s="167"/>
      <c r="AF68" s="99"/>
      <c r="AG68" s="98"/>
      <c r="AH68" s="100"/>
      <c r="AI68" s="238"/>
      <c r="AJ68" s="99"/>
      <c r="AK68" s="99"/>
      <c r="AL68" s="97"/>
      <c r="AM68" s="101"/>
      <c r="AN68" s="197"/>
      <c r="AO68" s="198"/>
      <c r="AP68" s="238"/>
      <c r="AQ68" s="185"/>
      <c r="AR68" s="180"/>
      <c r="AS68" s="98"/>
      <c r="AT68" s="172"/>
      <c r="AU68" s="185"/>
      <c r="AV68" s="185"/>
      <c r="AW68" s="71"/>
      <c r="AX68" s="156"/>
      <c r="AY68" s="219"/>
      <c r="AZ68" s="102"/>
      <c r="BA68" s="71"/>
    </row>
    <row r="69" spans="1:53" ht="15" thickTop="1" thickBot="1" x14ac:dyDescent="0.3">
      <c r="A69" s="103" t="s">
        <v>92</v>
      </c>
      <c r="B69" s="244"/>
      <c r="C69" s="249"/>
      <c r="D69" s="249"/>
      <c r="E69" s="234" t="s">
        <v>70</v>
      </c>
      <c r="F69" s="241" t="s">
        <v>93</v>
      </c>
      <c r="G69" s="251"/>
      <c r="H69" s="237">
        <v>43741</v>
      </c>
      <c r="I69" s="244"/>
      <c r="J69" s="212" t="s">
        <v>83</v>
      </c>
      <c r="K69" s="104" t="s">
        <v>95</v>
      </c>
      <c r="L69" s="104" t="s">
        <v>96</v>
      </c>
      <c r="M69" s="104" t="s">
        <v>97</v>
      </c>
      <c r="N69" s="144">
        <v>479</v>
      </c>
      <c r="O69" s="144"/>
      <c r="P69" s="204"/>
      <c r="Q69" s="106"/>
      <c r="R69" s="69"/>
      <c r="S69" s="68" t="s">
        <v>28</v>
      </c>
      <c r="T69" s="191" t="s">
        <v>102</v>
      </c>
      <c r="U69" s="191" t="s">
        <v>102</v>
      </c>
      <c r="V69" s="246"/>
      <c r="W69" s="151"/>
      <c r="X69" s="151"/>
      <c r="Y69" s="107"/>
      <c r="Z69" s="239"/>
      <c r="AA69" s="239"/>
      <c r="AB69" s="162"/>
      <c r="AC69" s="163"/>
      <c r="AD69" s="163"/>
      <c r="AE69" s="168"/>
      <c r="AF69" s="110"/>
      <c r="AG69" s="109"/>
      <c r="AH69" s="111"/>
      <c r="AI69" s="239"/>
      <c r="AJ69" s="110"/>
      <c r="AK69" s="110"/>
      <c r="AL69" s="108"/>
      <c r="AM69" s="112"/>
      <c r="AN69" s="199"/>
      <c r="AO69" s="200"/>
      <c r="AP69" s="239"/>
      <c r="AQ69" s="184"/>
      <c r="AR69" s="181"/>
      <c r="AS69" s="109"/>
      <c r="AT69" s="173"/>
      <c r="AU69" s="184"/>
      <c r="AV69" s="184"/>
      <c r="AW69" s="72"/>
      <c r="AX69" s="155"/>
      <c r="AY69" s="220"/>
      <c r="AZ69" s="113"/>
      <c r="BA69" s="72"/>
    </row>
    <row r="70" spans="1:53" ht="15" thickTop="1" thickBot="1" x14ac:dyDescent="0.3">
      <c r="A70" s="103" t="s">
        <v>92</v>
      </c>
      <c r="B70" s="244"/>
      <c r="C70" s="249"/>
      <c r="D70" s="249"/>
      <c r="E70" s="234" t="s">
        <v>70</v>
      </c>
      <c r="F70" s="241" t="s">
        <v>93</v>
      </c>
      <c r="G70" s="251"/>
      <c r="H70" s="237">
        <v>43741</v>
      </c>
      <c r="I70" s="244"/>
      <c r="J70" s="209" t="s">
        <v>57</v>
      </c>
      <c r="K70" s="114" t="s">
        <v>95</v>
      </c>
      <c r="L70" s="114" t="s">
        <v>96</v>
      </c>
      <c r="M70" s="114" t="s">
        <v>97</v>
      </c>
      <c r="N70" s="145">
        <v>486</v>
      </c>
      <c r="O70" s="145"/>
      <c r="P70" s="203"/>
      <c r="Q70" s="116"/>
      <c r="R70" s="117"/>
      <c r="S70" s="66" t="s">
        <v>28</v>
      </c>
      <c r="T70" s="192" t="s">
        <v>102</v>
      </c>
      <c r="U70" s="192" t="s">
        <v>102</v>
      </c>
      <c r="V70" s="247"/>
      <c r="W70" s="152"/>
      <c r="X70" s="152"/>
      <c r="Y70" s="118"/>
      <c r="Z70" s="240"/>
      <c r="AA70" s="240"/>
      <c r="AB70" s="164"/>
      <c r="AC70" s="165"/>
      <c r="AD70" s="165"/>
      <c r="AE70" s="169"/>
      <c r="AF70" s="121"/>
      <c r="AG70" s="120"/>
      <c r="AH70" s="122"/>
      <c r="AI70" s="240"/>
      <c r="AJ70" s="121"/>
      <c r="AK70" s="121"/>
      <c r="AL70" s="119"/>
      <c r="AM70" s="123"/>
      <c r="AN70" s="201"/>
      <c r="AO70" s="202"/>
      <c r="AP70" s="240"/>
      <c r="AQ70" s="183"/>
      <c r="AR70" s="182"/>
      <c r="AS70" s="120"/>
      <c r="AT70" s="174"/>
      <c r="AU70" s="183"/>
      <c r="AV70" s="183"/>
      <c r="AW70" s="73"/>
      <c r="AX70" s="157"/>
      <c r="AY70" s="221"/>
      <c r="AZ70" s="124"/>
      <c r="BA70" s="73"/>
    </row>
    <row r="71" spans="1:53" ht="15" thickTop="1" thickBot="1" x14ac:dyDescent="0.3">
      <c r="A71" s="226" t="s">
        <v>92</v>
      </c>
      <c r="B71" s="243">
        <v>6</v>
      </c>
      <c r="C71" s="248">
        <v>1</v>
      </c>
      <c r="D71" s="248">
        <v>1</v>
      </c>
      <c r="E71" s="233" t="s">
        <v>71</v>
      </c>
      <c r="F71" s="241" t="s">
        <v>93</v>
      </c>
      <c r="G71" s="250">
        <v>43739</v>
      </c>
      <c r="H71" s="236">
        <v>43739</v>
      </c>
      <c r="I71" s="243">
        <v>6</v>
      </c>
      <c r="J71" s="211" t="s">
        <v>89</v>
      </c>
      <c r="K71" s="92"/>
      <c r="L71" s="92"/>
      <c r="M71" s="92"/>
      <c r="N71" s="143"/>
      <c r="O71" s="143"/>
      <c r="P71" s="205"/>
      <c r="Q71" s="94"/>
      <c r="R71" s="95"/>
      <c r="S71" s="65"/>
      <c r="T71" s="190" t="s">
        <v>102</v>
      </c>
      <c r="U71" s="190" t="s">
        <v>102</v>
      </c>
      <c r="V71" s="245">
        <f>WEEKNUM(G71,21)</f>
        <v>40</v>
      </c>
      <c r="W71" s="150"/>
      <c r="X71" s="150"/>
      <c r="Y71" s="96"/>
      <c r="Z71" s="238"/>
      <c r="AA71" s="238"/>
      <c r="AB71" s="160"/>
      <c r="AC71" s="161"/>
      <c r="AD71" s="161"/>
      <c r="AE71" s="167"/>
      <c r="AF71" s="99"/>
      <c r="AG71" s="98"/>
      <c r="AH71" s="100"/>
      <c r="AI71" s="238"/>
      <c r="AJ71" s="99"/>
      <c r="AK71" s="99"/>
      <c r="AL71" s="97"/>
      <c r="AM71" s="101"/>
      <c r="AN71" s="197"/>
      <c r="AO71" s="198"/>
      <c r="AP71" s="238"/>
      <c r="AQ71" s="185"/>
      <c r="AR71" s="180"/>
      <c r="AS71" s="98"/>
      <c r="AT71" s="172"/>
      <c r="AU71" s="185"/>
      <c r="AV71" s="185"/>
      <c r="AW71" s="71"/>
      <c r="AX71" s="156"/>
      <c r="AY71" s="219"/>
      <c r="AZ71" s="102"/>
      <c r="BA71" s="71"/>
    </row>
    <row r="72" spans="1:53" ht="15" thickTop="1" thickBot="1" x14ac:dyDescent="0.3">
      <c r="A72" s="103" t="s">
        <v>92</v>
      </c>
      <c r="B72" s="244"/>
      <c r="C72" s="249"/>
      <c r="D72" s="249"/>
      <c r="E72" s="234" t="s">
        <v>71</v>
      </c>
      <c r="F72" s="241" t="s">
        <v>93</v>
      </c>
      <c r="G72" s="251"/>
      <c r="H72" s="237">
        <v>43739</v>
      </c>
      <c r="I72" s="244"/>
      <c r="J72" s="212" t="s">
        <v>83</v>
      </c>
      <c r="K72" s="104"/>
      <c r="L72" s="104"/>
      <c r="M72" s="104"/>
      <c r="N72" s="144"/>
      <c r="O72" s="144"/>
      <c r="P72" s="204"/>
      <c r="Q72" s="106"/>
      <c r="R72" s="69"/>
      <c r="S72" s="68"/>
      <c r="T72" s="191" t="s">
        <v>102</v>
      </c>
      <c r="U72" s="191" t="s">
        <v>102</v>
      </c>
      <c r="V72" s="246"/>
      <c r="W72" s="151"/>
      <c r="X72" s="151"/>
      <c r="Y72" s="107"/>
      <c r="Z72" s="239"/>
      <c r="AA72" s="239"/>
      <c r="AB72" s="162"/>
      <c r="AC72" s="163"/>
      <c r="AD72" s="163"/>
      <c r="AE72" s="168"/>
      <c r="AF72" s="110"/>
      <c r="AG72" s="109"/>
      <c r="AH72" s="111"/>
      <c r="AI72" s="239"/>
      <c r="AJ72" s="110"/>
      <c r="AK72" s="110"/>
      <c r="AL72" s="108"/>
      <c r="AM72" s="112"/>
      <c r="AN72" s="199"/>
      <c r="AO72" s="200"/>
      <c r="AP72" s="239"/>
      <c r="AQ72" s="184"/>
      <c r="AR72" s="181"/>
      <c r="AS72" s="109"/>
      <c r="AT72" s="173"/>
      <c r="AU72" s="184"/>
      <c r="AV72" s="184"/>
      <c r="AW72" s="72"/>
      <c r="AX72" s="155"/>
      <c r="AY72" s="220"/>
      <c r="AZ72" s="113"/>
      <c r="BA72" s="72"/>
    </row>
    <row r="73" spans="1:53" ht="15" thickTop="1" thickBot="1" x14ac:dyDescent="0.3">
      <c r="A73" s="103" t="s">
        <v>92</v>
      </c>
      <c r="B73" s="244"/>
      <c r="C73" s="249"/>
      <c r="D73" s="249"/>
      <c r="E73" s="234" t="s">
        <v>71</v>
      </c>
      <c r="F73" s="241" t="s">
        <v>93</v>
      </c>
      <c r="G73" s="251"/>
      <c r="H73" s="237">
        <v>43739</v>
      </c>
      <c r="I73" s="244"/>
      <c r="J73" s="212" t="s">
        <v>57</v>
      </c>
      <c r="K73" s="104"/>
      <c r="L73" s="104"/>
      <c r="M73" s="104"/>
      <c r="N73" s="144"/>
      <c r="O73" s="144"/>
      <c r="P73" s="204"/>
      <c r="Q73" s="106"/>
      <c r="R73" s="69"/>
      <c r="S73" s="68"/>
      <c r="T73" s="191" t="s">
        <v>102</v>
      </c>
      <c r="U73" s="191" t="s">
        <v>102</v>
      </c>
      <c r="V73" s="246"/>
      <c r="W73" s="151"/>
      <c r="X73" s="151"/>
      <c r="Y73" s="107"/>
      <c r="Z73" s="239"/>
      <c r="AA73" s="239"/>
      <c r="AB73" s="162"/>
      <c r="AC73" s="163"/>
      <c r="AD73" s="163"/>
      <c r="AE73" s="168"/>
      <c r="AF73" s="110"/>
      <c r="AG73" s="109"/>
      <c r="AH73" s="111"/>
      <c r="AI73" s="239"/>
      <c r="AJ73" s="110"/>
      <c r="AK73" s="110"/>
      <c r="AL73" s="108"/>
      <c r="AM73" s="112"/>
      <c r="AN73" s="199"/>
      <c r="AO73" s="200"/>
      <c r="AP73" s="239"/>
      <c r="AQ73" s="184"/>
      <c r="AR73" s="181"/>
      <c r="AS73" s="109"/>
      <c r="AT73" s="173"/>
      <c r="AU73" s="184"/>
      <c r="AV73" s="184"/>
      <c r="AW73" s="72"/>
      <c r="AX73" s="155"/>
      <c r="AY73" s="220"/>
      <c r="AZ73" s="113"/>
      <c r="BA73" s="72"/>
    </row>
    <row r="74" spans="1:53" ht="15" thickTop="1" thickBot="1" x14ac:dyDescent="0.3">
      <c r="A74" s="103" t="s">
        <v>92</v>
      </c>
      <c r="B74" s="244"/>
      <c r="C74" s="249"/>
      <c r="D74" s="249"/>
      <c r="E74" s="234" t="s">
        <v>71</v>
      </c>
      <c r="F74" s="241" t="s">
        <v>93</v>
      </c>
      <c r="G74" s="251"/>
      <c r="H74" s="237">
        <v>43739</v>
      </c>
      <c r="I74" s="244"/>
      <c r="J74" s="212" t="s">
        <v>58</v>
      </c>
      <c r="K74" s="104"/>
      <c r="L74" s="104"/>
      <c r="M74" s="104"/>
      <c r="N74" s="144"/>
      <c r="O74" s="144"/>
      <c r="P74" s="204"/>
      <c r="Q74" s="106"/>
      <c r="R74" s="69"/>
      <c r="S74" s="68"/>
      <c r="T74" s="191" t="s">
        <v>102</v>
      </c>
      <c r="U74" s="191" t="s">
        <v>102</v>
      </c>
      <c r="V74" s="246"/>
      <c r="W74" s="151"/>
      <c r="X74" s="151"/>
      <c r="Y74" s="107"/>
      <c r="Z74" s="239"/>
      <c r="AA74" s="239"/>
      <c r="AB74" s="162"/>
      <c r="AC74" s="163"/>
      <c r="AD74" s="163"/>
      <c r="AE74" s="168"/>
      <c r="AF74" s="110"/>
      <c r="AG74" s="109"/>
      <c r="AH74" s="111"/>
      <c r="AI74" s="239"/>
      <c r="AJ74" s="110"/>
      <c r="AK74" s="110"/>
      <c r="AL74" s="108"/>
      <c r="AM74" s="112"/>
      <c r="AN74" s="199"/>
      <c r="AO74" s="200"/>
      <c r="AP74" s="239"/>
      <c r="AQ74" s="184"/>
      <c r="AR74" s="181"/>
      <c r="AS74" s="109"/>
      <c r="AT74" s="173"/>
      <c r="AU74" s="184"/>
      <c r="AV74" s="184"/>
      <c r="AW74" s="72"/>
      <c r="AX74" s="155"/>
      <c r="AY74" s="220"/>
      <c r="AZ74" s="113"/>
      <c r="BA74" s="72"/>
    </row>
    <row r="75" spans="1:53" ht="15" thickTop="1" thickBot="1" x14ac:dyDescent="0.3">
      <c r="A75" s="103" t="s">
        <v>92</v>
      </c>
      <c r="B75" s="244"/>
      <c r="C75" s="249"/>
      <c r="D75" s="249"/>
      <c r="E75" s="234" t="s">
        <v>71</v>
      </c>
      <c r="F75" s="241" t="s">
        <v>93</v>
      </c>
      <c r="G75" s="251"/>
      <c r="H75" s="237">
        <v>43739</v>
      </c>
      <c r="I75" s="244"/>
      <c r="J75" s="212" t="s">
        <v>45</v>
      </c>
      <c r="K75" s="104"/>
      <c r="L75" s="104"/>
      <c r="M75" s="104"/>
      <c r="N75" s="144"/>
      <c r="O75" s="144"/>
      <c r="P75" s="204"/>
      <c r="Q75" s="106"/>
      <c r="R75" s="69"/>
      <c r="S75" s="68"/>
      <c r="T75" s="191" t="s">
        <v>102</v>
      </c>
      <c r="U75" s="191" t="s">
        <v>102</v>
      </c>
      <c r="V75" s="246"/>
      <c r="W75" s="151"/>
      <c r="X75" s="151"/>
      <c r="Y75" s="107"/>
      <c r="Z75" s="239"/>
      <c r="AA75" s="239"/>
      <c r="AB75" s="162"/>
      <c r="AC75" s="163"/>
      <c r="AD75" s="163"/>
      <c r="AE75" s="168"/>
      <c r="AF75" s="110"/>
      <c r="AG75" s="109"/>
      <c r="AH75" s="111"/>
      <c r="AI75" s="239"/>
      <c r="AJ75" s="110"/>
      <c r="AK75" s="110"/>
      <c r="AL75" s="108"/>
      <c r="AM75" s="112"/>
      <c r="AN75" s="199"/>
      <c r="AO75" s="200"/>
      <c r="AP75" s="239"/>
      <c r="AQ75" s="184"/>
      <c r="AR75" s="181"/>
      <c r="AS75" s="109"/>
      <c r="AT75" s="173"/>
      <c r="AU75" s="184"/>
      <c r="AV75" s="184"/>
      <c r="AW75" s="72"/>
      <c r="AX75" s="155"/>
      <c r="AY75" s="220"/>
      <c r="AZ75" s="113"/>
      <c r="BA75" s="72"/>
    </row>
    <row r="76" spans="1:53" ht="15" thickTop="1" thickBot="1" x14ac:dyDescent="0.3">
      <c r="A76" s="103" t="s">
        <v>92</v>
      </c>
      <c r="B76" s="244"/>
      <c r="C76" s="249"/>
      <c r="D76" s="249"/>
      <c r="E76" s="234" t="s">
        <v>71</v>
      </c>
      <c r="F76" s="241" t="s">
        <v>93</v>
      </c>
      <c r="G76" s="251"/>
      <c r="H76" s="237">
        <v>43739</v>
      </c>
      <c r="I76" s="244"/>
      <c r="J76" s="209" t="s">
        <v>46</v>
      </c>
      <c r="K76" s="114"/>
      <c r="L76" s="114"/>
      <c r="M76" s="114"/>
      <c r="N76" s="145"/>
      <c r="O76" s="145"/>
      <c r="P76" s="203"/>
      <c r="Q76" s="116"/>
      <c r="R76" s="117"/>
      <c r="S76" s="66"/>
      <c r="T76" s="192" t="s">
        <v>102</v>
      </c>
      <c r="U76" s="192" t="s">
        <v>102</v>
      </c>
      <c r="V76" s="247"/>
      <c r="W76" s="152"/>
      <c r="X76" s="152"/>
      <c r="Y76" s="118"/>
      <c r="Z76" s="240"/>
      <c r="AA76" s="240"/>
      <c r="AB76" s="164"/>
      <c r="AC76" s="165"/>
      <c r="AD76" s="165"/>
      <c r="AE76" s="169"/>
      <c r="AF76" s="121"/>
      <c r="AG76" s="120"/>
      <c r="AH76" s="122"/>
      <c r="AI76" s="240"/>
      <c r="AJ76" s="121"/>
      <c r="AK76" s="121"/>
      <c r="AL76" s="119"/>
      <c r="AM76" s="123"/>
      <c r="AN76" s="201"/>
      <c r="AO76" s="202"/>
      <c r="AP76" s="240"/>
      <c r="AQ76" s="183"/>
      <c r="AR76" s="182"/>
      <c r="AS76" s="120"/>
      <c r="AT76" s="174"/>
      <c r="AU76" s="183"/>
      <c r="AV76" s="183"/>
      <c r="AW76" s="73"/>
      <c r="AX76" s="157"/>
      <c r="AY76" s="221"/>
      <c r="AZ76" s="124"/>
      <c r="BA76" s="73"/>
    </row>
    <row r="77" spans="1:53" ht="15" thickTop="1" thickBot="1" x14ac:dyDescent="0.3">
      <c r="A77" s="226" t="s">
        <v>92</v>
      </c>
      <c r="B77" s="243">
        <v>3</v>
      </c>
      <c r="C77" s="248">
        <v>5</v>
      </c>
      <c r="D77" s="248">
        <v>1</v>
      </c>
      <c r="E77" s="233" t="s">
        <v>72</v>
      </c>
      <c r="F77" s="241" t="s">
        <v>93</v>
      </c>
      <c r="G77" s="250">
        <v>43739</v>
      </c>
      <c r="H77" s="236">
        <v>43743</v>
      </c>
      <c r="I77" s="243">
        <v>3</v>
      </c>
      <c r="J77" s="211" t="s">
        <v>89</v>
      </c>
      <c r="K77" s="92" t="s">
        <v>95</v>
      </c>
      <c r="L77" s="92" t="s">
        <v>96</v>
      </c>
      <c r="M77" s="92" t="s">
        <v>97</v>
      </c>
      <c r="N77" s="143">
        <v>535</v>
      </c>
      <c r="O77" s="143"/>
      <c r="P77" s="205"/>
      <c r="Q77" s="94"/>
      <c r="R77" s="95"/>
      <c r="S77" s="65">
        <v>159</v>
      </c>
      <c r="T77" s="190" t="s">
        <v>102</v>
      </c>
      <c r="U77" s="190" t="s">
        <v>102</v>
      </c>
      <c r="V77" s="245">
        <f>WEEKNUM(G77,21)</f>
        <v>40</v>
      </c>
      <c r="W77" s="150"/>
      <c r="X77" s="150"/>
      <c r="Y77" s="96"/>
      <c r="Z77" s="238"/>
      <c r="AA77" s="238"/>
      <c r="AB77" s="160"/>
      <c r="AC77" s="161"/>
      <c r="AD77" s="161"/>
      <c r="AE77" s="167"/>
      <c r="AF77" s="99"/>
      <c r="AG77" s="98"/>
      <c r="AH77" s="100"/>
      <c r="AI77" s="238"/>
      <c r="AJ77" s="99"/>
      <c r="AK77" s="99"/>
      <c r="AL77" s="97"/>
      <c r="AM77" s="101"/>
      <c r="AN77" s="197"/>
      <c r="AO77" s="198"/>
      <c r="AP77" s="238"/>
      <c r="AQ77" s="185"/>
      <c r="AR77" s="180"/>
      <c r="AS77" s="98"/>
      <c r="AT77" s="172"/>
      <c r="AU77" s="185"/>
      <c r="AV77" s="185"/>
      <c r="AW77" s="71"/>
      <c r="AX77" s="156"/>
      <c r="AY77" s="219"/>
      <c r="AZ77" s="102"/>
      <c r="BA77" s="71"/>
    </row>
    <row r="78" spans="1:53" ht="15" thickTop="1" thickBot="1" x14ac:dyDescent="0.3">
      <c r="A78" s="103" t="s">
        <v>92</v>
      </c>
      <c r="B78" s="244"/>
      <c r="C78" s="249"/>
      <c r="D78" s="249"/>
      <c r="E78" s="234" t="s">
        <v>72</v>
      </c>
      <c r="F78" s="241" t="s">
        <v>93</v>
      </c>
      <c r="G78" s="251"/>
      <c r="H78" s="237">
        <v>43743</v>
      </c>
      <c r="I78" s="244"/>
      <c r="J78" s="212" t="s">
        <v>83</v>
      </c>
      <c r="K78" s="104" t="s">
        <v>95</v>
      </c>
      <c r="L78" s="104" t="s">
        <v>96</v>
      </c>
      <c r="M78" s="104" t="s">
        <v>97</v>
      </c>
      <c r="N78" s="144">
        <v>542</v>
      </c>
      <c r="O78" s="144"/>
      <c r="P78" s="204"/>
      <c r="Q78" s="106"/>
      <c r="R78" s="69"/>
      <c r="S78" s="68" t="s">
        <v>24</v>
      </c>
      <c r="T78" s="191" t="s">
        <v>102</v>
      </c>
      <c r="U78" s="191" t="s">
        <v>102</v>
      </c>
      <c r="V78" s="246"/>
      <c r="W78" s="151"/>
      <c r="X78" s="151"/>
      <c r="Y78" s="107"/>
      <c r="Z78" s="239"/>
      <c r="AA78" s="239"/>
      <c r="AB78" s="162"/>
      <c r="AC78" s="163"/>
      <c r="AD78" s="163"/>
      <c r="AE78" s="168"/>
      <c r="AF78" s="110"/>
      <c r="AG78" s="109"/>
      <c r="AH78" s="111"/>
      <c r="AI78" s="239"/>
      <c r="AJ78" s="110"/>
      <c r="AK78" s="110"/>
      <c r="AL78" s="108"/>
      <c r="AM78" s="112"/>
      <c r="AN78" s="199"/>
      <c r="AO78" s="200"/>
      <c r="AP78" s="239"/>
      <c r="AQ78" s="184"/>
      <c r="AR78" s="181"/>
      <c r="AS78" s="109"/>
      <c r="AT78" s="173"/>
      <c r="AU78" s="184"/>
      <c r="AV78" s="184"/>
      <c r="AW78" s="72"/>
      <c r="AX78" s="155"/>
      <c r="AY78" s="220"/>
      <c r="AZ78" s="113"/>
      <c r="BA78" s="72"/>
    </row>
    <row r="79" spans="1:53" ht="15" thickTop="1" thickBot="1" x14ac:dyDescent="0.3">
      <c r="A79" s="103" t="s">
        <v>92</v>
      </c>
      <c r="B79" s="244"/>
      <c r="C79" s="249"/>
      <c r="D79" s="249"/>
      <c r="E79" s="234" t="s">
        <v>72</v>
      </c>
      <c r="F79" s="241" t="s">
        <v>93</v>
      </c>
      <c r="G79" s="251"/>
      <c r="H79" s="237">
        <v>43743</v>
      </c>
      <c r="I79" s="244"/>
      <c r="J79" s="209" t="s">
        <v>57</v>
      </c>
      <c r="K79" s="114" t="s">
        <v>95</v>
      </c>
      <c r="L79" s="114" t="s">
        <v>96</v>
      </c>
      <c r="M79" s="114" t="s">
        <v>97</v>
      </c>
      <c r="N79" s="145">
        <v>549</v>
      </c>
      <c r="O79" s="145"/>
      <c r="P79" s="203"/>
      <c r="Q79" s="116"/>
      <c r="R79" s="117"/>
      <c r="S79" s="66" t="s">
        <v>24</v>
      </c>
      <c r="T79" s="192" t="s">
        <v>102</v>
      </c>
      <c r="U79" s="192" t="s">
        <v>102</v>
      </c>
      <c r="V79" s="247"/>
      <c r="W79" s="152"/>
      <c r="X79" s="152"/>
      <c r="Y79" s="118"/>
      <c r="Z79" s="240"/>
      <c r="AA79" s="240"/>
      <c r="AB79" s="164"/>
      <c r="AC79" s="165"/>
      <c r="AD79" s="165"/>
      <c r="AE79" s="169"/>
      <c r="AF79" s="121"/>
      <c r="AG79" s="120"/>
      <c r="AH79" s="122"/>
      <c r="AI79" s="240"/>
      <c r="AJ79" s="121"/>
      <c r="AK79" s="121"/>
      <c r="AL79" s="119"/>
      <c r="AM79" s="123"/>
      <c r="AN79" s="201"/>
      <c r="AO79" s="202"/>
      <c r="AP79" s="240"/>
      <c r="AQ79" s="183"/>
      <c r="AR79" s="182"/>
      <c r="AS79" s="120"/>
      <c r="AT79" s="174"/>
      <c r="AU79" s="183"/>
      <c r="AV79" s="183"/>
      <c r="AW79" s="73"/>
      <c r="AX79" s="157"/>
      <c r="AY79" s="221"/>
      <c r="AZ79" s="124"/>
      <c r="BA79" s="73"/>
    </row>
    <row r="80" spans="1:53" ht="15" thickTop="1" thickBot="1" x14ac:dyDescent="0.3">
      <c r="A80" s="226" t="s">
        <v>92</v>
      </c>
      <c r="B80" s="243">
        <v>3</v>
      </c>
      <c r="C80" s="248">
        <v>1</v>
      </c>
      <c r="D80" s="248">
        <v>1</v>
      </c>
      <c r="E80" s="233" t="s">
        <v>73</v>
      </c>
      <c r="F80" s="241" t="s">
        <v>93</v>
      </c>
      <c r="G80" s="250">
        <v>43739</v>
      </c>
      <c r="H80" s="236">
        <v>43757</v>
      </c>
      <c r="I80" s="243">
        <v>3</v>
      </c>
      <c r="J80" s="211" t="s">
        <v>89</v>
      </c>
      <c r="K80" s="92" t="s">
        <v>95</v>
      </c>
      <c r="L80" s="92" t="s">
        <v>96</v>
      </c>
      <c r="M80" s="92" t="s">
        <v>97</v>
      </c>
      <c r="N80" s="143">
        <v>556</v>
      </c>
      <c r="O80" s="143"/>
      <c r="P80" s="205"/>
      <c r="Q80" s="94"/>
      <c r="R80" s="95"/>
      <c r="S80" s="65" t="s">
        <v>21</v>
      </c>
      <c r="T80" s="190" t="s">
        <v>102</v>
      </c>
      <c r="U80" s="190" t="s">
        <v>102</v>
      </c>
      <c r="V80" s="245">
        <f>WEEKNUM(G80,21)</f>
        <v>40</v>
      </c>
      <c r="W80" s="150"/>
      <c r="X80" s="150"/>
      <c r="Y80" s="96"/>
      <c r="Z80" s="238"/>
      <c r="AA80" s="238"/>
      <c r="AB80" s="160"/>
      <c r="AC80" s="161"/>
      <c r="AD80" s="161"/>
      <c r="AE80" s="167"/>
      <c r="AF80" s="99"/>
      <c r="AG80" s="98"/>
      <c r="AH80" s="100"/>
      <c r="AI80" s="238"/>
      <c r="AJ80" s="99"/>
      <c r="AK80" s="99"/>
      <c r="AL80" s="97"/>
      <c r="AM80" s="101"/>
      <c r="AN80" s="197"/>
      <c r="AO80" s="198"/>
      <c r="AP80" s="238"/>
      <c r="AQ80" s="185"/>
      <c r="AR80" s="180"/>
      <c r="AS80" s="98"/>
      <c r="AT80" s="172"/>
      <c r="AU80" s="185"/>
      <c r="AV80" s="185"/>
      <c r="AW80" s="71"/>
      <c r="AX80" s="156"/>
      <c r="AY80" s="219"/>
      <c r="AZ80" s="102"/>
      <c r="BA80" s="71"/>
    </row>
    <row r="81" spans="1:53" ht="15" thickTop="1" thickBot="1" x14ac:dyDescent="0.3">
      <c r="A81" s="103" t="s">
        <v>92</v>
      </c>
      <c r="B81" s="244"/>
      <c r="C81" s="249"/>
      <c r="D81" s="249"/>
      <c r="E81" s="234" t="s">
        <v>73</v>
      </c>
      <c r="F81" s="241" t="s">
        <v>93</v>
      </c>
      <c r="G81" s="251"/>
      <c r="H81" s="237">
        <v>43757</v>
      </c>
      <c r="I81" s="244"/>
      <c r="J81" s="212" t="s">
        <v>83</v>
      </c>
      <c r="K81" s="104" t="s">
        <v>95</v>
      </c>
      <c r="L81" s="104" t="s">
        <v>96</v>
      </c>
      <c r="M81" s="104" t="s">
        <v>97</v>
      </c>
      <c r="N81" s="144">
        <v>563</v>
      </c>
      <c r="O81" s="144"/>
      <c r="P81" s="204"/>
      <c r="Q81" s="106"/>
      <c r="R81" s="69"/>
      <c r="S81" s="68" t="s">
        <v>25</v>
      </c>
      <c r="T81" s="191" t="s">
        <v>102</v>
      </c>
      <c r="U81" s="191" t="s">
        <v>102</v>
      </c>
      <c r="V81" s="246"/>
      <c r="W81" s="151"/>
      <c r="X81" s="151"/>
      <c r="Y81" s="107"/>
      <c r="Z81" s="239"/>
      <c r="AA81" s="239"/>
      <c r="AB81" s="162"/>
      <c r="AC81" s="163"/>
      <c r="AD81" s="163"/>
      <c r="AE81" s="168"/>
      <c r="AF81" s="110"/>
      <c r="AG81" s="109"/>
      <c r="AH81" s="111"/>
      <c r="AI81" s="239"/>
      <c r="AJ81" s="110"/>
      <c r="AK81" s="110"/>
      <c r="AL81" s="108"/>
      <c r="AM81" s="112"/>
      <c r="AN81" s="199"/>
      <c r="AO81" s="200"/>
      <c r="AP81" s="239"/>
      <c r="AQ81" s="184"/>
      <c r="AR81" s="181"/>
      <c r="AS81" s="109"/>
      <c r="AT81" s="173"/>
      <c r="AU81" s="184"/>
      <c r="AV81" s="184"/>
      <c r="AW81" s="72"/>
      <c r="AX81" s="155"/>
      <c r="AY81" s="220"/>
      <c r="AZ81" s="113"/>
      <c r="BA81" s="72"/>
    </row>
    <row r="82" spans="1:53" ht="15" thickTop="1" thickBot="1" x14ac:dyDescent="0.3">
      <c r="A82" s="103" t="s">
        <v>92</v>
      </c>
      <c r="B82" s="244"/>
      <c r="C82" s="249"/>
      <c r="D82" s="249"/>
      <c r="E82" s="234" t="s">
        <v>73</v>
      </c>
      <c r="F82" s="241" t="s">
        <v>93</v>
      </c>
      <c r="G82" s="251"/>
      <c r="H82" s="237">
        <v>43757</v>
      </c>
      <c r="I82" s="244"/>
      <c r="J82" s="209" t="s">
        <v>57</v>
      </c>
      <c r="K82" s="114" t="s">
        <v>95</v>
      </c>
      <c r="L82" s="114" t="s">
        <v>96</v>
      </c>
      <c r="M82" s="114" t="s">
        <v>97</v>
      </c>
      <c r="N82" s="145">
        <v>570</v>
      </c>
      <c r="O82" s="145"/>
      <c r="P82" s="203"/>
      <c r="Q82" s="116"/>
      <c r="R82" s="117"/>
      <c r="S82" s="66" t="s">
        <v>25</v>
      </c>
      <c r="T82" s="192" t="s">
        <v>102</v>
      </c>
      <c r="U82" s="192" t="s">
        <v>102</v>
      </c>
      <c r="V82" s="247"/>
      <c r="W82" s="152"/>
      <c r="X82" s="152"/>
      <c r="Y82" s="118"/>
      <c r="Z82" s="240"/>
      <c r="AA82" s="240"/>
      <c r="AB82" s="164"/>
      <c r="AC82" s="165"/>
      <c r="AD82" s="165"/>
      <c r="AE82" s="169"/>
      <c r="AF82" s="121"/>
      <c r="AG82" s="120"/>
      <c r="AH82" s="122"/>
      <c r="AI82" s="240"/>
      <c r="AJ82" s="121"/>
      <c r="AK82" s="121"/>
      <c r="AL82" s="119"/>
      <c r="AM82" s="123"/>
      <c r="AN82" s="201"/>
      <c r="AO82" s="202"/>
      <c r="AP82" s="240"/>
      <c r="AQ82" s="183"/>
      <c r="AR82" s="182"/>
      <c r="AS82" s="120"/>
      <c r="AT82" s="174"/>
      <c r="AU82" s="183"/>
      <c r="AV82" s="183"/>
      <c r="AW82" s="73"/>
      <c r="AX82" s="157"/>
      <c r="AY82" s="221"/>
      <c r="AZ82" s="124"/>
      <c r="BA82" s="73"/>
    </row>
    <row r="83" spans="1:53" ht="15" thickTop="1" thickBot="1" x14ac:dyDescent="0.3">
      <c r="A83" s="226" t="s">
        <v>92</v>
      </c>
      <c r="B83" s="243">
        <v>2</v>
      </c>
      <c r="C83" s="248">
        <v>1</v>
      </c>
      <c r="D83" s="248">
        <v>1</v>
      </c>
      <c r="E83" s="233" t="s">
        <v>74</v>
      </c>
      <c r="F83" s="241" t="s">
        <v>93</v>
      </c>
      <c r="G83" s="250">
        <v>43739</v>
      </c>
      <c r="H83" s="236">
        <v>43757</v>
      </c>
      <c r="I83" s="243">
        <v>2</v>
      </c>
      <c r="J83" s="211" t="s">
        <v>89</v>
      </c>
      <c r="K83" s="92"/>
      <c r="L83" s="92"/>
      <c r="M83" s="92"/>
      <c r="N83" s="143"/>
      <c r="O83" s="143"/>
      <c r="P83" s="205"/>
      <c r="Q83" s="94"/>
      <c r="R83" s="95"/>
      <c r="S83" s="65"/>
      <c r="T83" s="190" t="s">
        <v>102</v>
      </c>
      <c r="U83" s="190" t="s">
        <v>102</v>
      </c>
      <c r="V83" s="245">
        <f>WEEKNUM(G83,21)</f>
        <v>40</v>
      </c>
      <c r="W83" s="150"/>
      <c r="X83" s="150"/>
      <c r="Y83" s="96"/>
      <c r="Z83" s="238"/>
      <c r="AA83" s="238"/>
      <c r="AB83" s="160"/>
      <c r="AC83" s="161"/>
      <c r="AD83" s="161"/>
      <c r="AE83" s="167"/>
      <c r="AF83" s="99"/>
      <c r="AG83" s="98"/>
      <c r="AH83" s="100"/>
      <c r="AI83" s="238"/>
      <c r="AJ83" s="99"/>
      <c r="AK83" s="99"/>
      <c r="AL83" s="97"/>
      <c r="AM83" s="101"/>
      <c r="AN83" s="197"/>
      <c r="AO83" s="198"/>
      <c r="AP83" s="238"/>
      <c r="AQ83" s="185"/>
      <c r="AR83" s="180"/>
      <c r="AS83" s="98"/>
      <c r="AT83" s="172"/>
      <c r="AU83" s="185"/>
      <c r="AV83" s="185"/>
      <c r="AW83" s="71"/>
      <c r="AX83" s="156"/>
      <c r="AY83" s="219"/>
      <c r="AZ83" s="102"/>
      <c r="BA83" s="71"/>
    </row>
    <row r="84" spans="1:53" ht="15" thickTop="1" thickBot="1" x14ac:dyDescent="0.3">
      <c r="A84" s="103" t="s">
        <v>92</v>
      </c>
      <c r="B84" s="244"/>
      <c r="C84" s="249"/>
      <c r="D84" s="249"/>
      <c r="E84" s="234" t="s">
        <v>74</v>
      </c>
      <c r="F84" s="241" t="s">
        <v>93</v>
      </c>
      <c r="G84" s="251"/>
      <c r="H84" s="237">
        <v>43757</v>
      </c>
      <c r="I84" s="244"/>
      <c r="J84" s="209" t="s">
        <v>83</v>
      </c>
      <c r="K84" s="114"/>
      <c r="L84" s="114"/>
      <c r="M84" s="114"/>
      <c r="N84" s="145"/>
      <c r="O84" s="145"/>
      <c r="P84" s="203"/>
      <c r="Q84" s="116"/>
      <c r="R84" s="117"/>
      <c r="S84" s="66"/>
      <c r="T84" s="192" t="s">
        <v>102</v>
      </c>
      <c r="U84" s="192" t="s">
        <v>102</v>
      </c>
      <c r="V84" s="247"/>
      <c r="W84" s="152"/>
      <c r="X84" s="152"/>
      <c r="Y84" s="118"/>
      <c r="Z84" s="240"/>
      <c r="AA84" s="240"/>
      <c r="AB84" s="164"/>
      <c r="AC84" s="165"/>
      <c r="AD84" s="165"/>
      <c r="AE84" s="169"/>
      <c r="AF84" s="121"/>
      <c r="AG84" s="120"/>
      <c r="AH84" s="122"/>
      <c r="AI84" s="240"/>
      <c r="AJ84" s="121"/>
      <c r="AK84" s="121"/>
      <c r="AL84" s="119"/>
      <c r="AM84" s="123"/>
      <c r="AN84" s="201"/>
      <c r="AO84" s="202"/>
      <c r="AP84" s="240"/>
      <c r="AQ84" s="183"/>
      <c r="AR84" s="182"/>
      <c r="AS84" s="120"/>
      <c r="AT84" s="174"/>
      <c r="AU84" s="183"/>
      <c r="AV84" s="183"/>
      <c r="AW84" s="73"/>
      <c r="AX84" s="157"/>
      <c r="AY84" s="221"/>
      <c r="AZ84" s="124"/>
      <c r="BA84" s="73"/>
    </row>
    <row r="85" spans="1:53" ht="15" thickTop="1" thickBot="1" x14ac:dyDescent="0.3">
      <c r="A85" s="226" t="s">
        <v>92</v>
      </c>
      <c r="B85" s="243">
        <v>2</v>
      </c>
      <c r="C85" s="248">
        <v>1</v>
      </c>
      <c r="D85" s="248">
        <v>1</v>
      </c>
      <c r="E85" s="233" t="s">
        <v>75</v>
      </c>
      <c r="F85" s="241" t="s">
        <v>93</v>
      </c>
      <c r="G85" s="250">
        <v>43739</v>
      </c>
      <c r="H85" s="236">
        <v>43771</v>
      </c>
      <c r="I85" s="243">
        <v>2</v>
      </c>
      <c r="J85" s="211" t="s">
        <v>89</v>
      </c>
      <c r="K85" s="92"/>
      <c r="L85" s="92"/>
      <c r="M85" s="92"/>
      <c r="N85" s="143"/>
      <c r="O85" s="143"/>
      <c r="P85" s="205"/>
      <c r="Q85" s="94"/>
      <c r="R85" s="95"/>
      <c r="S85" s="65"/>
      <c r="T85" s="190" t="s">
        <v>102</v>
      </c>
      <c r="U85" s="190" t="s">
        <v>102</v>
      </c>
      <c r="V85" s="245">
        <f>WEEKNUM(G85,21)</f>
        <v>40</v>
      </c>
      <c r="W85" s="150"/>
      <c r="X85" s="150"/>
      <c r="Y85" s="96"/>
      <c r="Z85" s="238"/>
      <c r="AA85" s="238"/>
      <c r="AB85" s="160"/>
      <c r="AC85" s="161"/>
      <c r="AD85" s="161"/>
      <c r="AE85" s="167"/>
      <c r="AF85" s="99"/>
      <c r="AG85" s="98"/>
      <c r="AH85" s="100"/>
      <c r="AI85" s="238"/>
      <c r="AJ85" s="99"/>
      <c r="AK85" s="99"/>
      <c r="AL85" s="97"/>
      <c r="AM85" s="101"/>
      <c r="AN85" s="197"/>
      <c r="AO85" s="198"/>
      <c r="AP85" s="238"/>
      <c r="AQ85" s="185"/>
      <c r="AR85" s="180"/>
      <c r="AS85" s="98"/>
      <c r="AT85" s="172"/>
      <c r="AU85" s="185"/>
      <c r="AV85" s="185"/>
      <c r="AW85" s="71"/>
      <c r="AX85" s="156"/>
      <c r="AY85" s="219"/>
      <c r="AZ85" s="102"/>
      <c r="BA85" s="71"/>
    </row>
    <row r="86" spans="1:53" ht="15" thickTop="1" thickBot="1" x14ac:dyDescent="0.3">
      <c r="A86" s="103" t="s">
        <v>92</v>
      </c>
      <c r="B86" s="244"/>
      <c r="C86" s="249"/>
      <c r="D86" s="249"/>
      <c r="E86" s="234" t="s">
        <v>75</v>
      </c>
      <c r="F86" s="241" t="s">
        <v>93</v>
      </c>
      <c r="G86" s="251"/>
      <c r="H86" s="237">
        <v>43771</v>
      </c>
      <c r="I86" s="244"/>
      <c r="J86" s="209" t="s">
        <v>83</v>
      </c>
      <c r="K86" s="114"/>
      <c r="L86" s="114"/>
      <c r="M86" s="114"/>
      <c r="N86" s="145"/>
      <c r="O86" s="145"/>
      <c r="P86" s="203"/>
      <c r="Q86" s="116"/>
      <c r="R86" s="117"/>
      <c r="S86" s="66"/>
      <c r="T86" s="192" t="s">
        <v>102</v>
      </c>
      <c r="U86" s="192" t="s">
        <v>102</v>
      </c>
      <c r="V86" s="247"/>
      <c r="W86" s="152"/>
      <c r="X86" s="152"/>
      <c r="Y86" s="118"/>
      <c r="Z86" s="240"/>
      <c r="AA86" s="240"/>
      <c r="AB86" s="164"/>
      <c r="AC86" s="165"/>
      <c r="AD86" s="165"/>
      <c r="AE86" s="169"/>
      <c r="AF86" s="121"/>
      <c r="AG86" s="120"/>
      <c r="AH86" s="122"/>
      <c r="AI86" s="240"/>
      <c r="AJ86" s="121"/>
      <c r="AK86" s="121"/>
      <c r="AL86" s="119"/>
      <c r="AM86" s="123"/>
      <c r="AN86" s="201"/>
      <c r="AO86" s="202"/>
      <c r="AP86" s="240"/>
      <c r="AQ86" s="183"/>
      <c r="AR86" s="182"/>
      <c r="AS86" s="120"/>
      <c r="AT86" s="174"/>
      <c r="AU86" s="183"/>
      <c r="AV86" s="183"/>
      <c r="AW86" s="73"/>
      <c r="AX86" s="157"/>
      <c r="AY86" s="221"/>
      <c r="AZ86" s="124"/>
      <c r="BA86" s="73"/>
    </row>
    <row r="87" spans="1:53" ht="15" thickTop="1" thickBot="1" x14ac:dyDescent="0.3">
      <c r="A87" s="226" t="s">
        <v>92</v>
      </c>
      <c r="B87" s="243">
        <v>10</v>
      </c>
      <c r="C87" s="248">
        <v>1</v>
      </c>
      <c r="D87" s="248">
        <v>1</v>
      </c>
      <c r="E87" s="233" t="s">
        <v>76</v>
      </c>
      <c r="F87" s="241" t="s">
        <v>93</v>
      </c>
      <c r="G87" s="250">
        <v>43739</v>
      </c>
      <c r="H87" s="236">
        <v>43741</v>
      </c>
      <c r="I87" s="243">
        <v>10</v>
      </c>
      <c r="J87" s="211" t="s">
        <v>89</v>
      </c>
      <c r="K87" s="92" t="s">
        <v>95</v>
      </c>
      <c r="L87" s="92" t="s">
        <v>96</v>
      </c>
      <c r="M87" s="92" t="s">
        <v>97</v>
      </c>
      <c r="N87" s="143">
        <v>605</v>
      </c>
      <c r="O87" s="143"/>
      <c r="P87" s="205"/>
      <c r="Q87" s="94"/>
      <c r="R87" s="95"/>
      <c r="S87" s="65" t="s">
        <v>26</v>
      </c>
      <c r="T87" s="190" t="s">
        <v>102</v>
      </c>
      <c r="U87" s="190" t="s">
        <v>102</v>
      </c>
      <c r="V87" s="245">
        <f>WEEKNUM(G87,21)</f>
        <v>40</v>
      </c>
      <c r="W87" s="150"/>
      <c r="X87" s="150"/>
      <c r="Y87" s="96"/>
      <c r="Z87" s="238"/>
      <c r="AA87" s="238"/>
      <c r="AB87" s="160"/>
      <c r="AC87" s="161"/>
      <c r="AD87" s="161"/>
      <c r="AE87" s="167"/>
      <c r="AF87" s="99"/>
      <c r="AG87" s="98"/>
      <c r="AH87" s="100"/>
      <c r="AI87" s="238"/>
      <c r="AJ87" s="99"/>
      <c r="AK87" s="99"/>
      <c r="AL87" s="97"/>
      <c r="AM87" s="101"/>
      <c r="AN87" s="197"/>
      <c r="AO87" s="198"/>
      <c r="AP87" s="238"/>
      <c r="AQ87" s="185"/>
      <c r="AR87" s="180"/>
      <c r="AS87" s="98"/>
      <c r="AT87" s="172"/>
      <c r="AU87" s="185"/>
      <c r="AV87" s="185"/>
      <c r="AW87" s="71"/>
      <c r="AX87" s="156"/>
      <c r="AY87" s="219"/>
      <c r="AZ87" s="102"/>
      <c r="BA87" s="71"/>
    </row>
    <row r="88" spans="1:53" ht="15" thickTop="1" thickBot="1" x14ac:dyDescent="0.3">
      <c r="A88" s="103" t="s">
        <v>92</v>
      </c>
      <c r="B88" s="244"/>
      <c r="C88" s="249"/>
      <c r="D88" s="249"/>
      <c r="E88" s="234" t="s">
        <v>76</v>
      </c>
      <c r="F88" s="241" t="s">
        <v>93</v>
      </c>
      <c r="G88" s="251"/>
      <c r="H88" s="237">
        <v>43741</v>
      </c>
      <c r="I88" s="244"/>
      <c r="J88" s="212" t="s">
        <v>83</v>
      </c>
      <c r="K88" s="104" t="s">
        <v>95</v>
      </c>
      <c r="L88" s="104" t="s">
        <v>96</v>
      </c>
      <c r="M88" s="104" t="s">
        <v>97</v>
      </c>
      <c r="N88" s="144">
        <v>612</v>
      </c>
      <c r="O88" s="144"/>
      <c r="P88" s="204"/>
      <c r="Q88" s="106"/>
      <c r="R88" s="69"/>
      <c r="S88" s="68" t="s">
        <v>26</v>
      </c>
      <c r="T88" s="191" t="s">
        <v>102</v>
      </c>
      <c r="U88" s="191" t="s">
        <v>102</v>
      </c>
      <c r="V88" s="246"/>
      <c r="W88" s="151"/>
      <c r="X88" s="151"/>
      <c r="Y88" s="107"/>
      <c r="Z88" s="239"/>
      <c r="AA88" s="239"/>
      <c r="AB88" s="162"/>
      <c r="AC88" s="163"/>
      <c r="AD88" s="163"/>
      <c r="AE88" s="168"/>
      <c r="AF88" s="110"/>
      <c r="AG88" s="109"/>
      <c r="AH88" s="111"/>
      <c r="AI88" s="239"/>
      <c r="AJ88" s="110"/>
      <c r="AK88" s="110"/>
      <c r="AL88" s="108"/>
      <c r="AM88" s="112"/>
      <c r="AN88" s="199"/>
      <c r="AO88" s="200"/>
      <c r="AP88" s="239"/>
      <c r="AQ88" s="184"/>
      <c r="AR88" s="181"/>
      <c r="AS88" s="109"/>
      <c r="AT88" s="173"/>
      <c r="AU88" s="184"/>
      <c r="AV88" s="184"/>
      <c r="AW88" s="72"/>
      <c r="AX88" s="155"/>
      <c r="AY88" s="220"/>
      <c r="AZ88" s="113"/>
      <c r="BA88" s="72"/>
    </row>
    <row r="89" spans="1:53" ht="15" thickTop="1" thickBot="1" x14ac:dyDescent="0.3">
      <c r="A89" s="103" t="s">
        <v>92</v>
      </c>
      <c r="B89" s="244"/>
      <c r="C89" s="249"/>
      <c r="D89" s="249"/>
      <c r="E89" s="234" t="s">
        <v>76</v>
      </c>
      <c r="F89" s="241" t="s">
        <v>93</v>
      </c>
      <c r="G89" s="251"/>
      <c r="H89" s="237">
        <v>43741</v>
      </c>
      <c r="I89" s="244"/>
      <c r="J89" s="212" t="s">
        <v>57</v>
      </c>
      <c r="K89" s="104" t="s">
        <v>95</v>
      </c>
      <c r="L89" s="104" t="s">
        <v>96</v>
      </c>
      <c r="M89" s="104" t="s">
        <v>97</v>
      </c>
      <c r="N89" s="144">
        <v>619</v>
      </c>
      <c r="O89" s="144"/>
      <c r="P89" s="204"/>
      <c r="Q89" s="106"/>
      <c r="R89" s="69"/>
      <c r="S89" s="68" t="s">
        <v>26</v>
      </c>
      <c r="T89" s="191" t="s">
        <v>102</v>
      </c>
      <c r="U89" s="191" t="s">
        <v>102</v>
      </c>
      <c r="V89" s="246"/>
      <c r="W89" s="151"/>
      <c r="X89" s="151"/>
      <c r="Y89" s="107"/>
      <c r="Z89" s="239"/>
      <c r="AA89" s="239"/>
      <c r="AB89" s="162"/>
      <c r="AC89" s="163"/>
      <c r="AD89" s="163"/>
      <c r="AE89" s="168"/>
      <c r="AF89" s="110"/>
      <c r="AG89" s="109"/>
      <c r="AH89" s="111"/>
      <c r="AI89" s="239"/>
      <c r="AJ89" s="110"/>
      <c r="AK89" s="110"/>
      <c r="AL89" s="108"/>
      <c r="AM89" s="112"/>
      <c r="AN89" s="199"/>
      <c r="AO89" s="200"/>
      <c r="AP89" s="239"/>
      <c r="AQ89" s="184"/>
      <c r="AR89" s="181"/>
      <c r="AS89" s="109"/>
      <c r="AT89" s="173"/>
      <c r="AU89" s="184"/>
      <c r="AV89" s="184"/>
      <c r="AW89" s="72"/>
      <c r="AX89" s="155"/>
      <c r="AY89" s="220"/>
      <c r="AZ89" s="113"/>
      <c r="BA89" s="72"/>
    </row>
    <row r="90" spans="1:53" ht="15" thickTop="1" thickBot="1" x14ac:dyDescent="0.3">
      <c r="A90" s="103" t="s">
        <v>92</v>
      </c>
      <c r="B90" s="244"/>
      <c r="C90" s="249"/>
      <c r="D90" s="249"/>
      <c r="E90" s="234" t="s">
        <v>76</v>
      </c>
      <c r="F90" s="241" t="s">
        <v>93</v>
      </c>
      <c r="G90" s="251"/>
      <c r="H90" s="237">
        <v>43741</v>
      </c>
      <c r="I90" s="244"/>
      <c r="J90" s="212" t="s">
        <v>58</v>
      </c>
      <c r="K90" s="104" t="s">
        <v>95</v>
      </c>
      <c r="L90" s="104" t="s">
        <v>96</v>
      </c>
      <c r="M90" s="104" t="s">
        <v>97</v>
      </c>
      <c r="N90" s="144">
        <v>626</v>
      </c>
      <c r="O90" s="144"/>
      <c r="P90" s="204"/>
      <c r="Q90" s="106"/>
      <c r="R90" s="69"/>
      <c r="S90" s="68" t="s">
        <v>26</v>
      </c>
      <c r="T90" s="191" t="s">
        <v>102</v>
      </c>
      <c r="U90" s="191" t="s">
        <v>102</v>
      </c>
      <c r="V90" s="246"/>
      <c r="W90" s="151"/>
      <c r="X90" s="151"/>
      <c r="Y90" s="107"/>
      <c r="Z90" s="239"/>
      <c r="AA90" s="239"/>
      <c r="AB90" s="162"/>
      <c r="AC90" s="163"/>
      <c r="AD90" s="163"/>
      <c r="AE90" s="168"/>
      <c r="AF90" s="110"/>
      <c r="AG90" s="109"/>
      <c r="AH90" s="111"/>
      <c r="AI90" s="239"/>
      <c r="AJ90" s="110"/>
      <c r="AK90" s="110"/>
      <c r="AL90" s="108"/>
      <c r="AM90" s="112"/>
      <c r="AN90" s="199"/>
      <c r="AO90" s="200"/>
      <c r="AP90" s="239"/>
      <c r="AQ90" s="184"/>
      <c r="AR90" s="181"/>
      <c r="AS90" s="109"/>
      <c r="AT90" s="173"/>
      <c r="AU90" s="184"/>
      <c r="AV90" s="184"/>
      <c r="AW90" s="72"/>
      <c r="AX90" s="155"/>
      <c r="AY90" s="220"/>
      <c r="AZ90" s="113"/>
      <c r="BA90" s="72"/>
    </row>
    <row r="91" spans="1:53" ht="15" thickTop="1" thickBot="1" x14ac:dyDescent="0.3">
      <c r="A91" s="103" t="s">
        <v>92</v>
      </c>
      <c r="B91" s="244"/>
      <c r="C91" s="249"/>
      <c r="D91" s="249"/>
      <c r="E91" s="234" t="s">
        <v>76</v>
      </c>
      <c r="F91" s="241" t="s">
        <v>93</v>
      </c>
      <c r="G91" s="251"/>
      <c r="H91" s="237">
        <v>43741</v>
      </c>
      <c r="I91" s="244"/>
      <c r="J91" s="212" t="s">
        <v>45</v>
      </c>
      <c r="K91" s="104" t="s">
        <v>95</v>
      </c>
      <c r="L91" s="104" t="s">
        <v>96</v>
      </c>
      <c r="M91" s="104" t="s">
        <v>97</v>
      </c>
      <c r="N91" s="144">
        <v>633</v>
      </c>
      <c r="O91" s="144"/>
      <c r="P91" s="204"/>
      <c r="Q91" s="106"/>
      <c r="R91" s="69"/>
      <c r="S91" s="68" t="s">
        <v>26</v>
      </c>
      <c r="T91" s="191" t="s">
        <v>102</v>
      </c>
      <c r="U91" s="191" t="s">
        <v>102</v>
      </c>
      <c r="V91" s="246"/>
      <c r="W91" s="151"/>
      <c r="X91" s="151"/>
      <c r="Y91" s="107"/>
      <c r="Z91" s="239"/>
      <c r="AA91" s="239"/>
      <c r="AB91" s="162"/>
      <c r="AC91" s="163"/>
      <c r="AD91" s="163"/>
      <c r="AE91" s="168"/>
      <c r="AF91" s="110"/>
      <c r="AG91" s="109"/>
      <c r="AH91" s="111"/>
      <c r="AI91" s="239"/>
      <c r="AJ91" s="110"/>
      <c r="AK91" s="110"/>
      <c r="AL91" s="108"/>
      <c r="AM91" s="112"/>
      <c r="AN91" s="199"/>
      <c r="AO91" s="200"/>
      <c r="AP91" s="239"/>
      <c r="AQ91" s="184"/>
      <c r="AR91" s="181"/>
      <c r="AS91" s="109"/>
      <c r="AT91" s="173"/>
      <c r="AU91" s="184"/>
      <c r="AV91" s="184"/>
      <c r="AW91" s="72"/>
      <c r="AX91" s="155"/>
      <c r="AY91" s="220"/>
      <c r="AZ91" s="113"/>
      <c r="BA91" s="72"/>
    </row>
    <row r="92" spans="1:53" ht="15" thickTop="1" thickBot="1" x14ac:dyDescent="0.3">
      <c r="A92" s="103" t="s">
        <v>92</v>
      </c>
      <c r="B92" s="244"/>
      <c r="C92" s="249"/>
      <c r="D92" s="249"/>
      <c r="E92" s="234" t="s">
        <v>76</v>
      </c>
      <c r="F92" s="241" t="s">
        <v>93</v>
      </c>
      <c r="G92" s="251"/>
      <c r="H92" s="237">
        <v>43741</v>
      </c>
      <c r="I92" s="244"/>
      <c r="J92" s="212" t="s">
        <v>46</v>
      </c>
      <c r="K92" s="104" t="s">
        <v>95</v>
      </c>
      <c r="L92" s="104" t="s">
        <v>96</v>
      </c>
      <c r="M92" s="104" t="s">
        <v>97</v>
      </c>
      <c r="N92" s="144">
        <v>640</v>
      </c>
      <c r="O92" s="144"/>
      <c r="P92" s="204"/>
      <c r="Q92" s="106"/>
      <c r="R92" s="69"/>
      <c r="S92" s="68" t="s">
        <v>26</v>
      </c>
      <c r="T92" s="191" t="s">
        <v>102</v>
      </c>
      <c r="U92" s="191" t="s">
        <v>102</v>
      </c>
      <c r="V92" s="246"/>
      <c r="W92" s="151"/>
      <c r="X92" s="151"/>
      <c r="Y92" s="107"/>
      <c r="Z92" s="239"/>
      <c r="AA92" s="239"/>
      <c r="AB92" s="162"/>
      <c r="AC92" s="163"/>
      <c r="AD92" s="163"/>
      <c r="AE92" s="168"/>
      <c r="AF92" s="110"/>
      <c r="AG92" s="109"/>
      <c r="AH92" s="111"/>
      <c r="AI92" s="239"/>
      <c r="AJ92" s="110"/>
      <c r="AK92" s="110"/>
      <c r="AL92" s="108"/>
      <c r="AM92" s="112"/>
      <c r="AN92" s="199"/>
      <c r="AO92" s="200"/>
      <c r="AP92" s="239"/>
      <c r="AQ92" s="184"/>
      <c r="AR92" s="181"/>
      <c r="AS92" s="109"/>
      <c r="AT92" s="173"/>
      <c r="AU92" s="184"/>
      <c r="AV92" s="184"/>
      <c r="AW92" s="72"/>
      <c r="AX92" s="155"/>
      <c r="AY92" s="220"/>
      <c r="AZ92" s="113"/>
      <c r="BA92" s="72"/>
    </row>
    <row r="93" spans="1:53" ht="15" thickTop="1" thickBot="1" x14ac:dyDescent="0.3">
      <c r="A93" s="103" t="s">
        <v>92</v>
      </c>
      <c r="B93" s="244"/>
      <c r="C93" s="249"/>
      <c r="D93" s="249"/>
      <c r="E93" s="234" t="s">
        <v>76</v>
      </c>
      <c r="F93" s="241" t="s">
        <v>93</v>
      </c>
      <c r="G93" s="251"/>
      <c r="H93" s="237">
        <v>43741</v>
      </c>
      <c r="I93" s="244"/>
      <c r="J93" s="212" t="s">
        <v>47</v>
      </c>
      <c r="K93" s="104" t="s">
        <v>95</v>
      </c>
      <c r="L93" s="104" t="s">
        <v>96</v>
      </c>
      <c r="M93" s="104" t="s">
        <v>97</v>
      </c>
      <c r="N93" s="144">
        <v>647</v>
      </c>
      <c r="O93" s="144"/>
      <c r="P93" s="204"/>
      <c r="Q93" s="106"/>
      <c r="R93" s="69"/>
      <c r="S93" s="68" t="s">
        <v>26</v>
      </c>
      <c r="T93" s="191" t="s">
        <v>102</v>
      </c>
      <c r="U93" s="191" t="s">
        <v>102</v>
      </c>
      <c r="V93" s="246"/>
      <c r="W93" s="151"/>
      <c r="X93" s="151"/>
      <c r="Y93" s="107"/>
      <c r="Z93" s="239"/>
      <c r="AA93" s="239"/>
      <c r="AB93" s="162"/>
      <c r="AC93" s="163"/>
      <c r="AD93" s="163"/>
      <c r="AE93" s="168"/>
      <c r="AF93" s="110"/>
      <c r="AG93" s="109"/>
      <c r="AH93" s="111"/>
      <c r="AI93" s="239"/>
      <c r="AJ93" s="110"/>
      <c r="AK93" s="110"/>
      <c r="AL93" s="108"/>
      <c r="AM93" s="112"/>
      <c r="AN93" s="199"/>
      <c r="AO93" s="200"/>
      <c r="AP93" s="239"/>
      <c r="AQ93" s="184"/>
      <c r="AR93" s="181"/>
      <c r="AS93" s="109"/>
      <c r="AT93" s="173"/>
      <c r="AU93" s="184"/>
      <c r="AV93" s="184"/>
      <c r="AW93" s="72"/>
      <c r="AX93" s="155"/>
      <c r="AY93" s="220"/>
      <c r="AZ93" s="113"/>
      <c r="BA93" s="72"/>
    </row>
    <row r="94" spans="1:53" ht="15" thickTop="1" thickBot="1" x14ac:dyDescent="0.3">
      <c r="A94" s="103" t="s">
        <v>92</v>
      </c>
      <c r="B94" s="244"/>
      <c r="C94" s="249"/>
      <c r="D94" s="249"/>
      <c r="E94" s="234" t="s">
        <v>76</v>
      </c>
      <c r="F94" s="241" t="s">
        <v>93</v>
      </c>
      <c r="G94" s="251"/>
      <c r="H94" s="237">
        <v>43741</v>
      </c>
      <c r="I94" s="244"/>
      <c r="J94" s="212" t="s">
        <v>48</v>
      </c>
      <c r="K94" s="104" t="s">
        <v>95</v>
      </c>
      <c r="L94" s="104" t="s">
        <v>96</v>
      </c>
      <c r="M94" s="104" t="s">
        <v>97</v>
      </c>
      <c r="N94" s="144">
        <v>654</v>
      </c>
      <c r="O94" s="144"/>
      <c r="P94" s="204"/>
      <c r="Q94" s="106"/>
      <c r="R94" s="69"/>
      <c r="S94" s="68" t="s">
        <v>26</v>
      </c>
      <c r="T94" s="191" t="s">
        <v>102</v>
      </c>
      <c r="U94" s="191" t="s">
        <v>102</v>
      </c>
      <c r="V94" s="246"/>
      <c r="W94" s="151"/>
      <c r="X94" s="151"/>
      <c r="Y94" s="107"/>
      <c r="Z94" s="239"/>
      <c r="AA94" s="239"/>
      <c r="AB94" s="162"/>
      <c r="AC94" s="163"/>
      <c r="AD94" s="163"/>
      <c r="AE94" s="168"/>
      <c r="AF94" s="110"/>
      <c r="AG94" s="109"/>
      <c r="AH94" s="111"/>
      <c r="AI94" s="239"/>
      <c r="AJ94" s="110"/>
      <c r="AK94" s="110"/>
      <c r="AL94" s="108"/>
      <c r="AM94" s="112"/>
      <c r="AN94" s="199"/>
      <c r="AO94" s="200"/>
      <c r="AP94" s="239"/>
      <c r="AQ94" s="184"/>
      <c r="AR94" s="181"/>
      <c r="AS94" s="109"/>
      <c r="AT94" s="173"/>
      <c r="AU94" s="184"/>
      <c r="AV94" s="184"/>
      <c r="AW94" s="72"/>
      <c r="AX94" s="155"/>
      <c r="AY94" s="220"/>
      <c r="AZ94" s="113"/>
      <c r="BA94" s="72"/>
    </row>
    <row r="95" spans="1:53" ht="15" thickTop="1" thickBot="1" x14ac:dyDescent="0.3">
      <c r="A95" s="103" t="s">
        <v>92</v>
      </c>
      <c r="B95" s="244"/>
      <c r="C95" s="249"/>
      <c r="D95" s="249"/>
      <c r="E95" s="234" t="s">
        <v>76</v>
      </c>
      <c r="F95" s="241" t="s">
        <v>93</v>
      </c>
      <c r="G95" s="251"/>
      <c r="H95" s="237">
        <v>43741</v>
      </c>
      <c r="I95" s="244"/>
      <c r="J95" s="212" t="s">
        <v>49</v>
      </c>
      <c r="K95" s="104" t="s">
        <v>95</v>
      </c>
      <c r="L95" s="104" t="s">
        <v>96</v>
      </c>
      <c r="M95" s="104" t="s">
        <v>97</v>
      </c>
      <c r="N95" s="144">
        <v>661</v>
      </c>
      <c r="O95" s="144"/>
      <c r="P95" s="204"/>
      <c r="Q95" s="106"/>
      <c r="R95" s="69"/>
      <c r="S95" s="68" t="s">
        <v>26</v>
      </c>
      <c r="T95" s="191" t="s">
        <v>102</v>
      </c>
      <c r="U95" s="191" t="s">
        <v>102</v>
      </c>
      <c r="V95" s="246"/>
      <c r="W95" s="151"/>
      <c r="X95" s="151"/>
      <c r="Y95" s="107"/>
      <c r="Z95" s="239"/>
      <c r="AA95" s="239"/>
      <c r="AB95" s="162"/>
      <c r="AC95" s="163"/>
      <c r="AD95" s="163"/>
      <c r="AE95" s="168"/>
      <c r="AF95" s="110"/>
      <c r="AG95" s="109"/>
      <c r="AH95" s="111"/>
      <c r="AI95" s="239"/>
      <c r="AJ95" s="110"/>
      <c r="AK95" s="110"/>
      <c r="AL95" s="108"/>
      <c r="AM95" s="112"/>
      <c r="AN95" s="199"/>
      <c r="AO95" s="200"/>
      <c r="AP95" s="239"/>
      <c r="AQ95" s="184"/>
      <c r="AR95" s="181"/>
      <c r="AS95" s="109"/>
      <c r="AT95" s="173"/>
      <c r="AU95" s="184"/>
      <c r="AV95" s="184"/>
      <c r="AW95" s="72"/>
      <c r="AX95" s="155"/>
      <c r="AY95" s="220"/>
      <c r="AZ95" s="113"/>
      <c r="BA95" s="72"/>
    </row>
    <row r="96" spans="1:53" ht="15" thickTop="1" thickBot="1" x14ac:dyDescent="0.3">
      <c r="A96" s="103" t="s">
        <v>92</v>
      </c>
      <c r="B96" s="244"/>
      <c r="C96" s="249"/>
      <c r="D96" s="249"/>
      <c r="E96" s="234" t="s">
        <v>76</v>
      </c>
      <c r="F96" s="241" t="s">
        <v>93</v>
      </c>
      <c r="G96" s="251"/>
      <c r="H96" s="237">
        <v>43741</v>
      </c>
      <c r="I96" s="244"/>
      <c r="J96" s="209" t="s">
        <v>85</v>
      </c>
      <c r="K96" s="114" t="s">
        <v>95</v>
      </c>
      <c r="L96" s="114" t="s">
        <v>96</v>
      </c>
      <c r="M96" s="114" t="s">
        <v>97</v>
      </c>
      <c r="N96" s="145">
        <v>668</v>
      </c>
      <c r="O96" s="145"/>
      <c r="P96" s="203"/>
      <c r="Q96" s="116"/>
      <c r="R96" s="117"/>
      <c r="S96" s="66" t="s">
        <v>26</v>
      </c>
      <c r="T96" s="192" t="s">
        <v>102</v>
      </c>
      <c r="U96" s="192" t="s">
        <v>102</v>
      </c>
      <c r="V96" s="247"/>
      <c r="W96" s="152"/>
      <c r="X96" s="152"/>
      <c r="Y96" s="118"/>
      <c r="Z96" s="240"/>
      <c r="AA96" s="240"/>
      <c r="AB96" s="164"/>
      <c r="AC96" s="165"/>
      <c r="AD96" s="165"/>
      <c r="AE96" s="169"/>
      <c r="AF96" s="121"/>
      <c r="AG96" s="120"/>
      <c r="AH96" s="122"/>
      <c r="AI96" s="240"/>
      <c r="AJ96" s="121"/>
      <c r="AK96" s="121"/>
      <c r="AL96" s="119"/>
      <c r="AM96" s="123"/>
      <c r="AN96" s="201"/>
      <c r="AO96" s="202"/>
      <c r="AP96" s="240"/>
      <c r="AQ96" s="183"/>
      <c r="AR96" s="182"/>
      <c r="AS96" s="120"/>
      <c r="AT96" s="174"/>
      <c r="AU96" s="183"/>
      <c r="AV96" s="183"/>
      <c r="AW96" s="73"/>
      <c r="AX96" s="157"/>
      <c r="AY96" s="221"/>
      <c r="AZ96" s="124"/>
      <c r="BA96" s="73"/>
    </row>
    <row r="97" spans="1:56" ht="15" thickTop="1" thickBot="1" x14ac:dyDescent="0.3">
      <c r="A97" s="226" t="s">
        <v>92</v>
      </c>
      <c r="B97" s="243">
        <v>10</v>
      </c>
      <c r="C97" s="248">
        <v>8</v>
      </c>
      <c r="D97" s="248">
        <v>1</v>
      </c>
      <c r="E97" s="233" t="s">
        <v>84</v>
      </c>
      <c r="F97" s="241" t="s">
        <v>93</v>
      </c>
      <c r="G97" s="250">
        <v>43739</v>
      </c>
      <c r="H97" s="236">
        <v>43741</v>
      </c>
      <c r="I97" s="243">
        <v>10</v>
      </c>
      <c r="J97" s="211" t="s">
        <v>89</v>
      </c>
      <c r="K97" s="92"/>
      <c r="L97" s="92"/>
      <c r="M97" s="92"/>
      <c r="N97" s="93"/>
      <c r="O97" s="143"/>
      <c r="P97" s="205"/>
      <c r="Q97" s="94"/>
      <c r="R97" s="95"/>
      <c r="S97" s="65"/>
      <c r="T97" s="190" t="s">
        <v>102</v>
      </c>
      <c r="U97" s="190" t="s">
        <v>102</v>
      </c>
      <c r="V97" s="245">
        <f>WEEKNUM(G97,21)</f>
        <v>40</v>
      </c>
      <c r="W97" s="150"/>
      <c r="X97" s="150"/>
      <c r="Y97" s="96"/>
      <c r="Z97" s="238"/>
      <c r="AA97" s="238"/>
      <c r="AB97" s="160"/>
      <c r="AC97" s="161"/>
      <c r="AD97" s="161"/>
      <c r="AE97" s="167"/>
      <c r="AF97" s="99"/>
      <c r="AG97" s="98"/>
      <c r="AH97" s="100"/>
      <c r="AI97" s="238"/>
      <c r="AJ97" s="99"/>
      <c r="AK97" s="99"/>
      <c r="AL97" s="97"/>
      <c r="AM97" s="101"/>
      <c r="AN97" s="197"/>
      <c r="AO97" s="198"/>
      <c r="AP97" s="238"/>
      <c r="AQ97" s="185"/>
      <c r="AR97" s="180"/>
      <c r="AS97" s="98"/>
      <c r="AT97" s="172"/>
      <c r="AU97" s="185"/>
      <c r="AV97" s="185"/>
      <c r="AW97" s="71"/>
      <c r="AX97" s="156"/>
      <c r="AY97" s="219"/>
      <c r="AZ97" s="102"/>
      <c r="BA97" s="71"/>
      <c r="BB97" s="176"/>
      <c r="BC97" s="176"/>
      <c r="BD97" s="176"/>
    </row>
    <row r="98" spans="1:56" ht="15" thickTop="1" thickBot="1" x14ac:dyDescent="0.3">
      <c r="A98" s="103" t="s">
        <v>92</v>
      </c>
      <c r="B98" s="244"/>
      <c r="C98" s="249"/>
      <c r="D98" s="249"/>
      <c r="E98" s="234" t="s">
        <v>84</v>
      </c>
      <c r="F98" s="241" t="s">
        <v>93</v>
      </c>
      <c r="G98" s="251"/>
      <c r="H98" s="237">
        <v>43741</v>
      </c>
      <c r="I98" s="244"/>
      <c r="J98" s="212" t="s">
        <v>83</v>
      </c>
      <c r="K98" s="104"/>
      <c r="L98" s="104"/>
      <c r="M98" s="104"/>
      <c r="N98" s="105"/>
      <c r="O98" s="144"/>
      <c r="P98" s="204"/>
      <c r="Q98" s="106"/>
      <c r="R98" s="69"/>
      <c r="S98" s="68"/>
      <c r="T98" s="191" t="s">
        <v>102</v>
      </c>
      <c r="U98" s="191" t="s">
        <v>102</v>
      </c>
      <c r="V98" s="246"/>
      <c r="W98" s="151"/>
      <c r="X98" s="151"/>
      <c r="Y98" s="107"/>
      <c r="Z98" s="239"/>
      <c r="AA98" s="239"/>
      <c r="AB98" s="162"/>
      <c r="AC98" s="163"/>
      <c r="AD98" s="163"/>
      <c r="AE98" s="168"/>
      <c r="AF98" s="110"/>
      <c r="AG98" s="109"/>
      <c r="AH98" s="111"/>
      <c r="AI98" s="239"/>
      <c r="AJ98" s="110"/>
      <c r="AK98" s="110"/>
      <c r="AL98" s="108"/>
      <c r="AM98" s="112"/>
      <c r="AN98" s="199"/>
      <c r="AO98" s="200"/>
      <c r="AP98" s="239"/>
      <c r="AQ98" s="184"/>
      <c r="AR98" s="181"/>
      <c r="AS98" s="109"/>
      <c r="AT98" s="173"/>
      <c r="AU98" s="184"/>
      <c r="AV98" s="184"/>
      <c r="AW98" s="72"/>
      <c r="AX98" s="155"/>
      <c r="AY98" s="220"/>
      <c r="AZ98" s="113"/>
      <c r="BA98" s="72"/>
      <c r="BB98" s="176"/>
      <c r="BC98" s="176"/>
      <c r="BD98" s="176"/>
    </row>
    <row r="99" spans="1:56" ht="15" thickTop="1" thickBot="1" x14ac:dyDescent="0.3">
      <c r="A99" s="103" t="s">
        <v>92</v>
      </c>
      <c r="B99" s="244"/>
      <c r="C99" s="249"/>
      <c r="D99" s="249"/>
      <c r="E99" s="234" t="s">
        <v>84</v>
      </c>
      <c r="F99" s="241" t="s">
        <v>93</v>
      </c>
      <c r="G99" s="251"/>
      <c r="H99" s="237">
        <v>43741</v>
      </c>
      <c r="I99" s="244"/>
      <c r="J99" s="212" t="s">
        <v>57</v>
      </c>
      <c r="K99" s="104"/>
      <c r="L99" s="104"/>
      <c r="M99" s="104"/>
      <c r="N99" s="105"/>
      <c r="O99" s="144"/>
      <c r="P99" s="204"/>
      <c r="Q99" s="106"/>
      <c r="R99" s="69"/>
      <c r="S99" s="68"/>
      <c r="T99" s="191" t="s">
        <v>102</v>
      </c>
      <c r="U99" s="191" t="s">
        <v>102</v>
      </c>
      <c r="V99" s="246"/>
      <c r="W99" s="151"/>
      <c r="X99" s="151"/>
      <c r="Y99" s="107"/>
      <c r="Z99" s="239"/>
      <c r="AA99" s="239"/>
      <c r="AB99" s="162"/>
      <c r="AC99" s="163"/>
      <c r="AD99" s="163"/>
      <c r="AE99" s="168"/>
      <c r="AF99" s="110"/>
      <c r="AG99" s="109"/>
      <c r="AH99" s="111"/>
      <c r="AI99" s="239"/>
      <c r="AJ99" s="110"/>
      <c r="AK99" s="110"/>
      <c r="AL99" s="108"/>
      <c r="AM99" s="112"/>
      <c r="AN99" s="199"/>
      <c r="AO99" s="200"/>
      <c r="AP99" s="239"/>
      <c r="AQ99" s="184"/>
      <c r="AR99" s="181"/>
      <c r="AS99" s="109"/>
      <c r="AT99" s="173"/>
      <c r="AU99" s="184"/>
      <c r="AV99" s="184"/>
      <c r="AW99" s="72"/>
      <c r="AX99" s="155"/>
      <c r="AY99" s="220"/>
      <c r="AZ99" s="113"/>
      <c r="BA99" s="72"/>
      <c r="BB99" s="176"/>
      <c r="BC99" s="176"/>
      <c r="BD99" s="176"/>
    </row>
    <row r="100" spans="1:56" ht="15" thickTop="1" thickBot="1" x14ac:dyDescent="0.3">
      <c r="A100" s="103" t="s">
        <v>92</v>
      </c>
      <c r="B100" s="244"/>
      <c r="C100" s="249"/>
      <c r="D100" s="249"/>
      <c r="E100" s="234" t="s">
        <v>84</v>
      </c>
      <c r="F100" s="241" t="s">
        <v>93</v>
      </c>
      <c r="G100" s="251"/>
      <c r="H100" s="237">
        <v>43741</v>
      </c>
      <c r="I100" s="244"/>
      <c r="J100" s="212" t="s">
        <v>58</v>
      </c>
      <c r="K100" s="104"/>
      <c r="L100" s="104"/>
      <c r="M100" s="104"/>
      <c r="N100" s="105"/>
      <c r="O100" s="144"/>
      <c r="P100" s="204"/>
      <c r="Q100" s="106"/>
      <c r="R100" s="69"/>
      <c r="S100" s="68"/>
      <c r="T100" s="191" t="s">
        <v>102</v>
      </c>
      <c r="U100" s="191" t="s">
        <v>102</v>
      </c>
      <c r="V100" s="246"/>
      <c r="W100" s="151"/>
      <c r="X100" s="151"/>
      <c r="Y100" s="107"/>
      <c r="Z100" s="239"/>
      <c r="AA100" s="239"/>
      <c r="AB100" s="162"/>
      <c r="AC100" s="163"/>
      <c r="AD100" s="163"/>
      <c r="AE100" s="168"/>
      <c r="AF100" s="110"/>
      <c r="AG100" s="109"/>
      <c r="AH100" s="111"/>
      <c r="AI100" s="239"/>
      <c r="AJ100" s="110"/>
      <c r="AK100" s="110"/>
      <c r="AL100" s="108"/>
      <c r="AM100" s="112"/>
      <c r="AN100" s="199"/>
      <c r="AO100" s="200"/>
      <c r="AP100" s="239"/>
      <c r="AQ100" s="184"/>
      <c r="AR100" s="181"/>
      <c r="AS100" s="109"/>
      <c r="AT100" s="173"/>
      <c r="AU100" s="184"/>
      <c r="AV100" s="184"/>
      <c r="AW100" s="72"/>
      <c r="AX100" s="155"/>
      <c r="AY100" s="220"/>
      <c r="AZ100" s="113"/>
      <c r="BA100" s="72"/>
    </row>
    <row r="101" spans="1:56" ht="15" thickTop="1" thickBot="1" x14ac:dyDescent="0.3">
      <c r="A101" s="103" t="s">
        <v>92</v>
      </c>
      <c r="B101" s="244"/>
      <c r="C101" s="249"/>
      <c r="D101" s="249"/>
      <c r="E101" s="234" t="s">
        <v>84</v>
      </c>
      <c r="F101" s="241" t="s">
        <v>93</v>
      </c>
      <c r="G101" s="251"/>
      <c r="H101" s="237">
        <v>43741</v>
      </c>
      <c r="I101" s="244"/>
      <c r="J101" s="212" t="s">
        <v>45</v>
      </c>
      <c r="K101" s="104"/>
      <c r="L101" s="104"/>
      <c r="M101" s="104"/>
      <c r="N101" s="105"/>
      <c r="O101" s="144"/>
      <c r="P101" s="204"/>
      <c r="Q101" s="106"/>
      <c r="R101" s="69"/>
      <c r="S101" s="68"/>
      <c r="T101" s="191" t="s">
        <v>102</v>
      </c>
      <c r="U101" s="191" t="s">
        <v>102</v>
      </c>
      <c r="V101" s="246"/>
      <c r="W101" s="151"/>
      <c r="X101" s="151"/>
      <c r="Y101" s="107"/>
      <c r="Z101" s="239"/>
      <c r="AA101" s="239"/>
      <c r="AB101" s="162"/>
      <c r="AC101" s="163"/>
      <c r="AD101" s="163"/>
      <c r="AE101" s="168"/>
      <c r="AF101" s="110"/>
      <c r="AG101" s="109"/>
      <c r="AH101" s="111"/>
      <c r="AI101" s="239"/>
      <c r="AJ101" s="110"/>
      <c r="AK101" s="110"/>
      <c r="AL101" s="108"/>
      <c r="AM101" s="112"/>
      <c r="AN101" s="199"/>
      <c r="AO101" s="200"/>
      <c r="AP101" s="239"/>
      <c r="AQ101" s="184"/>
      <c r="AR101" s="181"/>
      <c r="AS101" s="109"/>
      <c r="AT101" s="173"/>
      <c r="AU101" s="184"/>
      <c r="AV101" s="184"/>
      <c r="AW101" s="72"/>
      <c r="AX101" s="155"/>
      <c r="AY101" s="220"/>
      <c r="AZ101" s="113"/>
      <c r="BA101" s="72"/>
    </row>
    <row r="102" spans="1:56" ht="15" thickTop="1" thickBot="1" x14ac:dyDescent="0.3">
      <c r="A102" s="103" t="s">
        <v>92</v>
      </c>
      <c r="B102" s="244"/>
      <c r="C102" s="249"/>
      <c r="D102" s="249"/>
      <c r="E102" s="234" t="s">
        <v>84</v>
      </c>
      <c r="F102" s="241" t="s">
        <v>93</v>
      </c>
      <c r="G102" s="251"/>
      <c r="H102" s="237">
        <v>43741</v>
      </c>
      <c r="I102" s="244"/>
      <c r="J102" s="212" t="s">
        <v>46</v>
      </c>
      <c r="K102" s="104"/>
      <c r="L102" s="104"/>
      <c r="M102" s="104"/>
      <c r="N102" s="105"/>
      <c r="O102" s="144"/>
      <c r="P102" s="204"/>
      <c r="Q102" s="106"/>
      <c r="R102" s="69"/>
      <c r="S102" s="68"/>
      <c r="T102" s="191" t="s">
        <v>102</v>
      </c>
      <c r="U102" s="191" t="s">
        <v>102</v>
      </c>
      <c r="V102" s="246"/>
      <c r="W102" s="151"/>
      <c r="X102" s="151"/>
      <c r="Y102" s="107"/>
      <c r="Z102" s="239"/>
      <c r="AA102" s="239"/>
      <c r="AB102" s="162"/>
      <c r="AC102" s="163"/>
      <c r="AD102" s="163"/>
      <c r="AE102" s="168"/>
      <c r="AF102" s="110"/>
      <c r="AG102" s="109"/>
      <c r="AH102" s="111"/>
      <c r="AI102" s="239"/>
      <c r="AJ102" s="110"/>
      <c r="AK102" s="110"/>
      <c r="AL102" s="108"/>
      <c r="AM102" s="112"/>
      <c r="AN102" s="199"/>
      <c r="AO102" s="200"/>
      <c r="AP102" s="239"/>
      <c r="AQ102" s="184"/>
      <c r="AR102" s="181"/>
      <c r="AS102" s="109"/>
      <c r="AT102" s="173"/>
      <c r="AU102" s="184"/>
      <c r="AV102" s="184"/>
      <c r="AW102" s="72"/>
      <c r="AX102" s="155"/>
      <c r="AY102" s="220"/>
      <c r="AZ102" s="113"/>
      <c r="BA102" s="72"/>
    </row>
    <row r="103" spans="1:56" ht="15" thickTop="1" thickBot="1" x14ac:dyDescent="0.3">
      <c r="A103" s="103" t="s">
        <v>92</v>
      </c>
      <c r="B103" s="244"/>
      <c r="C103" s="249"/>
      <c r="D103" s="249"/>
      <c r="E103" s="234" t="s">
        <v>84</v>
      </c>
      <c r="F103" s="241" t="s">
        <v>93</v>
      </c>
      <c r="G103" s="251"/>
      <c r="H103" s="237">
        <v>43741</v>
      </c>
      <c r="I103" s="244"/>
      <c r="J103" s="212" t="s">
        <v>47</v>
      </c>
      <c r="K103" s="104"/>
      <c r="L103" s="104"/>
      <c r="M103" s="104"/>
      <c r="N103" s="105"/>
      <c r="O103" s="144"/>
      <c r="P103" s="204"/>
      <c r="Q103" s="106"/>
      <c r="R103" s="69"/>
      <c r="S103" s="68"/>
      <c r="T103" s="191" t="s">
        <v>102</v>
      </c>
      <c r="U103" s="191" t="s">
        <v>102</v>
      </c>
      <c r="V103" s="246"/>
      <c r="W103" s="151"/>
      <c r="X103" s="151"/>
      <c r="Y103" s="107"/>
      <c r="Z103" s="239"/>
      <c r="AA103" s="239"/>
      <c r="AB103" s="162"/>
      <c r="AC103" s="163"/>
      <c r="AD103" s="163"/>
      <c r="AE103" s="168"/>
      <c r="AF103" s="110"/>
      <c r="AG103" s="109"/>
      <c r="AH103" s="111"/>
      <c r="AI103" s="239"/>
      <c r="AJ103" s="110"/>
      <c r="AK103" s="110"/>
      <c r="AL103" s="108"/>
      <c r="AM103" s="112"/>
      <c r="AN103" s="199"/>
      <c r="AO103" s="200"/>
      <c r="AP103" s="239"/>
      <c r="AQ103" s="184"/>
      <c r="AR103" s="181"/>
      <c r="AS103" s="109"/>
      <c r="AT103" s="173"/>
      <c r="AU103" s="184"/>
      <c r="AV103" s="184"/>
      <c r="AW103" s="72"/>
      <c r="AX103" s="155"/>
      <c r="AY103" s="220"/>
      <c r="AZ103" s="113"/>
      <c r="BA103" s="72"/>
    </row>
    <row r="104" spans="1:56" ht="15" thickTop="1" thickBot="1" x14ac:dyDescent="0.3">
      <c r="A104" s="103" t="s">
        <v>92</v>
      </c>
      <c r="B104" s="244"/>
      <c r="C104" s="249"/>
      <c r="D104" s="249"/>
      <c r="E104" s="234" t="s">
        <v>84</v>
      </c>
      <c r="F104" s="241" t="s">
        <v>93</v>
      </c>
      <c r="G104" s="251"/>
      <c r="H104" s="237">
        <v>43741</v>
      </c>
      <c r="I104" s="244"/>
      <c r="J104" s="212" t="s">
        <v>48</v>
      </c>
      <c r="K104" s="104"/>
      <c r="L104" s="104"/>
      <c r="M104" s="104"/>
      <c r="N104" s="105"/>
      <c r="O104" s="144"/>
      <c r="P104" s="204"/>
      <c r="Q104" s="106"/>
      <c r="R104" s="69"/>
      <c r="S104" s="68"/>
      <c r="T104" s="191" t="s">
        <v>102</v>
      </c>
      <c r="U104" s="191" t="s">
        <v>102</v>
      </c>
      <c r="V104" s="246"/>
      <c r="W104" s="151"/>
      <c r="X104" s="151"/>
      <c r="Y104" s="107"/>
      <c r="Z104" s="239"/>
      <c r="AA104" s="239"/>
      <c r="AB104" s="162"/>
      <c r="AC104" s="163"/>
      <c r="AD104" s="163"/>
      <c r="AE104" s="168"/>
      <c r="AF104" s="110"/>
      <c r="AG104" s="109"/>
      <c r="AH104" s="111"/>
      <c r="AI104" s="239"/>
      <c r="AJ104" s="110"/>
      <c r="AK104" s="110"/>
      <c r="AL104" s="108"/>
      <c r="AM104" s="112"/>
      <c r="AN104" s="199"/>
      <c r="AO104" s="200"/>
      <c r="AP104" s="239"/>
      <c r="AQ104" s="184"/>
      <c r="AR104" s="181"/>
      <c r="AS104" s="109"/>
      <c r="AT104" s="173"/>
      <c r="AU104" s="184"/>
      <c r="AV104" s="184"/>
      <c r="AW104" s="72"/>
      <c r="AX104" s="155"/>
      <c r="AY104" s="220"/>
      <c r="AZ104" s="113"/>
      <c r="BA104" s="72"/>
    </row>
    <row r="105" spans="1:56" ht="15" thickTop="1" thickBot="1" x14ac:dyDescent="0.3">
      <c r="A105" s="103" t="s">
        <v>92</v>
      </c>
      <c r="B105" s="244"/>
      <c r="C105" s="249"/>
      <c r="D105" s="249"/>
      <c r="E105" s="234" t="s">
        <v>84</v>
      </c>
      <c r="F105" s="241" t="s">
        <v>93</v>
      </c>
      <c r="G105" s="251"/>
      <c r="H105" s="237">
        <v>43741</v>
      </c>
      <c r="I105" s="244"/>
      <c r="J105" s="212" t="s">
        <v>49</v>
      </c>
      <c r="K105" s="104"/>
      <c r="L105" s="104"/>
      <c r="M105" s="104"/>
      <c r="N105" s="105"/>
      <c r="O105" s="144"/>
      <c r="P105" s="204"/>
      <c r="Q105" s="106"/>
      <c r="R105" s="69"/>
      <c r="S105" s="68"/>
      <c r="T105" s="191" t="s">
        <v>102</v>
      </c>
      <c r="U105" s="191" t="s">
        <v>102</v>
      </c>
      <c r="V105" s="246"/>
      <c r="W105" s="151"/>
      <c r="X105" s="151"/>
      <c r="Y105" s="107"/>
      <c r="Z105" s="239"/>
      <c r="AA105" s="239"/>
      <c r="AB105" s="162"/>
      <c r="AC105" s="163"/>
      <c r="AD105" s="163"/>
      <c r="AE105" s="168"/>
      <c r="AF105" s="110"/>
      <c r="AG105" s="109"/>
      <c r="AH105" s="111"/>
      <c r="AI105" s="239"/>
      <c r="AJ105" s="110"/>
      <c r="AK105" s="110"/>
      <c r="AL105" s="108"/>
      <c r="AM105" s="112"/>
      <c r="AN105" s="199"/>
      <c r="AO105" s="200"/>
      <c r="AP105" s="239"/>
      <c r="AQ105" s="184"/>
      <c r="AR105" s="181"/>
      <c r="AS105" s="109"/>
      <c r="AT105" s="173"/>
      <c r="AU105" s="184"/>
      <c r="AV105" s="184"/>
      <c r="AW105" s="72"/>
      <c r="AX105" s="155"/>
      <c r="AY105" s="220"/>
      <c r="AZ105" s="113"/>
      <c r="BA105" s="72"/>
    </row>
    <row r="106" spans="1:56" ht="15" thickTop="1" thickBot="1" x14ac:dyDescent="0.3">
      <c r="A106" s="103" t="s">
        <v>92</v>
      </c>
      <c r="B106" s="244"/>
      <c r="C106" s="249"/>
      <c r="D106" s="249"/>
      <c r="E106" s="234" t="s">
        <v>84</v>
      </c>
      <c r="F106" s="241" t="s">
        <v>93</v>
      </c>
      <c r="G106" s="251"/>
      <c r="H106" s="237">
        <v>43741</v>
      </c>
      <c r="I106" s="244"/>
      <c r="J106" s="209" t="s">
        <v>85</v>
      </c>
      <c r="K106" s="114"/>
      <c r="L106" s="114"/>
      <c r="M106" s="114"/>
      <c r="N106" s="115"/>
      <c r="O106" s="145"/>
      <c r="P106" s="203"/>
      <c r="Q106" s="116"/>
      <c r="R106" s="117"/>
      <c r="S106" s="66"/>
      <c r="T106" s="192" t="s">
        <v>102</v>
      </c>
      <c r="U106" s="192" t="s">
        <v>102</v>
      </c>
      <c r="V106" s="247"/>
      <c r="W106" s="152"/>
      <c r="X106" s="152"/>
      <c r="Y106" s="118"/>
      <c r="Z106" s="240"/>
      <c r="AA106" s="240"/>
      <c r="AB106" s="164"/>
      <c r="AC106" s="165"/>
      <c r="AD106" s="165"/>
      <c r="AE106" s="169"/>
      <c r="AF106" s="121"/>
      <c r="AG106" s="120"/>
      <c r="AH106" s="122"/>
      <c r="AI106" s="240"/>
      <c r="AJ106" s="121"/>
      <c r="AK106" s="121"/>
      <c r="AL106" s="119"/>
      <c r="AM106" s="123"/>
      <c r="AN106" s="201"/>
      <c r="AO106" s="202"/>
      <c r="AP106" s="240"/>
      <c r="AQ106" s="183"/>
      <c r="AR106" s="182"/>
      <c r="AS106" s="120"/>
      <c r="AT106" s="174"/>
      <c r="AU106" s="183"/>
      <c r="AV106" s="183"/>
      <c r="AW106" s="73"/>
      <c r="AX106" s="157"/>
      <c r="AY106" s="221"/>
      <c r="AZ106" s="124"/>
      <c r="BA106" s="73"/>
    </row>
    <row r="107" spans="1:56" ht="25.8" thickTop="1" thickBot="1" x14ac:dyDescent="0.3">
      <c r="A107" s="226" t="s">
        <v>92</v>
      </c>
      <c r="B107" s="232">
        <v>1</v>
      </c>
      <c r="C107" s="233">
        <v>1</v>
      </c>
      <c r="D107" s="233">
        <v>1</v>
      </c>
      <c r="E107" s="233" t="s">
        <v>77</v>
      </c>
      <c r="F107" s="241" t="s">
        <v>93</v>
      </c>
      <c r="G107" s="236">
        <v>43739</v>
      </c>
      <c r="H107" s="236">
        <v>43760</v>
      </c>
      <c r="I107" s="232">
        <v>1</v>
      </c>
      <c r="J107" s="213" t="s">
        <v>89</v>
      </c>
      <c r="K107" s="125"/>
      <c r="L107" s="125"/>
      <c r="M107" s="125"/>
      <c r="N107" s="126"/>
      <c r="O107" s="146"/>
      <c r="P107" s="217"/>
      <c r="Q107" s="127"/>
      <c r="R107" s="128"/>
      <c r="S107" s="67"/>
      <c r="T107" s="153" t="s">
        <v>102</v>
      </c>
      <c r="U107" s="153" t="s">
        <v>102</v>
      </c>
      <c r="V107" s="233">
        <f>WEEKNUM(G107,21)</f>
        <v>40</v>
      </c>
      <c r="W107" s="149"/>
      <c r="X107" s="149"/>
      <c r="Y107" s="88"/>
      <c r="Z107" s="233"/>
      <c r="AA107" s="233"/>
      <c r="AB107" s="63"/>
      <c r="AC107" s="64"/>
      <c r="AD107" s="64"/>
      <c r="AE107" s="170"/>
      <c r="AF107" s="129"/>
      <c r="AG107" s="236"/>
      <c r="AH107" s="90"/>
      <c r="AI107" s="233"/>
      <c r="AJ107" s="129"/>
      <c r="AK107" s="129"/>
      <c r="AL107" s="226"/>
      <c r="AM107" s="91"/>
      <c r="AN107" s="195"/>
      <c r="AO107" s="196"/>
      <c r="AP107" s="233"/>
      <c r="AQ107" s="189"/>
      <c r="AR107" s="179"/>
      <c r="AS107" s="236"/>
      <c r="AT107" s="235"/>
      <c r="AU107" s="189"/>
      <c r="AV107" s="189"/>
      <c r="AW107" s="74"/>
      <c r="AX107" s="158"/>
      <c r="AY107" s="89"/>
      <c r="AZ107" s="130"/>
      <c r="BA107" s="74"/>
    </row>
    <row r="108" spans="1:56" ht="15" thickTop="1" thickBot="1" x14ac:dyDescent="0.3">
      <c r="A108" s="226" t="s">
        <v>92</v>
      </c>
      <c r="B108" s="243">
        <v>5</v>
      </c>
      <c r="C108" s="248">
        <v>1</v>
      </c>
      <c r="D108" s="248">
        <v>1</v>
      </c>
      <c r="E108" s="233" t="s">
        <v>78</v>
      </c>
      <c r="F108" s="241" t="s">
        <v>93</v>
      </c>
      <c r="G108" s="250">
        <v>43739</v>
      </c>
      <c r="H108" s="236">
        <v>43768</v>
      </c>
      <c r="I108" s="243">
        <v>5</v>
      </c>
      <c r="J108" s="211" t="s">
        <v>89</v>
      </c>
      <c r="K108" s="92"/>
      <c r="L108" s="92"/>
      <c r="M108" s="92"/>
      <c r="N108" s="93"/>
      <c r="O108" s="143"/>
      <c r="P108" s="205"/>
      <c r="Q108" s="94"/>
      <c r="R108" s="95"/>
      <c r="S108" s="65"/>
      <c r="T108" s="190" t="s">
        <v>102</v>
      </c>
      <c r="U108" s="190" t="s">
        <v>102</v>
      </c>
      <c r="V108" s="245">
        <f>WEEKNUM(G108,21)</f>
        <v>40</v>
      </c>
      <c r="W108" s="150"/>
      <c r="X108" s="150"/>
      <c r="Y108" s="96"/>
      <c r="Z108" s="238"/>
      <c r="AA108" s="238"/>
      <c r="AB108" s="160"/>
      <c r="AC108" s="161"/>
      <c r="AD108" s="161"/>
      <c r="AE108" s="167"/>
      <c r="AF108" s="99"/>
      <c r="AG108" s="98"/>
      <c r="AH108" s="100"/>
      <c r="AI108" s="238"/>
      <c r="AJ108" s="99"/>
      <c r="AK108" s="99"/>
      <c r="AL108" s="97"/>
      <c r="AM108" s="101"/>
      <c r="AN108" s="197"/>
      <c r="AO108" s="198"/>
      <c r="AP108" s="238"/>
      <c r="AQ108" s="185"/>
      <c r="AR108" s="180"/>
      <c r="AS108" s="98"/>
      <c r="AT108" s="172"/>
      <c r="AU108" s="185"/>
      <c r="AV108" s="185"/>
      <c r="AW108" s="71"/>
      <c r="AX108" s="156"/>
      <c r="AY108" s="219"/>
      <c r="AZ108" s="102"/>
      <c r="BA108" s="71"/>
    </row>
    <row r="109" spans="1:56" ht="15" thickTop="1" thickBot="1" x14ac:dyDescent="0.3">
      <c r="A109" s="103" t="s">
        <v>92</v>
      </c>
      <c r="B109" s="244"/>
      <c r="C109" s="249"/>
      <c r="D109" s="249"/>
      <c r="E109" s="234" t="s">
        <v>78</v>
      </c>
      <c r="F109" s="241" t="s">
        <v>93</v>
      </c>
      <c r="G109" s="251"/>
      <c r="H109" s="237">
        <v>43768</v>
      </c>
      <c r="I109" s="244"/>
      <c r="J109" s="212" t="s">
        <v>83</v>
      </c>
      <c r="K109" s="104"/>
      <c r="L109" s="104"/>
      <c r="M109" s="104"/>
      <c r="N109" s="105"/>
      <c r="O109" s="144"/>
      <c r="P109" s="204"/>
      <c r="Q109" s="106"/>
      <c r="R109" s="69"/>
      <c r="S109" s="68"/>
      <c r="T109" s="191" t="s">
        <v>102</v>
      </c>
      <c r="U109" s="191" t="s">
        <v>102</v>
      </c>
      <c r="V109" s="246"/>
      <c r="W109" s="151"/>
      <c r="X109" s="151"/>
      <c r="Y109" s="107"/>
      <c r="Z109" s="239"/>
      <c r="AA109" s="239"/>
      <c r="AB109" s="162"/>
      <c r="AC109" s="163"/>
      <c r="AD109" s="163"/>
      <c r="AE109" s="168"/>
      <c r="AF109" s="110"/>
      <c r="AG109" s="109"/>
      <c r="AH109" s="111"/>
      <c r="AI109" s="239"/>
      <c r="AJ109" s="110"/>
      <c r="AK109" s="110"/>
      <c r="AL109" s="108"/>
      <c r="AM109" s="112"/>
      <c r="AN109" s="199"/>
      <c r="AO109" s="200"/>
      <c r="AP109" s="239"/>
      <c r="AQ109" s="184"/>
      <c r="AR109" s="181"/>
      <c r="AS109" s="109"/>
      <c r="AT109" s="173"/>
      <c r="AU109" s="184"/>
      <c r="AV109" s="184"/>
      <c r="AW109" s="72"/>
      <c r="AX109" s="155"/>
      <c r="AY109" s="220"/>
      <c r="AZ109" s="113"/>
      <c r="BA109" s="72"/>
    </row>
    <row r="110" spans="1:56" ht="15" thickTop="1" thickBot="1" x14ac:dyDescent="0.3">
      <c r="A110" s="103" t="s">
        <v>92</v>
      </c>
      <c r="B110" s="244"/>
      <c r="C110" s="249"/>
      <c r="D110" s="249"/>
      <c r="E110" s="234" t="s">
        <v>78</v>
      </c>
      <c r="F110" s="241" t="s">
        <v>93</v>
      </c>
      <c r="G110" s="251"/>
      <c r="H110" s="237">
        <v>43768</v>
      </c>
      <c r="I110" s="244"/>
      <c r="J110" s="212" t="s">
        <v>57</v>
      </c>
      <c r="K110" s="104"/>
      <c r="L110" s="104"/>
      <c r="M110" s="104"/>
      <c r="N110" s="105"/>
      <c r="O110" s="144"/>
      <c r="P110" s="204"/>
      <c r="Q110" s="106"/>
      <c r="R110" s="69"/>
      <c r="S110" s="68"/>
      <c r="T110" s="191" t="s">
        <v>102</v>
      </c>
      <c r="U110" s="191" t="s">
        <v>102</v>
      </c>
      <c r="V110" s="246"/>
      <c r="W110" s="151"/>
      <c r="X110" s="151"/>
      <c r="Y110" s="107"/>
      <c r="Z110" s="239"/>
      <c r="AA110" s="239"/>
      <c r="AB110" s="162"/>
      <c r="AC110" s="163"/>
      <c r="AD110" s="163"/>
      <c r="AE110" s="168"/>
      <c r="AF110" s="110"/>
      <c r="AG110" s="109"/>
      <c r="AH110" s="111"/>
      <c r="AI110" s="239"/>
      <c r="AJ110" s="110"/>
      <c r="AK110" s="110"/>
      <c r="AL110" s="108"/>
      <c r="AM110" s="112"/>
      <c r="AN110" s="199"/>
      <c r="AO110" s="200"/>
      <c r="AP110" s="239"/>
      <c r="AQ110" s="184"/>
      <c r="AR110" s="181"/>
      <c r="AS110" s="109"/>
      <c r="AT110" s="173"/>
      <c r="AU110" s="184"/>
      <c r="AV110" s="184"/>
      <c r="AW110" s="72"/>
      <c r="AX110" s="155"/>
      <c r="AY110" s="220"/>
      <c r="AZ110" s="113"/>
      <c r="BA110" s="72"/>
    </row>
    <row r="111" spans="1:56" ht="15" thickTop="1" thickBot="1" x14ac:dyDescent="0.3">
      <c r="A111" s="103" t="s">
        <v>92</v>
      </c>
      <c r="B111" s="244"/>
      <c r="C111" s="249"/>
      <c r="D111" s="249"/>
      <c r="E111" s="234" t="s">
        <v>78</v>
      </c>
      <c r="F111" s="241" t="s">
        <v>93</v>
      </c>
      <c r="G111" s="251"/>
      <c r="H111" s="237">
        <v>43768</v>
      </c>
      <c r="I111" s="244"/>
      <c r="J111" s="212" t="s">
        <v>58</v>
      </c>
      <c r="K111" s="104"/>
      <c r="L111" s="104"/>
      <c r="M111" s="104"/>
      <c r="N111" s="105"/>
      <c r="O111" s="144"/>
      <c r="P111" s="204"/>
      <c r="Q111" s="106"/>
      <c r="R111" s="69"/>
      <c r="S111" s="68"/>
      <c r="T111" s="191" t="s">
        <v>102</v>
      </c>
      <c r="U111" s="191" t="s">
        <v>102</v>
      </c>
      <c r="V111" s="246"/>
      <c r="W111" s="151"/>
      <c r="X111" s="151"/>
      <c r="Y111" s="107"/>
      <c r="Z111" s="239"/>
      <c r="AA111" s="239"/>
      <c r="AB111" s="162"/>
      <c r="AC111" s="163"/>
      <c r="AD111" s="163"/>
      <c r="AE111" s="168"/>
      <c r="AF111" s="110"/>
      <c r="AG111" s="109"/>
      <c r="AH111" s="111"/>
      <c r="AI111" s="239"/>
      <c r="AJ111" s="110"/>
      <c r="AK111" s="110"/>
      <c r="AL111" s="108"/>
      <c r="AM111" s="112"/>
      <c r="AN111" s="199"/>
      <c r="AO111" s="200"/>
      <c r="AP111" s="239"/>
      <c r="AQ111" s="184"/>
      <c r="AR111" s="181"/>
      <c r="AS111" s="109"/>
      <c r="AT111" s="173"/>
      <c r="AU111" s="184"/>
      <c r="AV111" s="184"/>
      <c r="AW111" s="72"/>
      <c r="AX111" s="155"/>
      <c r="AY111" s="220"/>
      <c r="AZ111" s="113"/>
      <c r="BA111" s="72"/>
    </row>
    <row r="112" spans="1:56" ht="15" thickTop="1" thickBot="1" x14ac:dyDescent="0.3">
      <c r="A112" s="103" t="s">
        <v>92</v>
      </c>
      <c r="B112" s="244"/>
      <c r="C112" s="249"/>
      <c r="D112" s="249"/>
      <c r="E112" s="234" t="s">
        <v>78</v>
      </c>
      <c r="F112" s="241" t="s">
        <v>93</v>
      </c>
      <c r="G112" s="251"/>
      <c r="H112" s="237">
        <v>43768</v>
      </c>
      <c r="I112" s="244"/>
      <c r="J112" s="209" t="s">
        <v>45</v>
      </c>
      <c r="K112" s="114"/>
      <c r="L112" s="114"/>
      <c r="M112" s="114"/>
      <c r="N112" s="115"/>
      <c r="O112" s="145"/>
      <c r="P112" s="203"/>
      <c r="Q112" s="116"/>
      <c r="R112" s="117"/>
      <c r="S112" s="66"/>
      <c r="T112" s="192" t="s">
        <v>102</v>
      </c>
      <c r="U112" s="192" t="s">
        <v>102</v>
      </c>
      <c r="V112" s="247"/>
      <c r="W112" s="152"/>
      <c r="X112" s="152"/>
      <c r="Y112" s="118"/>
      <c r="Z112" s="240"/>
      <c r="AA112" s="240"/>
      <c r="AB112" s="164"/>
      <c r="AC112" s="165"/>
      <c r="AD112" s="165"/>
      <c r="AE112" s="169"/>
      <c r="AF112" s="121"/>
      <c r="AG112" s="120"/>
      <c r="AH112" s="122"/>
      <c r="AI112" s="240"/>
      <c r="AJ112" s="121"/>
      <c r="AK112" s="121"/>
      <c r="AL112" s="119"/>
      <c r="AM112" s="123"/>
      <c r="AN112" s="201"/>
      <c r="AO112" s="202"/>
      <c r="AP112" s="240"/>
      <c r="AQ112" s="183"/>
      <c r="AR112" s="182"/>
      <c r="AS112" s="120"/>
      <c r="AT112" s="174"/>
      <c r="AU112" s="183"/>
      <c r="AV112" s="183"/>
      <c r="AW112" s="73"/>
      <c r="AX112" s="157"/>
      <c r="AY112" s="221"/>
      <c r="AZ112" s="124"/>
      <c r="BA112" s="73"/>
    </row>
    <row r="113" spans="1:53" ht="25.8" thickTop="1" thickBot="1" x14ac:dyDescent="0.3">
      <c r="A113" s="226" t="s">
        <v>92</v>
      </c>
      <c r="B113" s="232">
        <v>1</v>
      </c>
      <c r="C113" s="233">
        <v>1</v>
      </c>
      <c r="D113" s="233">
        <v>1</v>
      </c>
      <c r="E113" s="233" t="s">
        <v>79</v>
      </c>
      <c r="F113" s="241" t="s">
        <v>93</v>
      </c>
      <c r="G113" s="236">
        <v>43739</v>
      </c>
      <c r="H113" s="236">
        <v>43757</v>
      </c>
      <c r="I113" s="232">
        <v>1</v>
      </c>
      <c r="J113" s="213" t="s">
        <v>89</v>
      </c>
      <c r="K113" s="125"/>
      <c r="L113" s="125"/>
      <c r="M113" s="125"/>
      <c r="N113" s="126"/>
      <c r="O113" s="146"/>
      <c r="P113" s="217"/>
      <c r="Q113" s="127"/>
      <c r="R113" s="128"/>
      <c r="S113" s="67"/>
      <c r="T113" s="153" t="s">
        <v>102</v>
      </c>
      <c r="U113" s="153" t="s">
        <v>102</v>
      </c>
      <c r="V113" s="233">
        <f>WEEKNUM(G113,21)</f>
        <v>40</v>
      </c>
      <c r="W113" s="149"/>
      <c r="X113" s="149"/>
      <c r="Y113" s="88"/>
      <c r="Z113" s="233"/>
      <c r="AA113" s="233"/>
      <c r="AB113" s="63"/>
      <c r="AC113" s="64"/>
      <c r="AD113" s="64"/>
      <c r="AE113" s="170"/>
      <c r="AF113" s="129"/>
      <c r="AG113" s="236"/>
      <c r="AH113" s="90"/>
      <c r="AI113" s="233"/>
      <c r="AJ113" s="129"/>
      <c r="AK113" s="129"/>
      <c r="AL113" s="226"/>
      <c r="AM113" s="91"/>
      <c r="AN113" s="195"/>
      <c r="AO113" s="196"/>
      <c r="AP113" s="233"/>
      <c r="AQ113" s="189"/>
      <c r="AR113" s="179"/>
      <c r="AS113" s="236"/>
      <c r="AT113" s="235"/>
      <c r="AU113" s="189"/>
      <c r="AV113" s="189"/>
      <c r="AW113" s="74"/>
      <c r="AX113" s="158"/>
      <c r="AY113" s="89"/>
      <c r="AZ113" s="130"/>
      <c r="BA113" s="74"/>
    </row>
    <row r="114" spans="1:53" ht="15" thickTop="1" thickBot="1" x14ac:dyDescent="0.3">
      <c r="A114" s="226" t="s">
        <v>92</v>
      </c>
      <c r="B114" s="243">
        <v>2</v>
      </c>
      <c r="C114" s="248">
        <v>3</v>
      </c>
      <c r="D114" s="248">
        <v>1</v>
      </c>
      <c r="E114" s="233" t="s">
        <v>80</v>
      </c>
      <c r="F114" s="241" t="s">
        <v>93</v>
      </c>
      <c r="G114" s="250">
        <v>43739</v>
      </c>
      <c r="H114" s="236">
        <v>43764</v>
      </c>
      <c r="I114" s="243">
        <v>2</v>
      </c>
      <c r="J114" s="211" t="s">
        <v>89</v>
      </c>
      <c r="K114" s="92"/>
      <c r="L114" s="92"/>
      <c r="M114" s="92"/>
      <c r="N114" s="93"/>
      <c r="O114" s="143"/>
      <c r="P114" s="205"/>
      <c r="Q114" s="94"/>
      <c r="R114" s="95"/>
      <c r="S114" s="65"/>
      <c r="T114" s="190" t="s">
        <v>102</v>
      </c>
      <c r="U114" s="190" t="s">
        <v>102</v>
      </c>
      <c r="V114" s="245">
        <f>WEEKNUM(G114,21)</f>
        <v>40</v>
      </c>
      <c r="W114" s="150"/>
      <c r="X114" s="150"/>
      <c r="Y114" s="96"/>
      <c r="Z114" s="238"/>
      <c r="AA114" s="238"/>
      <c r="AB114" s="160"/>
      <c r="AC114" s="161"/>
      <c r="AD114" s="161"/>
      <c r="AE114" s="167"/>
      <c r="AF114" s="99"/>
      <c r="AG114" s="98"/>
      <c r="AH114" s="100"/>
      <c r="AI114" s="238"/>
      <c r="AJ114" s="99"/>
      <c r="AK114" s="99"/>
      <c r="AL114" s="97"/>
      <c r="AM114" s="101"/>
      <c r="AN114" s="197"/>
      <c r="AO114" s="198"/>
      <c r="AP114" s="238"/>
      <c r="AQ114" s="185"/>
      <c r="AR114" s="180"/>
      <c r="AS114" s="98"/>
      <c r="AT114" s="172"/>
      <c r="AU114" s="185"/>
      <c r="AV114" s="185"/>
      <c r="AW114" s="71"/>
      <c r="AX114" s="156"/>
      <c r="AY114" s="219"/>
      <c r="AZ114" s="102"/>
      <c r="BA114" s="71"/>
    </row>
    <row r="115" spans="1:53" ht="15" thickTop="1" thickBot="1" x14ac:dyDescent="0.3">
      <c r="A115" s="103" t="s">
        <v>92</v>
      </c>
      <c r="B115" s="244"/>
      <c r="C115" s="249"/>
      <c r="D115" s="249"/>
      <c r="E115" s="234" t="s">
        <v>80</v>
      </c>
      <c r="F115" s="241" t="s">
        <v>93</v>
      </c>
      <c r="G115" s="251"/>
      <c r="H115" s="237">
        <v>43764</v>
      </c>
      <c r="I115" s="244"/>
      <c r="J115" s="209" t="s">
        <v>83</v>
      </c>
      <c r="K115" s="114"/>
      <c r="L115" s="114"/>
      <c r="M115" s="114"/>
      <c r="N115" s="115"/>
      <c r="O115" s="145"/>
      <c r="P115" s="203"/>
      <c r="Q115" s="116"/>
      <c r="R115" s="117"/>
      <c r="S115" s="66"/>
      <c r="T115" s="192" t="s">
        <v>102</v>
      </c>
      <c r="U115" s="192" t="s">
        <v>102</v>
      </c>
      <c r="V115" s="247"/>
      <c r="W115" s="152"/>
      <c r="X115" s="152"/>
      <c r="Y115" s="118"/>
      <c r="Z115" s="240"/>
      <c r="AA115" s="240"/>
      <c r="AB115" s="164"/>
      <c r="AC115" s="165"/>
      <c r="AD115" s="165"/>
      <c r="AE115" s="169"/>
      <c r="AF115" s="121"/>
      <c r="AG115" s="120"/>
      <c r="AH115" s="122"/>
      <c r="AI115" s="240"/>
      <c r="AJ115" s="121"/>
      <c r="AK115" s="121"/>
      <c r="AL115" s="119"/>
      <c r="AM115" s="123"/>
      <c r="AN115" s="201"/>
      <c r="AO115" s="202"/>
      <c r="AP115" s="240"/>
      <c r="AQ115" s="183"/>
      <c r="AR115" s="182"/>
      <c r="AS115" s="120"/>
      <c r="AT115" s="174"/>
      <c r="AU115" s="183"/>
      <c r="AV115" s="183"/>
      <c r="AW115" s="73"/>
      <c r="AX115" s="157"/>
      <c r="AY115" s="221"/>
      <c r="AZ115" s="124"/>
      <c r="BA115" s="73"/>
    </row>
    <row r="116" spans="1:53" ht="15" thickTop="1" thickBot="1" x14ac:dyDescent="0.3">
      <c r="A116" s="226" t="s">
        <v>92</v>
      </c>
      <c r="B116" s="243">
        <v>2</v>
      </c>
      <c r="C116" s="248">
        <v>5</v>
      </c>
      <c r="D116" s="248">
        <v>1</v>
      </c>
      <c r="E116" s="233" t="s">
        <v>81</v>
      </c>
      <c r="F116" s="241" t="s">
        <v>93</v>
      </c>
      <c r="G116" s="250">
        <v>43739</v>
      </c>
      <c r="H116" s="236">
        <v>44008</v>
      </c>
      <c r="I116" s="243">
        <v>2</v>
      </c>
      <c r="J116" s="211" t="s">
        <v>89</v>
      </c>
      <c r="K116" s="92"/>
      <c r="L116" s="92"/>
      <c r="M116" s="92"/>
      <c r="N116" s="93"/>
      <c r="O116" s="143"/>
      <c r="P116" s="205"/>
      <c r="Q116" s="94"/>
      <c r="R116" s="95"/>
      <c r="S116" s="65"/>
      <c r="T116" s="190" t="s">
        <v>102</v>
      </c>
      <c r="U116" s="190" t="s">
        <v>102</v>
      </c>
      <c r="V116" s="245">
        <f>WEEKNUM(G116,21)</f>
        <v>40</v>
      </c>
      <c r="W116" s="150"/>
      <c r="X116" s="150"/>
      <c r="Y116" s="96"/>
      <c r="Z116" s="238"/>
      <c r="AA116" s="238"/>
      <c r="AB116" s="160"/>
      <c r="AC116" s="161"/>
      <c r="AD116" s="161"/>
      <c r="AE116" s="167"/>
      <c r="AF116" s="99"/>
      <c r="AG116" s="98"/>
      <c r="AH116" s="100"/>
      <c r="AI116" s="238"/>
      <c r="AJ116" s="99"/>
      <c r="AK116" s="99"/>
      <c r="AL116" s="97"/>
      <c r="AM116" s="101"/>
      <c r="AN116" s="197"/>
      <c r="AO116" s="198"/>
      <c r="AP116" s="238"/>
      <c r="AQ116" s="185"/>
      <c r="AR116" s="180"/>
      <c r="AS116" s="98"/>
      <c r="AT116" s="172"/>
      <c r="AU116" s="185"/>
      <c r="AV116" s="185"/>
      <c r="AW116" s="71"/>
      <c r="AX116" s="156"/>
      <c r="AY116" s="219"/>
      <c r="AZ116" s="102"/>
      <c r="BA116" s="71"/>
    </row>
    <row r="117" spans="1:53" ht="15" thickTop="1" thickBot="1" x14ac:dyDescent="0.3">
      <c r="A117" s="103" t="s">
        <v>92</v>
      </c>
      <c r="B117" s="244"/>
      <c r="C117" s="249"/>
      <c r="D117" s="249"/>
      <c r="E117" s="234" t="s">
        <v>81</v>
      </c>
      <c r="F117" s="241" t="s">
        <v>93</v>
      </c>
      <c r="G117" s="251"/>
      <c r="H117" s="237">
        <v>44008</v>
      </c>
      <c r="I117" s="244"/>
      <c r="J117" s="209" t="s">
        <v>83</v>
      </c>
      <c r="K117" s="114"/>
      <c r="L117" s="114"/>
      <c r="M117" s="114"/>
      <c r="N117" s="115"/>
      <c r="O117" s="145"/>
      <c r="P117" s="203"/>
      <c r="Q117" s="116"/>
      <c r="R117" s="117"/>
      <c r="S117" s="66"/>
      <c r="T117" s="192" t="s">
        <v>102</v>
      </c>
      <c r="U117" s="192" t="s">
        <v>102</v>
      </c>
      <c r="V117" s="247"/>
      <c r="W117" s="152"/>
      <c r="X117" s="152"/>
      <c r="Y117" s="118"/>
      <c r="Z117" s="240"/>
      <c r="AA117" s="240"/>
      <c r="AB117" s="164"/>
      <c r="AC117" s="165"/>
      <c r="AD117" s="165"/>
      <c r="AE117" s="169"/>
      <c r="AF117" s="121"/>
      <c r="AG117" s="120"/>
      <c r="AH117" s="122"/>
      <c r="AI117" s="240"/>
      <c r="AJ117" s="121"/>
      <c r="AK117" s="121"/>
      <c r="AL117" s="119"/>
      <c r="AM117" s="123"/>
      <c r="AN117" s="201"/>
      <c r="AO117" s="202"/>
      <c r="AP117" s="240"/>
      <c r="AQ117" s="183"/>
      <c r="AR117" s="182"/>
      <c r="AS117" s="120"/>
      <c r="AT117" s="174"/>
      <c r="AU117" s="183"/>
      <c r="AV117" s="183"/>
      <c r="AW117" s="73"/>
      <c r="AX117" s="157"/>
      <c r="AY117" s="221"/>
      <c r="AZ117" s="124"/>
      <c r="BA117" s="73"/>
    </row>
    <row r="118" spans="1:53" ht="25.2" thickTop="1" x14ac:dyDescent="0.25">
      <c r="A118" s="226" t="s">
        <v>92</v>
      </c>
      <c r="B118" s="232">
        <v>1</v>
      </c>
      <c r="C118" s="233">
        <v>2</v>
      </c>
      <c r="D118" s="233">
        <v>1</v>
      </c>
      <c r="E118" s="233" t="s">
        <v>87</v>
      </c>
      <c r="F118" s="235" t="s">
        <v>93</v>
      </c>
      <c r="G118" s="236">
        <v>43745</v>
      </c>
      <c r="H118" s="236">
        <v>43749</v>
      </c>
      <c r="I118" s="232">
        <v>1</v>
      </c>
      <c r="J118" s="213" t="s">
        <v>89</v>
      </c>
      <c r="K118" s="125"/>
      <c r="L118" s="125"/>
      <c r="M118" s="125"/>
      <c r="N118" s="126"/>
      <c r="O118" s="146"/>
      <c r="P118" s="217"/>
      <c r="Q118" s="127"/>
      <c r="R118" s="128"/>
      <c r="S118" s="67"/>
      <c r="T118" s="153" t="s">
        <v>102</v>
      </c>
      <c r="U118" s="153" t="s">
        <v>102</v>
      </c>
      <c r="V118" s="233">
        <f>WEEKNUM(G118,21)</f>
        <v>41</v>
      </c>
      <c r="W118" s="149"/>
      <c r="X118" s="149"/>
      <c r="Y118" s="88"/>
      <c r="Z118" s="233"/>
      <c r="AA118" s="233"/>
      <c r="AB118" s="63"/>
      <c r="AC118" s="64"/>
      <c r="AD118" s="64"/>
      <c r="AE118" s="170"/>
      <c r="AF118" s="129"/>
      <c r="AG118" s="236"/>
      <c r="AH118" s="90"/>
      <c r="AI118" s="233"/>
      <c r="AJ118" s="129"/>
      <c r="AK118" s="129"/>
      <c r="AL118" s="226"/>
      <c r="AM118" s="91"/>
      <c r="AN118" s="195"/>
      <c r="AO118" s="196"/>
      <c r="AP118" s="233"/>
      <c r="AQ118" s="189"/>
      <c r="AR118" s="179"/>
      <c r="AS118" s="236"/>
      <c r="AT118" s="235"/>
      <c r="AU118" s="189"/>
      <c r="AV118" s="189"/>
      <c r="AW118" s="74"/>
      <c r="AX118" s="158"/>
      <c r="AY118" s="89"/>
      <c r="AZ118" s="130"/>
      <c r="BA118" s="74"/>
    </row>
  </sheetData>
  <sheetProtection formatColumns="0" autoFilter="0"/>
  <autoFilter ref="A2:BA118"/>
  <sortState ref="K7699:BA7710">
    <sortCondition ref="S3"/>
    <sortCondition ref="L3"/>
  </sortState>
  <mergeCells count="124">
    <mergeCell ref="D116:D117"/>
    <mergeCell ref="G116:G117"/>
    <mergeCell ref="I116:I117"/>
    <mergeCell ref="V116:V117"/>
    <mergeCell ref="B83:B84"/>
    <mergeCell ref="C83:C84"/>
    <mergeCell ref="D83:D84"/>
    <mergeCell ref="G83:G84"/>
    <mergeCell ref="I83:I84"/>
    <mergeCell ref="V83:V84"/>
    <mergeCell ref="I114:I115"/>
    <mergeCell ref="V114:V115"/>
    <mergeCell ref="B87:B96"/>
    <mergeCell ref="C87:C96"/>
    <mergeCell ref="B114:B115"/>
    <mergeCell ref="C114:C115"/>
    <mergeCell ref="D114:D115"/>
    <mergeCell ref="G114:G115"/>
    <mergeCell ref="I85:I86"/>
    <mergeCell ref="V85:V86"/>
    <mergeCell ref="D87:D96"/>
    <mergeCell ref="G87:G96"/>
    <mergeCell ref="B116:B117"/>
    <mergeCell ref="C116:C117"/>
    <mergeCell ref="I108:I112"/>
    <mergeCell ref="B63:B64"/>
    <mergeCell ref="C63:C64"/>
    <mergeCell ref="D63:D64"/>
    <mergeCell ref="G63:G64"/>
    <mergeCell ref="AW1:BA1"/>
    <mergeCell ref="R1:V1"/>
    <mergeCell ref="AJ1:AM1"/>
    <mergeCell ref="K1:M1"/>
    <mergeCell ref="B85:B86"/>
    <mergeCell ref="C85:C86"/>
    <mergeCell ref="D85:D86"/>
    <mergeCell ref="G85:G86"/>
    <mergeCell ref="B56:B58"/>
    <mergeCell ref="C56:C58"/>
    <mergeCell ref="D56:D58"/>
    <mergeCell ref="G56:G58"/>
    <mergeCell ref="G71:G76"/>
    <mergeCell ref="B71:B76"/>
    <mergeCell ref="C71:C76"/>
    <mergeCell ref="D71:D76"/>
    <mergeCell ref="B77:B79"/>
    <mergeCell ref="C77:C79"/>
    <mergeCell ref="D77:D79"/>
    <mergeCell ref="G77:G79"/>
    <mergeCell ref="G68:G70"/>
    <mergeCell ref="I36:I45"/>
    <mergeCell ref="V36:V45"/>
    <mergeCell ref="B46:B55"/>
    <mergeCell ref="C46:C55"/>
    <mergeCell ref="D46:D55"/>
    <mergeCell ref="G46:G55"/>
    <mergeCell ref="I46:I55"/>
    <mergeCell ref="V46:V55"/>
    <mergeCell ref="I71:I76"/>
    <mergeCell ref="V71:V76"/>
    <mergeCell ref="I77:I79"/>
    <mergeCell ref="V77:V79"/>
    <mergeCell ref="V68:V70"/>
    <mergeCell ref="G36:G45"/>
    <mergeCell ref="B26:B35"/>
    <mergeCell ref="C26:C35"/>
    <mergeCell ref="D26:D35"/>
    <mergeCell ref="G26:G35"/>
    <mergeCell ref="B36:B45"/>
    <mergeCell ref="C36:C45"/>
    <mergeCell ref="D36:D45"/>
    <mergeCell ref="I56:I58"/>
    <mergeCell ref="V56:V58"/>
    <mergeCell ref="I26:I35"/>
    <mergeCell ref="V26:V35"/>
    <mergeCell ref="B3:B21"/>
    <mergeCell ref="C3:C21"/>
    <mergeCell ref="D3:D21"/>
    <mergeCell ref="G3:G21"/>
    <mergeCell ref="I3:I21"/>
    <mergeCell ref="V3:V21"/>
    <mergeCell ref="B22:B25"/>
    <mergeCell ref="C22:C25"/>
    <mergeCell ref="D22:D25"/>
    <mergeCell ref="G22:G25"/>
    <mergeCell ref="I22:I25"/>
    <mergeCell ref="V22:V25"/>
    <mergeCell ref="B80:B82"/>
    <mergeCell ref="C80:C82"/>
    <mergeCell ref="D80:D82"/>
    <mergeCell ref="G80:G82"/>
    <mergeCell ref="I80:I82"/>
    <mergeCell ref="V80:V82"/>
    <mergeCell ref="B60:B61"/>
    <mergeCell ref="C60:C61"/>
    <mergeCell ref="D60:D61"/>
    <mergeCell ref="G60:G61"/>
    <mergeCell ref="I60:I61"/>
    <mergeCell ref="V60:V61"/>
    <mergeCell ref="B65:B66"/>
    <mergeCell ref="C65:C66"/>
    <mergeCell ref="D65:D66"/>
    <mergeCell ref="G65:G66"/>
    <mergeCell ref="I65:I66"/>
    <mergeCell ref="V65:V66"/>
    <mergeCell ref="B68:B70"/>
    <mergeCell ref="C68:C70"/>
    <mergeCell ref="D68:D70"/>
    <mergeCell ref="I63:I64"/>
    <mergeCell ref="V63:V64"/>
    <mergeCell ref="I68:I70"/>
    <mergeCell ref="I87:I96"/>
    <mergeCell ref="V87:V96"/>
    <mergeCell ref="B97:B106"/>
    <mergeCell ref="C97:C106"/>
    <mergeCell ref="D97:D106"/>
    <mergeCell ref="G97:G106"/>
    <mergeCell ref="I97:I106"/>
    <mergeCell ref="V97:V106"/>
    <mergeCell ref="B108:B112"/>
    <mergeCell ref="C108:C112"/>
    <mergeCell ref="D108:D112"/>
    <mergeCell ref="G108:G112"/>
    <mergeCell ref="V108:V112"/>
  </mergeCells>
  <conditionalFormatting sqref="K118:V118 A118:I118 F3:F117">
    <cfRule type="expression" dxfId="37" priority="398" stopIfTrue="1">
      <formula>LEFT($S3:$S7089,2)="00"</formula>
    </cfRule>
    <cfRule type="expression" dxfId="36" priority="399" stopIfTrue="1">
      <formula>LEFT($S3:$S7089,2)="01"</formula>
    </cfRule>
    <cfRule type="expression" dxfId="35" priority="400" stopIfTrue="1">
      <formula>LEFT($S3:$S7089,2)="02"</formula>
    </cfRule>
    <cfRule type="expression" dxfId="34" priority="401" stopIfTrue="1">
      <formula>LEFT($S3:$S7089,2)="03"</formula>
    </cfRule>
    <cfRule type="expression" dxfId="33" priority="402" stopIfTrue="1">
      <formula>LEFT($S3:$S7089,2)="04"</formula>
    </cfRule>
    <cfRule type="expression" dxfId="32" priority="403" stopIfTrue="1">
      <formula>LEFT($S3:$S7089,2)="05"</formula>
    </cfRule>
    <cfRule type="expression" dxfId="31" priority="404" stopIfTrue="1">
      <formula>$S3:$S7089 &gt;0</formula>
    </cfRule>
  </conditionalFormatting>
  <conditionalFormatting sqref="J118">
    <cfRule type="expression" dxfId="30" priority="412" stopIfTrue="1">
      <formula>$BA118:$BA7204="non"</formula>
    </cfRule>
    <cfRule type="expression" dxfId="29" priority="413" stopIfTrue="1">
      <formula>$BA118:$BA7204="oui"</formula>
    </cfRule>
  </conditionalFormatting>
  <conditionalFormatting sqref="AT118">
    <cfRule type="expression" dxfId="28" priority="414" stopIfTrue="1">
      <formula>$AT118:$AT7204="Attention"</formula>
    </cfRule>
  </conditionalFormatting>
  <conditionalFormatting sqref="A3:E117 G3:I117 K3:V117">
    <cfRule type="expression" dxfId="27" priority="415" stopIfTrue="1">
      <formula>LEFT($S3:$S7072,2)="00"</formula>
    </cfRule>
    <cfRule type="expression" dxfId="26" priority="416" stopIfTrue="1">
      <formula>LEFT($S3:$S7072,2)="01"</formula>
    </cfRule>
    <cfRule type="expression" dxfId="25" priority="417" stopIfTrue="1">
      <formula>LEFT($S3:$S7072,2)="02"</formula>
    </cfRule>
    <cfRule type="expression" dxfId="24" priority="418" stopIfTrue="1">
      <formula>LEFT($S3:$S7072,2)="03"</formula>
    </cfRule>
    <cfRule type="expression" dxfId="23" priority="419" stopIfTrue="1">
      <formula>LEFT($S3:$S7072,2)="04"</formula>
    </cfRule>
    <cfRule type="expression" dxfId="22" priority="420" stopIfTrue="1">
      <formula>LEFT($S3:$S7072,2)="05"</formula>
    </cfRule>
    <cfRule type="expression" dxfId="21" priority="421" stopIfTrue="1">
      <formula>$S3:$S7072 &gt;0</formula>
    </cfRule>
  </conditionalFormatting>
  <conditionalFormatting sqref="J3:J117">
    <cfRule type="expression" dxfId="20" priority="443" stopIfTrue="1">
      <formula>$BA3:$BA7072="non"</formula>
    </cfRule>
    <cfRule type="expression" dxfId="19" priority="444" stopIfTrue="1">
      <formula>$BA3:$BA7072="oui"</formula>
    </cfRule>
  </conditionalFormatting>
  <conditionalFormatting sqref="AT3:AT117">
    <cfRule type="expression" dxfId="18" priority="447" stopIfTrue="1">
      <formula>$AT3:$AT7072="Attention"</formula>
    </cfRule>
  </conditionalFormatting>
  <dataValidations xWindow="1253" yWindow="931" count="7">
    <dataValidation allowBlank="1" showInputMessage="1" showErrorMessage="1" promptTitle="FE" prompt="Saisir OBLIGATOIREMENT une FE de la liste déroulante" sqref="O3:O118 R3:S118"/>
    <dataValidation type="list" allowBlank="1" showInputMessage="1" sqref="AU3:AU118">
      <formula1>#REF!</formula1>
    </dataValidation>
    <dataValidation type="list" allowBlank="1" showInputMessage="1" showErrorMessage="1" sqref="W3:W118">
      <formula1>#REF!</formula1>
    </dataValidation>
    <dataValidation type="list" allowBlank="1" showInputMessage="1" showErrorMessage="1" error="Attention doit appartenir à la liste déroulante." promptTitle="Organisme" prompt="Identification de l'organisme qui a saisi la candidature." sqref="P3:P118">
      <formula1>#REF!</formula1>
    </dataValidation>
    <dataValidation type="list" allowBlank="1" showInputMessage="1" sqref="AN3:AN118">
      <formula1>#REF!</formula1>
    </dataValidation>
    <dataValidation type="list" allowBlank="1" showInputMessage="1" sqref="AW3:AW118">
      <formula1>#REF!</formula1>
    </dataValidation>
    <dataValidation type="list" allowBlank="1" showInputMessage="1" showErrorMessage="1" sqref="BA3:BA118">
      <formula1>#REF!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V18"/>
  <sheetViews>
    <sheetView zoomScale="80" zoomScaleNormal="80" workbookViewId="0">
      <selection activeCell="A3" sqref="A3"/>
    </sheetView>
  </sheetViews>
  <sheetFormatPr baseColWidth="10" defaultColWidth="11.44140625" defaultRowHeight="14.4" x14ac:dyDescent="0.3"/>
  <cols>
    <col min="1" max="1" width="38.88671875" style="49" customWidth="1"/>
    <col min="2" max="2" width="11.5546875" style="43" customWidth="1"/>
    <col min="3" max="3" width="6" style="43" customWidth="1"/>
    <col min="4" max="4" width="5.5546875" style="43" customWidth="1"/>
    <col min="5" max="5" width="9.5546875" style="43" customWidth="1"/>
    <col min="6" max="6" width="31.109375" style="43" customWidth="1"/>
    <col min="7" max="7" width="17" style="48" customWidth="1"/>
    <col min="8" max="8" width="15.6640625" style="48" customWidth="1"/>
    <col min="9" max="9" width="5.44140625" style="46" hidden="1" customWidth="1"/>
    <col min="10" max="10" width="4.5546875" style="46" hidden="1" customWidth="1"/>
    <col min="11" max="11" width="11.44140625" style="46"/>
    <col min="12" max="12" width="15" style="46" customWidth="1"/>
    <col min="13" max="13" width="11.44140625" style="46"/>
    <col min="14" max="14" width="11.44140625" style="45"/>
    <col min="15" max="15" width="19.33203125" style="43" customWidth="1"/>
    <col min="16" max="16" width="0" style="43" hidden="1" customWidth="1"/>
    <col min="17" max="17" width="34.6640625" style="40" customWidth="1"/>
    <col min="18" max="18" width="14.44140625" style="44" customWidth="1"/>
    <col min="19" max="19" width="25.6640625" style="43" customWidth="1"/>
    <col min="20" max="20" width="0" style="43" hidden="1" customWidth="1"/>
    <col min="21" max="22" width="9.88671875" style="43" hidden="1" customWidth="1"/>
    <col min="23" max="16384" width="11.44140625" style="46"/>
  </cols>
  <sheetData>
    <row r="1" spans="1:22" ht="13.5" thickBot="1" x14ac:dyDescent="0.25">
      <c r="A1" s="263"/>
      <c r="B1" s="264"/>
      <c r="C1" s="264"/>
      <c r="D1" s="264"/>
      <c r="E1" s="264"/>
      <c r="F1" s="264"/>
      <c r="G1" s="264"/>
      <c r="H1" s="264"/>
      <c r="I1" s="264"/>
      <c r="J1" s="265"/>
      <c r="K1" s="75"/>
      <c r="L1" s="35"/>
      <c r="M1" s="35"/>
      <c r="N1" s="42"/>
      <c r="O1" s="35"/>
    </row>
    <row r="2" spans="1:22" ht="200.4" thickTop="1" thickBot="1" x14ac:dyDescent="0.35">
      <c r="A2" s="57" t="s">
        <v>1</v>
      </c>
      <c r="B2" s="27" t="s">
        <v>34</v>
      </c>
      <c r="C2" s="2" t="s">
        <v>2</v>
      </c>
      <c r="D2" s="2" t="s">
        <v>3</v>
      </c>
      <c r="E2" s="2" t="s">
        <v>4</v>
      </c>
      <c r="F2" s="41" t="s">
        <v>5</v>
      </c>
      <c r="G2" s="47" t="s">
        <v>6</v>
      </c>
      <c r="H2" s="47" t="s">
        <v>7</v>
      </c>
      <c r="I2" s="2" t="s">
        <v>35</v>
      </c>
      <c r="J2" s="2" t="s">
        <v>8</v>
      </c>
      <c r="K2" s="2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47" t="s">
        <v>32</v>
      </c>
      <c r="Q2" s="41" t="s">
        <v>14</v>
      </c>
      <c r="R2" s="47" t="s">
        <v>41</v>
      </c>
      <c r="S2" s="47" t="s">
        <v>15</v>
      </c>
      <c r="T2" s="50" t="s">
        <v>16</v>
      </c>
      <c r="U2" s="21" t="s">
        <v>17</v>
      </c>
      <c r="V2" s="21" t="s">
        <v>18</v>
      </c>
    </row>
    <row r="3" spans="1:22" s="52" customFormat="1" ht="15" x14ac:dyDescent="0.25">
      <c r="A3" s="51"/>
      <c r="B3" s="36"/>
      <c r="C3" s="36"/>
      <c r="D3" s="36"/>
      <c r="E3" s="36"/>
      <c r="F3" s="36"/>
      <c r="G3" s="56"/>
      <c r="H3" s="56"/>
      <c r="N3" s="53"/>
      <c r="O3" s="36"/>
      <c r="P3" s="36"/>
      <c r="Q3" s="54"/>
      <c r="R3" s="55"/>
      <c r="S3" s="36"/>
      <c r="T3" s="36"/>
      <c r="U3" s="36"/>
      <c r="V3" s="36"/>
    </row>
    <row r="4" spans="1:22" s="52" customFormat="1" ht="15" x14ac:dyDescent="0.25">
      <c r="A4" s="51"/>
      <c r="B4" s="36"/>
      <c r="C4" s="36"/>
      <c r="D4" s="36"/>
      <c r="E4" s="36"/>
      <c r="F4" s="36"/>
      <c r="G4" s="56"/>
      <c r="H4" s="56"/>
      <c r="N4" s="53"/>
      <c r="O4" s="36"/>
      <c r="P4" s="36"/>
      <c r="Q4" s="54"/>
      <c r="R4" s="55"/>
      <c r="S4" s="36"/>
      <c r="T4" s="36"/>
      <c r="U4" s="36"/>
      <c r="V4" s="36"/>
    </row>
    <row r="5" spans="1:22" s="52" customFormat="1" ht="15" x14ac:dyDescent="0.25">
      <c r="A5" s="51"/>
      <c r="B5" s="36"/>
      <c r="C5" s="36"/>
      <c r="D5" s="36"/>
      <c r="E5" s="36"/>
      <c r="F5" s="36"/>
      <c r="G5" s="56"/>
      <c r="H5" s="56"/>
      <c r="N5" s="53"/>
      <c r="O5" s="36"/>
      <c r="P5" s="36"/>
      <c r="Q5" s="54"/>
      <c r="R5" s="55"/>
      <c r="S5" s="36"/>
      <c r="T5" s="36"/>
      <c r="U5" s="36"/>
      <c r="V5" s="36"/>
    </row>
    <row r="6" spans="1:22" s="52" customFormat="1" ht="15" x14ac:dyDescent="0.25">
      <c r="A6" s="51"/>
      <c r="B6" s="36"/>
      <c r="C6" s="36"/>
      <c r="D6" s="36"/>
      <c r="E6" s="36"/>
      <c r="F6" s="36"/>
      <c r="G6" s="56"/>
      <c r="H6" s="56"/>
      <c r="N6" s="53"/>
      <c r="O6" s="36"/>
      <c r="P6" s="36"/>
      <c r="Q6" s="54"/>
      <c r="R6" s="55"/>
      <c r="S6" s="36"/>
      <c r="T6" s="36"/>
      <c r="U6" s="36"/>
      <c r="V6" s="36"/>
    </row>
    <row r="7" spans="1:22" s="52" customFormat="1" ht="15" x14ac:dyDescent="0.25">
      <c r="A7" s="51"/>
      <c r="B7" s="36"/>
      <c r="C7" s="36"/>
      <c r="D7" s="36"/>
      <c r="E7" s="36"/>
      <c r="F7" s="36"/>
      <c r="G7" s="56"/>
      <c r="H7" s="56"/>
      <c r="N7" s="53"/>
      <c r="O7" s="36"/>
      <c r="P7" s="36"/>
      <c r="Q7" s="54"/>
      <c r="R7" s="55"/>
      <c r="S7" s="36"/>
      <c r="T7" s="36"/>
      <c r="U7" s="36"/>
      <c r="V7" s="36"/>
    </row>
    <row r="8" spans="1:22" s="52" customFormat="1" ht="15" x14ac:dyDescent="0.25">
      <c r="A8" s="51"/>
      <c r="B8" s="36"/>
      <c r="C8" s="36"/>
      <c r="D8" s="36"/>
      <c r="E8" s="36"/>
      <c r="F8" s="36"/>
      <c r="G8" s="56"/>
      <c r="H8" s="56"/>
      <c r="N8" s="53"/>
      <c r="O8" s="36"/>
      <c r="P8" s="36"/>
      <c r="Q8" s="54"/>
      <c r="R8" s="55"/>
      <c r="S8" s="36"/>
      <c r="T8" s="36"/>
      <c r="U8" s="36"/>
      <c r="V8" s="36"/>
    </row>
    <row r="9" spans="1:22" s="52" customFormat="1" ht="15" x14ac:dyDescent="0.25">
      <c r="A9" s="51"/>
      <c r="B9" s="36"/>
      <c r="C9" s="36"/>
      <c r="D9" s="36"/>
      <c r="E9" s="36"/>
      <c r="F9" s="36"/>
      <c r="G9" s="56"/>
      <c r="H9" s="56"/>
      <c r="N9" s="53"/>
      <c r="O9" s="36"/>
      <c r="P9" s="36"/>
      <c r="Q9" s="54"/>
      <c r="R9" s="55"/>
      <c r="S9" s="36"/>
      <c r="T9" s="36"/>
      <c r="U9" s="36"/>
      <c r="V9" s="36"/>
    </row>
    <row r="10" spans="1:22" s="52" customFormat="1" ht="15" x14ac:dyDescent="0.25">
      <c r="A10" s="51"/>
      <c r="B10" s="36"/>
      <c r="C10" s="36"/>
      <c r="D10" s="36"/>
      <c r="E10" s="36"/>
      <c r="F10" s="36"/>
      <c r="G10" s="56"/>
      <c r="H10" s="56"/>
      <c r="N10" s="53"/>
      <c r="O10" s="36"/>
      <c r="P10" s="36"/>
      <c r="Q10" s="54"/>
      <c r="R10" s="55"/>
      <c r="S10" s="36"/>
      <c r="T10" s="36"/>
      <c r="U10" s="36"/>
      <c r="V10" s="36"/>
    </row>
    <row r="11" spans="1:22" s="52" customFormat="1" ht="15" x14ac:dyDescent="0.25">
      <c r="A11" s="51"/>
      <c r="B11" s="36"/>
      <c r="C11" s="36"/>
      <c r="D11" s="36"/>
      <c r="E11" s="36"/>
      <c r="F11" s="36"/>
      <c r="G11" s="56"/>
      <c r="H11" s="56"/>
      <c r="N11" s="53"/>
      <c r="O11" s="36"/>
      <c r="P11" s="36"/>
      <c r="Q11" s="54"/>
      <c r="R11" s="55"/>
      <c r="S11" s="36"/>
      <c r="T11" s="36"/>
      <c r="U11" s="36"/>
      <c r="V11" s="36"/>
    </row>
    <row r="12" spans="1:22" s="52" customFormat="1" ht="15" x14ac:dyDescent="0.25">
      <c r="A12" s="51"/>
      <c r="B12" s="36"/>
      <c r="C12" s="36"/>
      <c r="D12" s="36"/>
      <c r="E12" s="36"/>
      <c r="F12" s="36"/>
      <c r="G12" s="56"/>
      <c r="H12" s="56"/>
      <c r="N12" s="53"/>
      <c r="O12" s="36"/>
      <c r="P12" s="36"/>
      <c r="Q12" s="54"/>
      <c r="R12" s="55"/>
      <c r="S12" s="36"/>
      <c r="T12" s="36"/>
      <c r="U12" s="36"/>
      <c r="V12" s="36"/>
    </row>
    <row r="13" spans="1:22" s="52" customFormat="1" ht="15" x14ac:dyDescent="0.25">
      <c r="A13" s="51"/>
      <c r="B13" s="36"/>
      <c r="C13" s="36"/>
      <c r="D13" s="36"/>
      <c r="E13" s="36"/>
      <c r="F13" s="36"/>
      <c r="G13" s="56"/>
      <c r="H13" s="56"/>
      <c r="N13" s="53"/>
      <c r="O13" s="36"/>
      <c r="P13" s="36"/>
      <c r="Q13" s="54"/>
      <c r="R13" s="55"/>
      <c r="S13" s="36"/>
      <c r="T13" s="36"/>
      <c r="U13" s="36"/>
      <c r="V13" s="36"/>
    </row>
    <row r="14" spans="1:22" s="52" customFormat="1" ht="15" x14ac:dyDescent="0.25">
      <c r="A14" s="51"/>
      <c r="B14" s="36"/>
      <c r="C14" s="36"/>
      <c r="D14" s="36"/>
      <c r="E14" s="36"/>
      <c r="F14" s="36"/>
      <c r="G14" s="56"/>
      <c r="H14" s="56"/>
      <c r="N14" s="53"/>
      <c r="O14" s="36"/>
      <c r="P14" s="36"/>
      <c r="Q14" s="54"/>
      <c r="R14" s="55"/>
      <c r="S14" s="36"/>
      <c r="T14" s="36"/>
      <c r="U14" s="36"/>
      <c r="V14" s="36"/>
    </row>
    <row r="15" spans="1:22" s="52" customFormat="1" ht="15" x14ac:dyDescent="0.25">
      <c r="A15" s="51"/>
      <c r="B15" s="36"/>
      <c r="C15" s="36"/>
      <c r="D15" s="36"/>
      <c r="E15" s="36"/>
      <c r="F15" s="36"/>
      <c r="G15" s="56"/>
      <c r="H15" s="56"/>
      <c r="N15" s="53"/>
      <c r="O15" s="36"/>
      <c r="P15" s="36"/>
      <c r="Q15" s="54"/>
      <c r="R15" s="55"/>
      <c r="S15" s="36"/>
      <c r="T15" s="36"/>
      <c r="U15" s="36"/>
      <c r="V15" s="36"/>
    </row>
    <row r="16" spans="1:22" s="52" customFormat="1" ht="15" x14ac:dyDescent="0.25">
      <c r="A16" s="51"/>
      <c r="B16" s="36"/>
      <c r="C16" s="36"/>
      <c r="D16" s="36"/>
      <c r="E16" s="36"/>
      <c r="F16" s="36"/>
      <c r="G16" s="56"/>
      <c r="H16" s="56"/>
      <c r="N16" s="53"/>
      <c r="O16" s="36"/>
      <c r="P16" s="36"/>
      <c r="Q16" s="54"/>
      <c r="R16" s="55"/>
      <c r="S16" s="36"/>
      <c r="T16" s="36"/>
      <c r="U16" s="36"/>
      <c r="V16" s="36"/>
    </row>
    <row r="17" spans="1:22" s="52" customFormat="1" ht="15" x14ac:dyDescent="0.25">
      <c r="A17" s="51"/>
      <c r="B17" s="36"/>
      <c r="C17" s="36"/>
      <c r="D17" s="36"/>
      <c r="E17" s="36"/>
      <c r="F17" s="36"/>
      <c r="G17" s="56"/>
      <c r="H17" s="56"/>
      <c r="N17" s="53"/>
      <c r="O17" s="36"/>
      <c r="P17" s="36"/>
      <c r="Q17" s="54"/>
      <c r="R17" s="55"/>
      <c r="S17" s="36"/>
      <c r="T17" s="36"/>
      <c r="U17" s="36"/>
      <c r="V17" s="36"/>
    </row>
    <row r="18" spans="1:22" s="52" customFormat="1" ht="15" x14ac:dyDescent="0.25">
      <c r="A18" s="51"/>
      <c r="B18" s="36"/>
      <c r="C18" s="36"/>
      <c r="D18" s="36"/>
      <c r="E18" s="36"/>
      <c r="F18" s="36"/>
      <c r="G18" s="56"/>
      <c r="H18" s="56"/>
      <c r="N18" s="53"/>
      <c r="O18" s="36"/>
      <c r="P18" s="36"/>
      <c r="Q18" s="54"/>
      <c r="R18" s="55"/>
      <c r="S18" s="36"/>
      <c r="T18" s="36"/>
      <c r="U18" s="36"/>
      <c r="V18" s="36"/>
    </row>
  </sheetData>
  <sheetProtection formatColumns="0" autoFilter="0"/>
  <autoFilter ref="A2:O2"/>
  <mergeCells count="1">
    <mergeCell ref="A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4"/>
  <sheetViews>
    <sheetView topLeftCell="A2" workbookViewId="0">
      <selection activeCell="A10" sqref="A10"/>
    </sheetView>
  </sheetViews>
  <sheetFormatPr baseColWidth="10" defaultColWidth="11.5546875" defaultRowHeight="15.6" x14ac:dyDescent="0.3"/>
  <cols>
    <col min="1" max="1" width="36.21875" style="3" customWidth="1"/>
    <col min="2" max="2" width="13.44140625" style="12" customWidth="1"/>
    <col min="3" max="16384" width="11.5546875" style="3"/>
  </cols>
  <sheetData>
    <row r="8" spans="1:2" ht="16.2" thickBot="1" x14ac:dyDescent="0.35">
      <c r="B8" s="17">
        <v>43598</v>
      </c>
    </row>
    <row r="9" spans="1:2" ht="16.2" thickBot="1" x14ac:dyDescent="0.35">
      <c r="A9" s="5" t="s">
        <v>20</v>
      </c>
      <c r="B9" s="13" t="s">
        <v>29</v>
      </c>
    </row>
    <row r="10" spans="1:2" ht="16.2" thickBot="1" x14ac:dyDescent="0.35">
      <c r="A10" s="6" t="s">
        <v>36</v>
      </c>
      <c r="B10" s="13">
        <v>26</v>
      </c>
    </row>
    <row r="11" spans="1:2" ht="16.2" thickBot="1" x14ac:dyDescent="0.35">
      <c r="A11" s="7" t="s">
        <v>21</v>
      </c>
      <c r="B11" s="13">
        <v>11</v>
      </c>
    </row>
    <row r="12" spans="1:2" ht="16.2" thickBot="1" x14ac:dyDescent="0.35">
      <c r="A12" s="7" t="s">
        <v>33</v>
      </c>
      <c r="B12" s="13">
        <v>5</v>
      </c>
    </row>
    <row r="13" spans="1:2" ht="16.2" thickBot="1" x14ac:dyDescent="0.35">
      <c r="A13" s="8" t="s">
        <v>22</v>
      </c>
      <c r="B13" s="13">
        <v>10</v>
      </c>
    </row>
    <row r="14" spans="1:2" ht="16.2" thickBot="1" x14ac:dyDescent="0.35">
      <c r="A14" s="9" t="s">
        <v>23</v>
      </c>
      <c r="B14" s="13">
        <v>6</v>
      </c>
    </row>
    <row r="15" spans="1:2" ht="16.2" thickBot="1" x14ac:dyDescent="0.35">
      <c r="A15" s="10" t="s">
        <v>27</v>
      </c>
      <c r="B15" s="13">
        <v>4</v>
      </c>
    </row>
    <row r="16" spans="1:2" ht="16.2" thickBot="1" x14ac:dyDescent="0.35">
      <c r="A16" s="10" t="s">
        <v>28</v>
      </c>
      <c r="B16" s="13">
        <v>2</v>
      </c>
    </row>
    <row r="17" spans="1:2" ht="16.2" thickBot="1" x14ac:dyDescent="0.35">
      <c r="A17" s="10" t="s">
        <v>24</v>
      </c>
      <c r="B17" s="13">
        <v>2</v>
      </c>
    </row>
    <row r="18" spans="1:2" ht="16.2" thickBot="1" x14ac:dyDescent="0.35">
      <c r="A18" s="10" t="s">
        <v>25</v>
      </c>
      <c r="B18" s="13">
        <v>2</v>
      </c>
    </row>
    <row r="19" spans="1:2" ht="16.2" thickBot="1" x14ac:dyDescent="0.35">
      <c r="A19" s="11" t="s">
        <v>101</v>
      </c>
      <c r="B19" s="13">
        <v>3</v>
      </c>
    </row>
    <row r="20" spans="1:2" ht="16.2" thickBot="1" x14ac:dyDescent="0.35">
      <c r="A20" s="14" t="s">
        <v>30</v>
      </c>
      <c r="B20" s="15">
        <v>34</v>
      </c>
    </row>
    <row r="21" spans="1:2" ht="16.2" thickBot="1" x14ac:dyDescent="0.35"/>
    <row r="22" spans="1:2" ht="16.2" thickBot="1" x14ac:dyDescent="0.35">
      <c r="A22" s="11" t="s">
        <v>100</v>
      </c>
      <c r="B22" s="13">
        <v>14</v>
      </c>
    </row>
    <row r="23" spans="1:2" ht="15" thickBot="1" x14ac:dyDescent="0.35">
      <c r="B23" s="3"/>
    </row>
    <row r="24" spans="1:2" ht="16.2" thickBot="1" x14ac:dyDescent="0.35">
      <c r="A24" s="4" t="s">
        <v>31</v>
      </c>
      <c r="B24" s="13">
        <f>SUM(B10:B20)-B19+B22</f>
        <v>116</v>
      </c>
    </row>
  </sheetData>
  <sheetProtection formatColumns="0" autoFilter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38100</xdr:colOff>
                    <xdr:row>0</xdr:row>
                    <xdr:rowOff>106680</xdr:rowOff>
                  </from>
                  <to>
                    <xdr:col>5</xdr:col>
                    <xdr:colOff>38100</xdr:colOff>
                    <xdr:row>3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V18"/>
  <sheetViews>
    <sheetView zoomScale="80" zoomScaleNormal="80" workbookViewId="0">
      <selection activeCell="A3" sqref="A3"/>
    </sheetView>
  </sheetViews>
  <sheetFormatPr baseColWidth="10" defaultColWidth="11.44140625" defaultRowHeight="14.4" x14ac:dyDescent="0.3"/>
  <cols>
    <col min="1" max="1" width="38.88671875" style="49" customWidth="1"/>
    <col min="2" max="2" width="11.5546875" style="43" hidden="1" customWidth="1"/>
    <col min="3" max="3" width="6" style="43" customWidth="1"/>
    <col min="4" max="4" width="5.5546875" style="43" customWidth="1"/>
    <col min="5" max="5" width="9.5546875" style="43" customWidth="1"/>
    <col min="6" max="6" width="31.109375" style="43" customWidth="1"/>
    <col min="7" max="7" width="17" style="48" customWidth="1"/>
    <col min="8" max="8" width="15.6640625" style="48" customWidth="1"/>
    <col min="9" max="9" width="5.44140625" style="46" hidden="1" customWidth="1"/>
    <col min="10" max="10" width="4.5546875" style="46" hidden="1" customWidth="1"/>
    <col min="11" max="11" width="11.44140625" style="46"/>
    <col min="12" max="12" width="15" style="46" customWidth="1"/>
    <col min="13" max="13" width="11.44140625" style="46"/>
    <col min="14" max="14" width="11.44140625" style="45"/>
    <col min="15" max="15" width="19.33203125" style="43" customWidth="1"/>
    <col min="16" max="16" width="0" style="43" hidden="1" customWidth="1"/>
    <col min="17" max="17" width="31" style="40" customWidth="1"/>
    <col min="18" max="18" width="11.44140625" style="44"/>
    <col min="19" max="19" width="17.5546875" style="43" customWidth="1"/>
    <col min="20" max="21" width="0" style="43" hidden="1" customWidth="1"/>
    <col min="22" max="22" width="7.88671875" style="43" hidden="1" customWidth="1"/>
    <col min="23" max="16384" width="11.44140625" style="46"/>
  </cols>
  <sheetData>
    <row r="1" spans="1:22" ht="13.5" thickBot="1" x14ac:dyDescent="0.25">
      <c r="A1" s="263"/>
      <c r="B1" s="264"/>
      <c r="C1" s="264"/>
      <c r="D1" s="264"/>
      <c r="E1" s="264"/>
      <c r="F1" s="264"/>
      <c r="G1" s="264"/>
      <c r="H1" s="264"/>
      <c r="I1" s="264"/>
      <c r="J1" s="265"/>
      <c r="K1" s="58"/>
      <c r="L1" s="35"/>
      <c r="M1" s="35"/>
      <c r="N1" s="42"/>
      <c r="O1" s="35"/>
    </row>
    <row r="2" spans="1:22" ht="200.4" thickTop="1" thickBot="1" x14ac:dyDescent="0.35">
      <c r="A2" s="57" t="s">
        <v>1</v>
      </c>
      <c r="B2" s="27" t="s">
        <v>34</v>
      </c>
      <c r="C2" s="2" t="s">
        <v>2</v>
      </c>
      <c r="D2" s="2" t="s">
        <v>3</v>
      </c>
      <c r="E2" s="2" t="s">
        <v>4</v>
      </c>
      <c r="F2" s="41" t="s">
        <v>5</v>
      </c>
      <c r="G2" s="47" t="s">
        <v>6</v>
      </c>
      <c r="H2" s="47" t="s">
        <v>7</v>
      </c>
      <c r="I2" s="2" t="s">
        <v>35</v>
      </c>
      <c r="J2" s="2" t="s">
        <v>8</v>
      </c>
      <c r="K2" s="2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47" t="s">
        <v>32</v>
      </c>
      <c r="Q2" s="41" t="s">
        <v>14</v>
      </c>
      <c r="R2" s="47" t="s">
        <v>41</v>
      </c>
      <c r="S2" s="47" t="s">
        <v>15</v>
      </c>
      <c r="T2" s="50" t="s">
        <v>16</v>
      </c>
      <c r="U2" s="21" t="s">
        <v>17</v>
      </c>
      <c r="V2" s="21" t="s">
        <v>18</v>
      </c>
    </row>
    <row r="3" spans="1:22" s="52" customFormat="1" ht="15" x14ac:dyDescent="0.25">
      <c r="A3" s="51"/>
      <c r="B3" s="36"/>
      <c r="C3" s="36"/>
      <c r="D3" s="36"/>
      <c r="E3" s="36"/>
      <c r="F3" s="36"/>
      <c r="G3" s="56"/>
      <c r="H3" s="56"/>
      <c r="N3" s="53"/>
      <c r="O3" s="36"/>
      <c r="P3" s="36"/>
      <c r="Q3" s="54"/>
      <c r="R3" s="55"/>
      <c r="S3" s="36"/>
      <c r="T3" s="36"/>
      <c r="U3" s="36"/>
      <c r="V3" s="36"/>
    </row>
    <row r="4" spans="1:22" s="52" customFormat="1" ht="15" x14ac:dyDescent="0.25">
      <c r="A4" s="51"/>
      <c r="B4" s="36"/>
      <c r="C4" s="36"/>
      <c r="D4" s="36"/>
      <c r="E4" s="36"/>
      <c r="F4" s="36"/>
      <c r="G4" s="56"/>
      <c r="H4" s="56"/>
      <c r="N4" s="53"/>
      <c r="O4" s="36"/>
      <c r="P4" s="36"/>
      <c r="Q4" s="54"/>
      <c r="R4" s="55"/>
      <c r="S4" s="36"/>
      <c r="T4" s="36"/>
      <c r="U4" s="36"/>
      <c r="V4" s="36"/>
    </row>
    <row r="5" spans="1:22" s="52" customFormat="1" ht="15" x14ac:dyDescent="0.25">
      <c r="A5" s="51"/>
      <c r="B5" s="36"/>
      <c r="C5" s="36"/>
      <c r="D5" s="36"/>
      <c r="E5" s="36"/>
      <c r="F5" s="36"/>
      <c r="G5" s="56"/>
      <c r="H5" s="56"/>
      <c r="N5" s="53"/>
      <c r="O5" s="36"/>
      <c r="P5" s="36"/>
      <c r="Q5" s="54"/>
      <c r="R5" s="55"/>
      <c r="S5" s="36"/>
      <c r="T5" s="36"/>
      <c r="U5" s="36"/>
      <c r="V5" s="36"/>
    </row>
    <row r="6" spans="1:22" s="52" customFormat="1" ht="15" x14ac:dyDescent="0.25">
      <c r="A6" s="51"/>
      <c r="B6" s="36"/>
      <c r="C6" s="36"/>
      <c r="D6" s="36"/>
      <c r="E6" s="36"/>
      <c r="F6" s="36"/>
      <c r="G6" s="56"/>
      <c r="H6" s="56"/>
      <c r="N6" s="53"/>
      <c r="O6" s="36"/>
      <c r="P6" s="36"/>
      <c r="Q6" s="54"/>
      <c r="R6" s="55"/>
      <c r="S6" s="36"/>
      <c r="T6" s="36"/>
      <c r="U6" s="36"/>
      <c r="V6" s="36"/>
    </row>
    <row r="7" spans="1:22" s="52" customFormat="1" ht="15" x14ac:dyDescent="0.25">
      <c r="A7" s="51"/>
      <c r="B7" s="36"/>
      <c r="C7" s="36"/>
      <c r="D7" s="36"/>
      <c r="E7" s="36"/>
      <c r="F7" s="36"/>
      <c r="G7" s="56"/>
      <c r="H7" s="56"/>
      <c r="N7" s="53"/>
      <c r="O7" s="36"/>
      <c r="P7" s="36"/>
      <c r="Q7" s="54"/>
      <c r="R7" s="55"/>
      <c r="S7" s="36"/>
      <c r="T7" s="36"/>
      <c r="U7" s="36"/>
      <c r="V7" s="36"/>
    </row>
    <row r="8" spans="1:22" s="52" customFormat="1" ht="15" x14ac:dyDescent="0.25">
      <c r="A8" s="51"/>
      <c r="B8" s="36"/>
      <c r="C8" s="36"/>
      <c r="D8" s="36"/>
      <c r="E8" s="36"/>
      <c r="F8" s="36"/>
      <c r="G8" s="56"/>
      <c r="H8" s="56"/>
      <c r="N8" s="53"/>
      <c r="O8" s="36"/>
      <c r="P8" s="36"/>
      <c r="Q8" s="54"/>
      <c r="R8" s="55"/>
      <c r="S8" s="36"/>
      <c r="T8" s="36"/>
      <c r="U8" s="36"/>
      <c r="V8" s="36"/>
    </row>
    <row r="9" spans="1:22" s="52" customFormat="1" ht="15" x14ac:dyDescent="0.25">
      <c r="A9" s="51"/>
      <c r="B9" s="36"/>
      <c r="C9" s="36"/>
      <c r="D9" s="36"/>
      <c r="E9" s="36"/>
      <c r="F9" s="36"/>
      <c r="G9" s="56"/>
      <c r="H9" s="56"/>
      <c r="N9" s="53"/>
      <c r="O9" s="36"/>
      <c r="P9" s="36"/>
      <c r="Q9" s="54"/>
      <c r="R9" s="55"/>
      <c r="S9" s="36"/>
      <c r="T9" s="36"/>
      <c r="U9" s="36"/>
      <c r="V9" s="36"/>
    </row>
    <row r="10" spans="1:22" s="52" customFormat="1" ht="15" x14ac:dyDescent="0.25">
      <c r="A10" s="51"/>
      <c r="B10" s="36"/>
      <c r="C10" s="36"/>
      <c r="D10" s="36"/>
      <c r="E10" s="36"/>
      <c r="F10" s="36"/>
      <c r="G10" s="56"/>
      <c r="H10" s="56"/>
      <c r="N10" s="53"/>
      <c r="O10" s="36"/>
      <c r="P10" s="36"/>
      <c r="Q10" s="54"/>
      <c r="R10" s="55"/>
      <c r="S10" s="36"/>
      <c r="T10" s="36"/>
      <c r="U10" s="36"/>
      <c r="V10" s="36"/>
    </row>
    <row r="11" spans="1:22" s="52" customFormat="1" ht="15" x14ac:dyDescent="0.25">
      <c r="A11" s="51"/>
      <c r="B11" s="36"/>
      <c r="C11" s="36"/>
      <c r="D11" s="36"/>
      <c r="E11" s="36"/>
      <c r="F11" s="36"/>
      <c r="G11" s="56"/>
      <c r="H11" s="56"/>
      <c r="N11" s="53"/>
      <c r="O11" s="36"/>
      <c r="P11" s="36"/>
      <c r="Q11" s="54"/>
      <c r="R11" s="55"/>
      <c r="S11" s="36"/>
      <c r="T11" s="36"/>
      <c r="U11" s="36"/>
      <c r="V11" s="36"/>
    </row>
    <row r="12" spans="1:22" s="52" customFormat="1" ht="15" x14ac:dyDescent="0.25">
      <c r="A12" s="51"/>
      <c r="B12" s="36"/>
      <c r="C12" s="36"/>
      <c r="D12" s="36"/>
      <c r="E12" s="36"/>
      <c r="F12" s="36"/>
      <c r="G12" s="56"/>
      <c r="H12" s="56"/>
      <c r="N12" s="53"/>
      <c r="O12" s="36"/>
      <c r="P12" s="36"/>
      <c r="Q12" s="54"/>
      <c r="R12" s="55"/>
      <c r="S12" s="36"/>
      <c r="T12" s="36"/>
      <c r="U12" s="36"/>
      <c r="V12" s="36"/>
    </row>
    <row r="13" spans="1:22" s="52" customFormat="1" ht="15" x14ac:dyDescent="0.25">
      <c r="A13" s="51"/>
      <c r="B13" s="36"/>
      <c r="C13" s="36"/>
      <c r="D13" s="36"/>
      <c r="E13" s="36"/>
      <c r="F13" s="36"/>
      <c r="G13" s="56"/>
      <c r="H13" s="56"/>
      <c r="N13" s="53"/>
      <c r="O13" s="36"/>
      <c r="P13" s="36"/>
      <c r="Q13" s="54"/>
      <c r="R13" s="55"/>
      <c r="S13" s="36"/>
      <c r="T13" s="36"/>
      <c r="U13" s="36"/>
      <c r="V13" s="36"/>
    </row>
    <row r="14" spans="1:22" s="52" customFormat="1" ht="15" x14ac:dyDescent="0.25">
      <c r="A14" s="51"/>
      <c r="B14" s="36"/>
      <c r="C14" s="36"/>
      <c r="D14" s="36"/>
      <c r="E14" s="36"/>
      <c r="F14" s="36"/>
      <c r="G14" s="56"/>
      <c r="H14" s="56"/>
      <c r="N14" s="53"/>
      <c r="O14" s="36"/>
      <c r="P14" s="36"/>
      <c r="Q14" s="54"/>
      <c r="R14" s="55"/>
      <c r="S14" s="36"/>
      <c r="T14" s="36"/>
      <c r="U14" s="36"/>
      <c r="V14" s="36"/>
    </row>
    <row r="15" spans="1:22" s="52" customFormat="1" ht="15" x14ac:dyDescent="0.25">
      <c r="A15" s="51"/>
      <c r="B15" s="36"/>
      <c r="C15" s="36"/>
      <c r="D15" s="36"/>
      <c r="E15" s="36"/>
      <c r="F15" s="36"/>
      <c r="G15" s="56"/>
      <c r="H15" s="56"/>
      <c r="N15" s="53"/>
      <c r="O15" s="36"/>
      <c r="P15" s="36"/>
      <c r="Q15" s="54"/>
      <c r="R15" s="55"/>
      <c r="S15" s="36"/>
      <c r="T15" s="36"/>
      <c r="U15" s="36"/>
      <c r="V15" s="36"/>
    </row>
    <row r="16" spans="1:22" s="52" customFormat="1" ht="15" x14ac:dyDescent="0.25">
      <c r="A16" s="51"/>
      <c r="B16" s="36"/>
      <c r="C16" s="36"/>
      <c r="D16" s="36"/>
      <c r="E16" s="36"/>
      <c r="F16" s="36"/>
      <c r="G16" s="56"/>
      <c r="H16" s="56"/>
      <c r="N16" s="53"/>
      <c r="O16" s="36"/>
      <c r="P16" s="36"/>
      <c r="Q16" s="54"/>
      <c r="R16" s="55"/>
      <c r="S16" s="36"/>
      <c r="T16" s="36"/>
      <c r="U16" s="36"/>
      <c r="V16" s="36"/>
    </row>
    <row r="17" spans="1:22" s="52" customFormat="1" ht="15" x14ac:dyDescent="0.25">
      <c r="A17" s="51"/>
      <c r="B17" s="36"/>
      <c r="C17" s="36"/>
      <c r="D17" s="36"/>
      <c r="E17" s="36"/>
      <c r="F17" s="36"/>
      <c r="G17" s="56"/>
      <c r="H17" s="56"/>
      <c r="N17" s="53"/>
      <c r="O17" s="36"/>
      <c r="P17" s="36"/>
      <c r="Q17" s="54"/>
      <c r="R17" s="55"/>
      <c r="S17" s="36"/>
      <c r="T17" s="36"/>
      <c r="U17" s="36"/>
      <c r="V17" s="36"/>
    </row>
    <row r="18" spans="1:22" s="52" customFormat="1" ht="15" x14ac:dyDescent="0.25">
      <c r="A18" s="51"/>
      <c r="B18" s="36"/>
      <c r="C18" s="36"/>
      <c r="D18" s="36"/>
      <c r="E18" s="36"/>
      <c r="F18" s="36"/>
      <c r="G18" s="56"/>
      <c r="H18" s="56"/>
      <c r="N18" s="53"/>
      <c r="O18" s="36"/>
      <c r="P18" s="36"/>
      <c r="Q18" s="54"/>
      <c r="R18" s="55"/>
      <c r="S18" s="36"/>
      <c r="T18" s="36"/>
      <c r="U18" s="36"/>
      <c r="V18" s="36"/>
    </row>
  </sheetData>
  <sheetProtection formatColumns="0" autoFilter="0"/>
  <autoFilter ref="A2:O2"/>
  <mergeCells count="1">
    <mergeCell ref="A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3:L2624"/>
  <sheetViews>
    <sheetView workbookViewId="0">
      <selection activeCell="A6" sqref="A6"/>
    </sheetView>
  </sheetViews>
  <sheetFormatPr baseColWidth="10" defaultRowHeight="14.4" x14ac:dyDescent="0.3"/>
  <cols>
    <col min="1" max="1" width="21.77734375" customWidth="1"/>
    <col min="2" max="2" width="7.88671875" style="230" customWidth="1"/>
    <col min="3" max="3" width="2.6640625" customWidth="1"/>
    <col min="4" max="4" width="21.77734375" customWidth="1"/>
    <col min="5" max="5" width="10.6640625" style="230" customWidth="1"/>
    <col min="6" max="6" width="3.5546875" customWidth="1"/>
    <col min="7" max="7" width="3.44140625" customWidth="1"/>
    <col min="8" max="8" width="27.33203125" customWidth="1"/>
    <col min="10" max="10" width="14.88671875" customWidth="1"/>
    <col min="11" max="11" width="27.5546875" customWidth="1"/>
  </cols>
  <sheetData>
    <row r="3" spans="1:12" ht="29.4" thickBot="1" x14ac:dyDescent="0.35">
      <c r="A3" s="227" t="s">
        <v>37</v>
      </c>
      <c r="B3" s="228" t="s">
        <v>91</v>
      </c>
      <c r="D3" s="227" t="s">
        <v>37</v>
      </c>
      <c r="E3" s="228" t="s">
        <v>90</v>
      </c>
      <c r="H3" s="242" t="s">
        <v>99</v>
      </c>
      <c r="K3" s="242" t="s">
        <v>98</v>
      </c>
    </row>
    <row r="4" spans="1:12" ht="16.2" thickBot="1" x14ac:dyDescent="0.35">
      <c r="A4" s="16" t="s">
        <v>21</v>
      </c>
      <c r="B4" s="229">
        <v>11</v>
      </c>
      <c r="D4" s="16" t="s">
        <v>26</v>
      </c>
      <c r="E4" s="229">
        <v>14</v>
      </c>
      <c r="H4" s="5" t="s">
        <v>20</v>
      </c>
      <c r="I4" s="13" t="s">
        <v>29</v>
      </c>
      <c r="K4" s="5" t="s">
        <v>20</v>
      </c>
      <c r="L4" s="13" t="s">
        <v>29</v>
      </c>
    </row>
    <row r="5" spans="1:12" ht="16.2" thickBot="1" x14ac:dyDescent="0.35">
      <c r="A5" s="16" t="s">
        <v>26</v>
      </c>
      <c r="B5" s="229">
        <v>14</v>
      </c>
      <c r="D5" s="231">
        <v>1</v>
      </c>
      <c r="E5" s="229">
        <v>2</v>
      </c>
      <c r="H5" s="6" t="s">
        <v>36</v>
      </c>
      <c r="I5" s="223">
        <f>GETPIVOTDATA("N° DAF et/ou
 MODAF",$A$3)-GETPIVOTDATA("N° DAF et/ou
 MODAF",$A$3,"N° DAF et/ou
 MODAF","01- Complète")-GETPIVOTDATA("N° DAF et/ou
 MODAF",$A$3,"N° DAF et/ou
 MODAF","01- MODAF à faire")-GETPIVOTDATA("N° DAF et/ou
 MODAF",$A$3,"N° DAF et/ou
 MODAF","02- Incomplète")-GETPIVOTDATA("N° DAF et/ou
 MODAF",$A$3,"N° DAF et/ou
 MODAF","04- NON : Autre")-GETPIVOTDATA("N° DAF et/ou
 MODAF",$A$3,"N° DAF et/ou
 MODAF","04- NON : Plus de place")-GETPIVOTDATA("N° DAF et/ou
 MODAF",$A$3,"N° DAF et/ou
 MODAF","04- Place perdue")-GETPIVOTDATA("N° DAF et/ou
 MODAF",$A$3,"N° DAF et/ou
 MODAF","04- Place supprimée")-GETPIVOTDATA("N° DAF et/ou
 MODAF",$A$3,"N° DAF et/ou
 MODAF","05- AF supprimée")</f>
        <v>32</v>
      </c>
      <c r="K5" s="6" t="s">
        <v>36</v>
      </c>
      <c r="L5" s="13">
        <f>Statistique!B10</f>
        <v>26</v>
      </c>
    </row>
    <row r="6" spans="1:12" ht="16.2" thickBot="1" x14ac:dyDescent="0.35">
      <c r="A6" s="16" t="s">
        <v>44</v>
      </c>
      <c r="B6" s="229"/>
      <c r="D6" s="231">
        <v>2</v>
      </c>
      <c r="E6" s="229">
        <v>1</v>
      </c>
      <c r="H6" s="7" t="s">
        <v>21</v>
      </c>
      <c r="I6" s="223">
        <f>GETPIVOTDATA("N° DAF et/ou
 MODAF",$A$3,"N° DAF et/ou
 MODAF","01- Complète")</f>
        <v>11</v>
      </c>
      <c r="K6" s="7" t="s">
        <v>21</v>
      </c>
      <c r="L6" s="13">
        <f>Statistique!B11</f>
        <v>11</v>
      </c>
    </row>
    <row r="7" spans="1:12" ht="16.2" thickBot="1" x14ac:dyDescent="0.35">
      <c r="A7" s="16">
        <v>123</v>
      </c>
      <c r="B7" s="229">
        <v>19</v>
      </c>
      <c r="D7" s="231" t="s">
        <v>44</v>
      </c>
      <c r="E7" s="229">
        <v>11</v>
      </c>
      <c r="H7" s="7" t="s">
        <v>33</v>
      </c>
      <c r="I7" s="223">
        <f>GETPIVOTDATA("N° DAF et/ou
 MODAF",$A$3,"N° DAF et/ou
 MODAF","01- MODAF à faire")</f>
        <v>5</v>
      </c>
      <c r="K7" s="7" t="s">
        <v>33</v>
      </c>
      <c r="L7" s="13">
        <f>Statistique!B12</f>
        <v>5</v>
      </c>
    </row>
    <row r="8" spans="1:12" ht="16.2" thickBot="1" x14ac:dyDescent="0.35">
      <c r="A8" s="16" t="s">
        <v>33</v>
      </c>
      <c r="B8" s="229">
        <v>5</v>
      </c>
      <c r="D8" s="16" t="s">
        <v>38</v>
      </c>
      <c r="E8" s="229">
        <v>14</v>
      </c>
      <c r="H8" s="8" t="s">
        <v>22</v>
      </c>
      <c r="I8" s="223">
        <f>GETPIVOTDATA("N° DAF et/ou
 MODAF",$A$3,"N° DAF et/ou
 MODAF","02- Incomplète")</f>
        <v>10</v>
      </c>
      <c r="K8" s="8" t="s">
        <v>22</v>
      </c>
      <c r="L8" s="13">
        <f>Statistique!B13</f>
        <v>10</v>
      </c>
    </row>
    <row r="9" spans="1:12" ht="16.2" thickBot="1" x14ac:dyDescent="0.35">
      <c r="A9" s="16">
        <v>125</v>
      </c>
      <c r="B9" s="229">
        <v>5</v>
      </c>
      <c r="E9"/>
      <c r="H9" s="9" t="s">
        <v>23</v>
      </c>
      <c r="I9" s="223"/>
      <c r="K9" s="9" t="s">
        <v>23</v>
      </c>
      <c r="L9" s="13">
        <f>Statistique!B14</f>
        <v>6</v>
      </c>
    </row>
    <row r="10" spans="1:12" ht="16.2" thickBot="1" x14ac:dyDescent="0.35">
      <c r="A10" s="16" t="s">
        <v>22</v>
      </c>
      <c r="B10" s="229">
        <v>10</v>
      </c>
      <c r="E10"/>
      <c r="H10" s="10" t="s">
        <v>27</v>
      </c>
      <c r="I10" s="223">
        <f>GETPIVOTDATA("N° DAF et/ou
 MODAF",$A$3,"N° DAF et/ou
 MODAF","04- NON : Plus de place")</f>
        <v>4</v>
      </c>
      <c r="K10" s="10" t="s">
        <v>27</v>
      </c>
      <c r="L10" s="13">
        <f>Statistique!B15</f>
        <v>4</v>
      </c>
    </row>
    <row r="11" spans="1:12" ht="16.2" thickBot="1" x14ac:dyDescent="0.35">
      <c r="A11" s="16" t="s">
        <v>23</v>
      </c>
      <c r="B11" s="229">
        <v>6</v>
      </c>
      <c r="E11"/>
      <c r="H11" s="10" t="s">
        <v>28</v>
      </c>
      <c r="I11" s="223">
        <f>GETPIVOTDATA("N° DAF et/ou
 MODAF",$A$3,"N° DAF et/ou
 MODAF","04- NON : Autre")</f>
        <v>2</v>
      </c>
      <c r="K11" s="10" t="s">
        <v>28</v>
      </c>
      <c r="L11" s="13">
        <f>Statistique!B16</f>
        <v>2</v>
      </c>
    </row>
    <row r="12" spans="1:12" ht="16.2" thickBot="1" x14ac:dyDescent="0.35">
      <c r="A12" s="16" t="s">
        <v>27</v>
      </c>
      <c r="B12" s="229">
        <v>4</v>
      </c>
      <c r="E12"/>
      <c r="H12" s="10" t="s">
        <v>24</v>
      </c>
      <c r="I12" s="223">
        <f>GETPIVOTDATA("N° DAF et/ou
 MODAF",$A$3,"N° DAF et/ou
 MODAF","04- Place perdue")</f>
        <v>2</v>
      </c>
      <c r="K12" s="10" t="s">
        <v>24</v>
      </c>
      <c r="L12" s="13">
        <f>Statistique!B17</f>
        <v>2</v>
      </c>
    </row>
    <row r="13" spans="1:12" ht="16.2" thickBot="1" x14ac:dyDescent="0.35">
      <c r="A13" s="16">
        <v>150</v>
      </c>
      <c r="B13" s="229">
        <v>1</v>
      </c>
      <c r="E13"/>
      <c r="H13" s="10" t="s">
        <v>25</v>
      </c>
      <c r="I13" s="223">
        <f>GETPIVOTDATA("N° DAF et/ou
 MODAF",$A$3,"N° DAF et/ou
 MODAF","04- Place supprimée")</f>
        <v>2</v>
      </c>
      <c r="K13" s="10" t="s">
        <v>25</v>
      </c>
      <c r="L13" s="13">
        <f>Statistique!B18</f>
        <v>2</v>
      </c>
    </row>
    <row r="14" spans="1:12" ht="16.2" thickBot="1" x14ac:dyDescent="0.35">
      <c r="A14" s="16" t="s">
        <v>28</v>
      </c>
      <c r="B14" s="229">
        <v>2</v>
      </c>
      <c r="E14"/>
      <c r="H14" s="11" t="s">
        <v>26</v>
      </c>
      <c r="I14" s="223">
        <f>GETPIVOTDATA("N° DAF et/ou
 MODAF",$D$3)-GETPIVOTDATA("N° DAF et/ou
 MODAF",$D$3,"NUM SESSION",,"N° DAF et/ou
 MODAF","05- AF supprimée")</f>
        <v>3</v>
      </c>
      <c r="K14" s="11" t="s">
        <v>26</v>
      </c>
      <c r="L14" s="13">
        <f>Statistique!B19</f>
        <v>3</v>
      </c>
    </row>
    <row r="15" spans="1:12" ht="16.2" thickBot="1" x14ac:dyDescent="0.35">
      <c r="A15" s="16">
        <v>159</v>
      </c>
      <c r="B15" s="229">
        <v>1</v>
      </c>
      <c r="E15"/>
      <c r="H15" s="14" t="s">
        <v>30</v>
      </c>
      <c r="I15" s="223"/>
      <c r="K15" s="14" t="s">
        <v>30</v>
      </c>
      <c r="L15" s="13">
        <f>Statistique!B20</f>
        <v>34</v>
      </c>
    </row>
    <row r="16" spans="1:12" ht="16.2" thickBot="1" x14ac:dyDescent="0.35">
      <c r="A16" s="16" t="s">
        <v>24</v>
      </c>
      <c r="B16" s="229">
        <v>2</v>
      </c>
      <c r="E16"/>
      <c r="H16" s="28"/>
      <c r="I16" s="28"/>
      <c r="K16" s="28"/>
      <c r="L16" s="13"/>
    </row>
    <row r="17" spans="1:12" ht="16.2" thickBot="1" x14ac:dyDescent="0.35">
      <c r="A17" s="16" t="s">
        <v>25</v>
      </c>
      <c r="B17" s="229">
        <v>2</v>
      </c>
      <c r="E17"/>
      <c r="H17" s="11" t="s">
        <v>26</v>
      </c>
      <c r="I17" s="223">
        <f>GETPIVOTDATA("N° DAF et/ou
 MODAF",$D$3)</f>
        <v>14</v>
      </c>
      <c r="K17" s="11" t="s">
        <v>26</v>
      </c>
      <c r="L17" s="13">
        <f>Statistique!B22</f>
        <v>14</v>
      </c>
    </row>
    <row r="18" spans="1:12" ht="15" thickBot="1" x14ac:dyDescent="0.35">
      <c r="A18" s="16" t="s">
        <v>38</v>
      </c>
      <c r="B18" s="229">
        <v>82</v>
      </c>
      <c r="E18"/>
      <c r="K18" s="28"/>
      <c r="L18" s="28"/>
    </row>
    <row r="19" spans="1:12" ht="16.2" thickBot="1" x14ac:dyDescent="0.35">
      <c r="B19"/>
      <c r="E19"/>
      <c r="K19" s="4" t="s">
        <v>31</v>
      </c>
      <c r="L19" s="13">
        <f>SUM(L5:L15)-L14+L17</f>
        <v>116</v>
      </c>
    </row>
    <row r="20" spans="1:12" x14ac:dyDescent="0.3">
      <c r="B20"/>
      <c r="E20"/>
    </row>
    <row r="21" spans="1:12" ht="15" x14ac:dyDescent="0.25">
      <c r="B21"/>
      <c r="E21"/>
    </row>
    <row r="22" spans="1:12" ht="15" x14ac:dyDescent="0.25">
      <c r="B22"/>
      <c r="E22"/>
    </row>
    <row r="23" spans="1:12" ht="15" x14ac:dyDescent="0.25">
      <c r="B23"/>
      <c r="E23"/>
    </row>
    <row r="24" spans="1:12" ht="15" x14ac:dyDescent="0.25">
      <c r="B24"/>
      <c r="E24"/>
    </row>
    <row r="25" spans="1:12" ht="15" x14ac:dyDescent="0.25">
      <c r="B25"/>
      <c r="E25"/>
    </row>
    <row r="26" spans="1:12" x14ac:dyDescent="0.3">
      <c r="B26"/>
      <c r="E26"/>
    </row>
    <row r="27" spans="1:12" x14ac:dyDescent="0.3">
      <c r="B27"/>
      <c r="E27"/>
    </row>
    <row r="28" spans="1:12" x14ac:dyDescent="0.3">
      <c r="B28"/>
      <c r="E28"/>
    </row>
    <row r="29" spans="1:12" x14ac:dyDescent="0.3">
      <c r="B29"/>
      <c r="E29"/>
    </row>
    <row r="30" spans="1:12" x14ac:dyDescent="0.3">
      <c r="B30"/>
      <c r="E30"/>
    </row>
    <row r="31" spans="1:12" x14ac:dyDescent="0.3">
      <c r="B31"/>
      <c r="E31"/>
    </row>
    <row r="32" spans="1:12" x14ac:dyDescent="0.3">
      <c r="B32"/>
      <c r="E32"/>
    </row>
    <row r="33" spans="2:5" x14ac:dyDescent="0.3">
      <c r="B33"/>
      <c r="E33"/>
    </row>
    <row r="34" spans="2:5" x14ac:dyDescent="0.3">
      <c r="B34"/>
      <c r="E34"/>
    </row>
    <row r="35" spans="2:5" x14ac:dyDescent="0.3">
      <c r="B35"/>
      <c r="E35"/>
    </row>
    <row r="36" spans="2:5" x14ac:dyDescent="0.3">
      <c r="B36"/>
      <c r="E36"/>
    </row>
    <row r="37" spans="2:5" x14ac:dyDescent="0.3">
      <c r="B37"/>
      <c r="E37"/>
    </row>
    <row r="38" spans="2:5" x14ac:dyDescent="0.3">
      <c r="B38"/>
      <c r="E38"/>
    </row>
    <row r="39" spans="2:5" x14ac:dyDescent="0.3">
      <c r="B39"/>
      <c r="E39"/>
    </row>
    <row r="40" spans="2:5" x14ac:dyDescent="0.3">
      <c r="B40"/>
      <c r="E40"/>
    </row>
    <row r="41" spans="2:5" x14ac:dyDescent="0.3">
      <c r="B41"/>
      <c r="E41"/>
    </row>
    <row r="42" spans="2:5" x14ac:dyDescent="0.3">
      <c r="B42"/>
      <c r="E42"/>
    </row>
    <row r="43" spans="2:5" x14ac:dyDescent="0.3">
      <c r="B43"/>
      <c r="E43"/>
    </row>
    <row r="44" spans="2:5" x14ac:dyDescent="0.3">
      <c r="B44"/>
      <c r="E44"/>
    </row>
    <row r="45" spans="2:5" x14ac:dyDescent="0.3">
      <c r="B45"/>
      <c r="E45"/>
    </row>
    <row r="46" spans="2:5" x14ac:dyDescent="0.3">
      <c r="B46"/>
      <c r="E46"/>
    </row>
    <row r="47" spans="2:5" x14ac:dyDescent="0.3">
      <c r="B47"/>
      <c r="E47"/>
    </row>
    <row r="48" spans="2:5" x14ac:dyDescent="0.3">
      <c r="B48"/>
      <c r="E48"/>
    </row>
    <row r="49" spans="2:5" x14ac:dyDescent="0.3">
      <c r="B49"/>
      <c r="E49"/>
    </row>
    <row r="50" spans="2:5" x14ac:dyDescent="0.3">
      <c r="B50"/>
      <c r="E50"/>
    </row>
    <row r="51" spans="2:5" x14ac:dyDescent="0.3">
      <c r="B51"/>
      <c r="E51"/>
    </row>
    <row r="52" spans="2:5" x14ac:dyDescent="0.3">
      <c r="B52"/>
      <c r="E52"/>
    </row>
    <row r="53" spans="2:5" x14ac:dyDescent="0.3">
      <c r="B53"/>
      <c r="E53"/>
    </row>
    <row r="54" spans="2:5" x14ac:dyDescent="0.3">
      <c r="B54"/>
      <c r="E54"/>
    </row>
    <row r="55" spans="2:5" x14ac:dyDescent="0.3">
      <c r="B55"/>
      <c r="E55"/>
    </row>
    <row r="56" spans="2:5" x14ac:dyDescent="0.3">
      <c r="B56"/>
      <c r="E56"/>
    </row>
    <row r="57" spans="2:5" x14ac:dyDescent="0.3">
      <c r="B57"/>
      <c r="E57"/>
    </row>
    <row r="58" spans="2:5" x14ac:dyDescent="0.3">
      <c r="B58"/>
      <c r="E58"/>
    </row>
    <row r="59" spans="2:5" x14ac:dyDescent="0.3">
      <c r="B59"/>
      <c r="E59"/>
    </row>
    <row r="60" spans="2:5" x14ac:dyDescent="0.3">
      <c r="B60"/>
      <c r="E60"/>
    </row>
    <row r="61" spans="2:5" x14ac:dyDescent="0.3">
      <c r="B61"/>
      <c r="E61"/>
    </row>
    <row r="62" spans="2:5" x14ac:dyDescent="0.3">
      <c r="B62"/>
      <c r="E62"/>
    </row>
    <row r="63" spans="2:5" x14ac:dyDescent="0.3">
      <c r="B63"/>
      <c r="E63"/>
    </row>
    <row r="64" spans="2:5" x14ac:dyDescent="0.3">
      <c r="B64"/>
      <c r="E64"/>
    </row>
    <row r="65" spans="2:5" x14ac:dyDescent="0.3">
      <c r="B65"/>
      <c r="E65"/>
    </row>
    <row r="66" spans="2:5" x14ac:dyDescent="0.3">
      <c r="B66"/>
      <c r="E66"/>
    </row>
    <row r="67" spans="2:5" x14ac:dyDescent="0.3">
      <c r="B67"/>
      <c r="E67"/>
    </row>
    <row r="68" spans="2:5" x14ac:dyDescent="0.3">
      <c r="B68"/>
      <c r="E68"/>
    </row>
    <row r="69" spans="2:5" x14ac:dyDescent="0.3">
      <c r="B69"/>
      <c r="E69"/>
    </row>
    <row r="70" spans="2:5" x14ac:dyDescent="0.3">
      <c r="B70"/>
      <c r="E70"/>
    </row>
    <row r="71" spans="2:5" x14ac:dyDescent="0.3">
      <c r="B71"/>
      <c r="E71"/>
    </row>
    <row r="72" spans="2:5" x14ac:dyDescent="0.3">
      <c r="B72"/>
      <c r="E72"/>
    </row>
    <row r="73" spans="2:5" x14ac:dyDescent="0.3">
      <c r="B73"/>
      <c r="E73"/>
    </row>
    <row r="74" spans="2:5" x14ac:dyDescent="0.3">
      <c r="B74"/>
      <c r="E74"/>
    </row>
    <row r="75" spans="2:5" x14ac:dyDescent="0.3">
      <c r="B75"/>
      <c r="E75"/>
    </row>
    <row r="76" spans="2:5" x14ac:dyDescent="0.3">
      <c r="B76"/>
      <c r="E76"/>
    </row>
    <row r="77" spans="2:5" x14ac:dyDescent="0.3">
      <c r="B77"/>
      <c r="E77"/>
    </row>
    <row r="78" spans="2:5" x14ac:dyDescent="0.3">
      <c r="B78"/>
      <c r="E78"/>
    </row>
    <row r="79" spans="2:5" x14ac:dyDescent="0.3">
      <c r="B79"/>
      <c r="E79"/>
    </row>
    <row r="80" spans="2:5" x14ac:dyDescent="0.3">
      <c r="B80"/>
      <c r="E80"/>
    </row>
    <row r="81" spans="2:5" x14ac:dyDescent="0.3">
      <c r="B81"/>
      <c r="E81"/>
    </row>
    <row r="82" spans="2:5" x14ac:dyDescent="0.3">
      <c r="B82"/>
      <c r="E82"/>
    </row>
    <row r="83" spans="2:5" x14ac:dyDescent="0.3">
      <c r="B83"/>
      <c r="E83"/>
    </row>
    <row r="84" spans="2:5" x14ac:dyDescent="0.3">
      <c r="B84"/>
      <c r="E84"/>
    </row>
    <row r="85" spans="2:5" x14ac:dyDescent="0.3">
      <c r="B85"/>
      <c r="E85"/>
    </row>
    <row r="86" spans="2:5" x14ac:dyDescent="0.3">
      <c r="B86"/>
      <c r="E86"/>
    </row>
    <row r="87" spans="2:5" x14ac:dyDescent="0.3">
      <c r="B87"/>
      <c r="E87"/>
    </row>
    <row r="88" spans="2:5" x14ac:dyDescent="0.3">
      <c r="B88"/>
      <c r="E88"/>
    </row>
    <row r="89" spans="2:5" x14ac:dyDescent="0.3">
      <c r="B89"/>
      <c r="E89"/>
    </row>
    <row r="90" spans="2:5" x14ac:dyDescent="0.3">
      <c r="B90"/>
      <c r="E90"/>
    </row>
    <row r="91" spans="2:5" x14ac:dyDescent="0.3">
      <c r="B91"/>
      <c r="E91"/>
    </row>
    <row r="92" spans="2:5" x14ac:dyDescent="0.3">
      <c r="B92"/>
      <c r="E92"/>
    </row>
    <row r="93" spans="2:5" x14ac:dyDescent="0.3">
      <c r="B93"/>
      <c r="E93"/>
    </row>
    <row r="94" spans="2:5" x14ac:dyDescent="0.3">
      <c r="B94"/>
      <c r="E94"/>
    </row>
    <row r="95" spans="2:5" x14ac:dyDescent="0.3">
      <c r="B95"/>
      <c r="E95"/>
    </row>
    <row r="96" spans="2:5" x14ac:dyDescent="0.3">
      <c r="B96"/>
      <c r="E96"/>
    </row>
    <row r="97" spans="2:5" x14ac:dyDescent="0.3">
      <c r="B97"/>
      <c r="E97"/>
    </row>
    <row r="98" spans="2:5" x14ac:dyDescent="0.3">
      <c r="B98"/>
      <c r="E98"/>
    </row>
    <row r="99" spans="2:5" x14ac:dyDescent="0.3">
      <c r="B99"/>
      <c r="E99"/>
    </row>
    <row r="100" spans="2:5" x14ac:dyDescent="0.3">
      <c r="B100"/>
      <c r="E100"/>
    </row>
    <row r="101" spans="2:5" x14ac:dyDescent="0.3">
      <c r="B101"/>
      <c r="E101"/>
    </row>
    <row r="102" spans="2:5" x14ac:dyDescent="0.3">
      <c r="B102"/>
      <c r="E102"/>
    </row>
    <row r="103" spans="2:5" x14ac:dyDescent="0.3">
      <c r="B103"/>
      <c r="E103"/>
    </row>
    <row r="104" spans="2:5" x14ac:dyDescent="0.3">
      <c r="B104"/>
      <c r="E104"/>
    </row>
    <row r="105" spans="2:5" x14ac:dyDescent="0.3">
      <c r="B105"/>
      <c r="E105"/>
    </row>
    <row r="106" spans="2:5" x14ac:dyDescent="0.3">
      <c r="B106"/>
      <c r="E106"/>
    </row>
    <row r="107" spans="2:5" x14ac:dyDescent="0.3">
      <c r="B107"/>
      <c r="E107"/>
    </row>
    <row r="108" spans="2:5" x14ac:dyDescent="0.3">
      <c r="B108"/>
      <c r="E108"/>
    </row>
    <row r="109" spans="2:5" x14ac:dyDescent="0.3">
      <c r="B109"/>
      <c r="E109"/>
    </row>
    <row r="110" spans="2:5" x14ac:dyDescent="0.3">
      <c r="B110"/>
      <c r="E110"/>
    </row>
    <row r="111" spans="2:5" x14ac:dyDescent="0.3">
      <c r="B111"/>
      <c r="E111"/>
    </row>
    <row r="112" spans="2:5" x14ac:dyDescent="0.3">
      <c r="B112"/>
      <c r="E112"/>
    </row>
    <row r="113" spans="2:5" x14ac:dyDescent="0.3">
      <c r="B113"/>
      <c r="E113"/>
    </row>
    <row r="114" spans="2:5" x14ac:dyDescent="0.3">
      <c r="B114"/>
      <c r="E114"/>
    </row>
    <row r="115" spans="2:5" x14ac:dyDescent="0.3">
      <c r="B115"/>
      <c r="E115"/>
    </row>
    <row r="116" spans="2:5" x14ac:dyDescent="0.3">
      <c r="B116"/>
      <c r="E116"/>
    </row>
    <row r="117" spans="2:5" x14ac:dyDescent="0.3">
      <c r="B117"/>
      <c r="E117"/>
    </row>
    <row r="118" spans="2:5" x14ac:dyDescent="0.3">
      <c r="B118"/>
      <c r="E118"/>
    </row>
    <row r="119" spans="2:5" x14ac:dyDescent="0.3">
      <c r="B119"/>
      <c r="E119"/>
    </row>
    <row r="120" spans="2:5" x14ac:dyDescent="0.3">
      <c r="B120"/>
      <c r="E120"/>
    </row>
    <row r="121" spans="2:5" x14ac:dyDescent="0.3">
      <c r="B121"/>
      <c r="E121"/>
    </row>
    <row r="122" spans="2:5" x14ac:dyDescent="0.3">
      <c r="B122"/>
      <c r="E122"/>
    </row>
    <row r="123" spans="2:5" x14ac:dyDescent="0.3">
      <c r="B123"/>
      <c r="E123"/>
    </row>
    <row r="124" spans="2:5" x14ac:dyDescent="0.3">
      <c r="B124"/>
      <c r="E124"/>
    </row>
    <row r="125" spans="2:5" x14ac:dyDescent="0.3">
      <c r="B125"/>
      <c r="E125"/>
    </row>
    <row r="126" spans="2:5" x14ac:dyDescent="0.3">
      <c r="B126"/>
      <c r="E126"/>
    </row>
    <row r="127" spans="2:5" x14ac:dyDescent="0.3">
      <c r="B127"/>
      <c r="E127"/>
    </row>
    <row r="128" spans="2:5" x14ac:dyDescent="0.3">
      <c r="B128"/>
      <c r="E128"/>
    </row>
    <row r="129" spans="2:5" x14ac:dyDescent="0.3">
      <c r="B129"/>
      <c r="E129"/>
    </row>
    <row r="130" spans="2:5" x14ac:dyDescent="0.3">
      <c r="B130"/>
      <c r="E130"/>
    </row>
    <row r="131" spans="2:5" x14ac:dyDescent="0.3">
      <c r="B131"/>
      <c r="E131"/>
    </row>
    <row r="132" spans="2:5" x14ac:dyDescent="0.3">
      <c r="B132"/>
      <c r="E132"/>
    </row>
    <row r="133" spans="2:5" x14ac:dyDescent="0.3">
      <c r="B133"/>
      <c r="E133"/>
    </row>
    <row r="134" spans="2:5" x14ac:dyDescent="0.3">
      <c r="B134"/>
      <c r="E134"/>
    </row>
    <row r="135" spans="2:5" x14ac:dyDescent="0.3">
      <c r="B135"/>
      <c r="E135"/>
    </row>
    <row r="136" spans="2:5" x14ac:dyDescent="0.3">
      <c r="B136"/>
      <c r="E136"/>
    </row>
    <row r="137" spans="2:5" x14ac:dyDescent="0.3">
      <c r="B137"/>
      <c r="E137"/>
    </row>
    <row r="138" spans="2:5" x14ac:dyDescent="0.3">
      <c r="B138"/>
      <c r="E138"/>
    </row>
    <row r="139" spans="2:5" x14ac:dyDescent="0.3">
      <c r="B139"/>
      <c r="E139"/>
    </row>
    <row r="140" spans="2:5" x14ac:dyDescent="0.3">
      <c r="B140"/>
      <c r="E140"/>
    </row>
    <row r="141" spans="2:5" x14ac:dyDescent="0.3">
      <c r="B141"/>
      <c r="E141"/>
    </row>
    <row r="142" spans="2:5" x14ac:dyDescent="0.3">
      <c r="B142"/>
      <c r="E142"/>
    </row>
    <row r="143" spans="2:5" x14ac:dyDescent="0.3">
      <c r="B143"/>
      <c r="E143"/>
    </row>
    <row r="144" spans="2:5" x14ac:dyDescent="0.3">
      <c r="B144"/>
      <c r="E144"/>
    </row>
    <row r="145" spans="2:5" x14ac:dyDescent="0.3">
      <c r="B145"/>
      <c r="E145"/>
    </row>
    <row r="146" spans="2:5" x14ac:dyDescent="0.3">
      <c r="B146"/>
      <c r="E146"/>
    </row>
    <row r="147" spans="2:5" x14ac:dyDescent="0.3">
      <c r="B147"/>
      <c r="E147"/>
    </row>
    <row r="148" spans="2:5" x14ac:dyDescent="0.3">
      <c r="B148"/>
      <c r="E148"/>
    </row>
    <row r="149" spans="2:5" x14ac:dyDescent="0.3">
      <c r="B149"/>
      <c r="E149"/>
    </row>
    <row r="150" spans="2:5" x14ac:dyDescent="0.3">
      <c r="B150"/>
      <c r="E150"/>
    </row>
    <row r="151" spans="2:5" x14ac:dyDescent="0.3">
      <c r="B151"/>
      <c r="E151"/>
    </row>
    <row r="152" spans="2:5" x14ac:dyDescent="0.3">
      <c r="B152"/>
      <c r="E152"/>
    </row>
    <row r="153" spans="2:5" x14ac:dyDescent="0.3">
      <c r="B153"/>
      <c r="E153"/>
    </row>
    <row r="154" spans="2:5" x14ac:dyDescent="0.3">
      <c r="B154"/>
      <c r="E154"/>
    </row>
    <row r="155" spans="2:5" x14ac:dyDescent="0.3">
      <c r="B155"/>
      <c r="E155"/>
    </row>
    <row r="156" spans="2:5" x14ac:dyDescent="0.3">
      <c r="B156"/>
      <c r="E156"/>
    </row>
    <row r="157" spans="2:5" x14ac:dyDescent="0.3">
      <c r="B157"/>
      <c r="E157"/>
    </row>
    <row r="158" spans="2:5" x14ac:dyDescent="0.3">
      <c r="B158"/>
      <c r="E158"/>
    </row>
    <row r="159" spans="2:5" x14ac:dyDescent="0.3">
      <c r="B159"/>
      <c r="E159"/>
    </row>
    <row r="160" spans="2:5" x14ac:dyDescent="0.3">
      <c r="B160"/>
      <c r="E160"/>
    </row>
    <row r="161" spans="2:5" x14ac:dyDescent="0.3">
      <c r="B161"/>
      <c r="E161"/>
    </row>
    <row r="162" spans="2:5" x14ac:dyDescent="0.3">
      <c r="B162"/>
      <c r="E162"/>
    </row>
    <row r="163" spans="2:5" x14ac:dyDescent="0.3">
      <c r="B163"/>
      <c r="E163"/>
    </row>
    <row r="164" spans="2:5" x14ac:dyDescent="0.3">
      <c r="B164"/>
      <c r="E164"/>
    </row>
    <row r="165" spans="2:5" x14ac:dyDescent="0.3">
      <c r="B165"/>
      <c r="E165"/>
    </row>
    <row r="166" spans="2:5" x14ac:dyDescent="0.3">
      <c r="B166"/>
      <c r="E166"/>
    </row>
    <row r="167" spans="2:5" x14ac:dyDescent="0.3">
      <c r="B167"/>
      <c r="E167"/>
    </row>
    <row r="168" spans="2:5" x14ac:dyDescent="0.3">
      <c r="B168"/>
      <c r="E168"/>
    </row>
    <row r="169" spans="2:5" x14ac:dyDescent="0.3">
      <c r="B169"/>
      <c r="E169"/>
    </row>
    <row r="170" spans="2:5" x14ac:dyDescent="0.3">
      <c r="B170"/>
      <c r="E170"/>
    </row>
    <row r="171" spans="2:5" x14ac:dyDescent="0.3">
      <c r="B171"/>
      <c r="E171"/>
    </row>
    <row r="172" spans="2:5" x14ac:dyDescent="0.3">
      <c r="B172"/>
      <c r="E172"/>
    </row>
    <row r="173" spans="2:5" x14ac:dyDescent="0.3">
      <c r="B173"/>
      <c r="E173"/>
    </row>
    <row r="174" spans="2:5" x14ac:dyDescent="0.3">
      <c r="B174"/>
      <c r="E174"/>
    </row>
    <row r="175" spans="2:5" x14ac:dyDescent="0.3">
      <c r="B175"/>
      <c r="E175"/>
    </row>
    <row r="176" spans="2:5" x14ac:dyDescent="0.3">
      <c r="B176"/>
      <c r="E176"/>
    </row>
    <row r="177" spans="2:5" x14ac:dyDescent="0.3">
      <c r="B177"/>
      <c r="E177"/>
    </row>
    <row r="178" spans="2:5" x14ac:dyDescent="0.3">
      <c r="B178"/>
      <c r="E178"/>
    </row>
    <row r="179" spans="2:5" x14ac:dyDescent="0.3">
      <c r="B179"/>
      <c r="E179"/>
    </row>
    <row r="180" spans="2:5" x14ac:dyDescent="0.3">
      <c r="B180"/>
      <c r="E180"/>
    </row>
    <row r="181" spans="2:5" x14ac:dyDescent="0.3">
      <c r="B181"/>
      <c r="E181"/>
    </row>
    <row r="182" spans="2:5" x14ac:dyDescent="0.3">
      <c r="B182"/>
      <c r="E182"/>
    </row>
    <row r="183" spans="2:5" x14ac:dyDescent="0.3">
      <c r="B183"/>
      <c r="E183"/>
    </row>
    <row r="184" spans="2:5" x14ac:dyDescent="0.3">
      <c r="B184"/>
      <c r="E184"/>
    </row>
    <row r="185" spans="2:5" x14ac:dyDescent="0.3">
      <c r="B185"/>
      <c r="E185"/>
    </row>
    <row r="186" spans="2:5" x14ac:dyDescent="0.3">
      <c r="B186"/>
      <c r="E186"/>
    </row>
    <row r="187" spans="2:5" x14ac:dyDescent="0.3">
      <c r="B187"/>
      <c r="E187"/>
    </row>
    <row r="188" spans="2:5" x14ac:dyDescent="0.3">
      <c r="B188"/>
      <c r="E188"/>
    </row>
    <row r="189" spans="2:5" x14ac:dyDescent="0.3">
      <c r="B189"/>
      <c r="E189"/>
    </row>
    <row r="190" spans="2:5" x14ac:dyDescent="0.3">
      <c r="B190"/>
      <c r="E190"/>
    </row>
    <row r="191" spans="2:5" x14ac:dyDescent="0.3">
      <c r="B191"/>
      <c r="E191"/>
    </row>
    <row r="192" spans="2:5" x14ac:dyDescent="0.3">
      <c r="B192"/>
      <c r="E192"/>
    </row>
    <row r="193" spans="2:5" x14ac:dyDescent="0.3">
      <c r="B193"/>
      <c r="E193"/>
    </row>
    <row r="194" spans="2:5" x14ac:dyDescent="0.3">
      <c r="B194"/>
      <c r="E194"/>
    </row>
    <row r="195" spans="2:5" x14ac:dyDescent="0.3">
      <c r="B195"/>
      <c r="E195"/>
    </row>
    <row r="196" spans="2:5" x14ac:dyDescent="0.3">
      <c r="B196"/>
      <c r="E196"/>
    </row>
    <row r="197" spans="2:5" x14ac:dyDescent="0.3">
      <c r="B197"/>
      <c r="E197"/>
    </row>
    <row r="198" spans="2:5" x14ac:dyDescent="0.3">
      <c r="B198"/>
      <c r="E198"/>
    </row>
    <row r="199" spans="2:5" x14ac:dyDescent="0.3">
      <c r="B199"/>
      <c r="E199"/>
    </row>
    <row r="200" spans="2:5" x14ac:dyDescent="0.3">
      <c r="B200"/>
      <c r="E200"/>
    </row>
    <row r="201" spans="2:5" x14ac:dyDescent="0.3">
      <c r="B201"/>
      <c r="E201"/>
    </row>
    <row r="202" spans="2:5" x14ac:dyDescent="0.3">
      <c r="B202"/>
      <c r="E202"/>
    </row>
    <row r="203" spans="2:5" x14ac:dyDescent="0.3">
      <c r="B203"/>
      <c r="E203"/>
    </row>
    <row r="204" spans="2:5" x14ac:dyDescent="0.3">
      <c r="B204"/>
      <c r="E204"/>
    </row>
    <row r="205" spans="2:5" x14ac:dyDescent="0.3">
      <c r="B205"/>
      <c r="E205"/>
    </row>
    <row r="206" spans="2:5" x14ac:dyDescent="0.3">
      <c r="B206"/>
      <c r="E206"/>
    </row>
    <row r="207" spans="2:5" x14ac:dyDescent="0.3">
      <c r="B207"/>
      <c r="E207"/>
    </row>
    <row r="208" spans="2:5" x14ac:dyDescent="0.3">
      <c r="B208"/>
      <c r="E208"/>
    </row>
    <row r="209" spans="2:5" x14ac:dyDescent="0.3">
      <c r="B209"/>
      <c r="E209"/>
    </row>
    <row r="210" spans="2:5" x14ac:dyDescent="0.3">
      <c r="B210"/>
      <c r="E210"/>
    </row>
    <row r="211" spans="2:5" x14ac:dyDescent="0.3">
      <c r="B211"/>
      <c r="E211"/>
    </row>
    <row r="212" spans="2:5" x14ac:dyDescent="0.3">
      <c r="B212"/>
      <c r="E212"/>
    </row>
    <row r="213" spans="2:5" x14ac:dyDescent="0.3">
      <c r="B213"/>
      <c r="E213"/>
    </row>
    <row r="214" spans="2:5" x14ac:dyDescent="0.3">
      <c r="B214"/>
      <c r="E214"/>
    </row>
    <row r="215" spans="2:5" x14ac:dyDescent="0.3">
      <c r="B215"/>
      <c r="E215"/>
    </row>
    <row r="216" spans="2:5" x14ac:dyDescent="0.3">
      <c r="B216"/>
      <c r="E216"/>
    </row>
    <row r="217" spans="2:5" x14ac:dyDescent="0.3">
      <c r="B217"/>
      <c r="E217"/>
    </row>
    <row r="218" spans="2:5" x14ac:dyDescent="0.3">
      <c r="B218"/>
      <c r="E218"/>
    </row>
    <row r="219" spans="2:5" x14ac:dyDescent="0.3">
      <c r="B219"/>
      <c r="E219"/>
    </row>
    <row r="220" spans="2:5" x14ac:dyDescent="0.3">
      <c r="B220"/>
      <c r="E220"/>
    </row>
    <row r="221" spans="2:5" x14ac:dyDescent="0.3">
      <c r="B221"/>
      <c r="E221"/>
    </row>
    <row r="222" spans="2:5" x14ac:dyDescent="0.3">
      <c r="B222"/>
      <c r="E222"/>
    </row>
    <row r="223" spans="2:5" x14ac:dyDescent="0.3">
      <c r="B223"/>
      <c r="E223"/>
    </row>
    <row r="224" spans="2:5" x14ac:dyDescent="0.3">
      <c r="B224"/>
      <c r="E224"/>
    </row>
    <row r="225" spans="2:5" x14ac:dyDescent="0.3">
      <c r="B225"/>
      <c r="E225"/>
    </row>
    <row r="226" spans="2:5" x14ac:dyDescent="0.3">
      <c r="B226"/>
      <c r="E226"/>
    </row>
    <row r="227" spans="2:5" x14ac:dyDescent="0.3">
      <c r="B227"/>
      <c r="E227"/>
    </row>
    <row r="228" spans="2:5" x14ac:dyDescent="0.3">
      <c r="B228"/>
      <c r="E228"/>
    </row>
    <row r="229" spans="2:5" x14ac:dyDescent="0.3">
      <c r="B229"/>
      <c r="E229"/>
    </row>
    <row r="230" spans="2:5" x14ac:dyDescent="0.3">
      <c r="B230"/>
      <c r="E230"/>
    </row>
    <row r="231" spans="2:5" x14ac:dyDescent="0.3">
      <c r="B231"/>
      <c r="E231"/>
    </row>
    <row r="232" spans="2:5" x14ac:dyDescent="0.3">
      <c r="B232"/>
      <c r="E232"/>
    </row>
    <row r="233" spans="2:5" x14ac:dyDescent="0.3">
      <c r="B233"/>
      <c r="E233"/>
    </row>
    <row r="234" spans="2:5" x14ac:dyDescent="0.3">
      <c r="B234"/>
      <c r="E234"/>
    </row>
    <row r="235" spans="2:5" x14ac:dyDescent="0.3">
      <c r="B235"/>
      <c r="E235"/>
    </row>
    <row r="236" spans="2:5" x14ac:dyDescent="0.3">
      <c r="B236"/>
      <c r="E236"/>
    </row>
    <row r="237" spans="2:5" x14ac:dyDescent="0.3">
      <c r="B237"/>
      <c r="E237"/>
    </row>
    <row r="238" spans="2:5" x14ac:dyDescent="0.3">
      <c r="B238"/>
      <c r="E238"/>
    </row>
    <row r="239" spans="2:5" x14ac:dyDescent="0.3">
      <c r="B239"/>
      <c r="E239"/>
    </row>
    <row r="240" spans="2:5" x14ac:dyDescent="0.3">
      <c r="B240"/>
      <c r="E240"/>
    </row>
    <row r="241" spans="2:5" x14ac:dyDescent="0.3">
      <c r="B241"/>
      <c r="E241"/>
    </row>
    <row r="242" spans="2:5" x14ac:dyDescent="0.3">
      <c r="B242"/>
      <c r="E242"/>
    </row>
    <row r="243" spans="2:5" x14ac:dyDescent="0.3">
      <c r="B243"/>
      <c r="E243"/>
    </row>
    <row r="244" spans="2:5" x14ac:dyDescent="0.3">
      <c r="B244"/>
      <c r="E244"/>
    </row>
    <row r="245" spans="2:5" x14ac:dyDescent="0.3">
      <c r="B245"/>
      <c r="E245"/>
    </row>
    <row r="246" spans="2:5" x14ac:dyDescent="0.3">
      <c r="B246"/>
      <c r="E246"/>
    </row>
    <row r="247" spans="2:5" x14ac:dyDescent="0.3">
      <c r="B247"/>
      <c r="E247"/>
    </row>
    <row r="248" spans="2:5" x14ac:dyDescent="0.3">
      <c r="B248"/>
      <c r="E248"/>
    </row>
    <row r="249" spans="2:5" x14ac:dyDescent="0.3">
      <c r="B249"/>
      <c r="E249"/>
    </row>
    <row r="250" spans="2:5" x14ac:dyDescent="0.3">
      <c r="B250"/>
      <c r="E250"/>
    </row>
    <row r="251" spans="2:5" x14ac:dyDescent="0.3">
      <c r="B251"/>
      <c r="E251"/>
    </row>
    <row r="252" spans="2:5" x14ac:dyDescent="0.3">
      <c r="B252"/>
      <c r="E252"/>
    </row>
    <row r="253" spans="2:5" x14ac:dyDescent="0.3">
      <c r="B253"/>
      <c r="E253"/>
    </row>
    <row r="254" spans="2:5" x14ac:dyDescent="0.3">
      <c r="B254"/>
      <c r="E254"/>
    </row>
    <row r="255" spans="2:5" x14ac:dyDescent="0.3">
      <c r="B255"/>
      <c r="E255"/>
    </row>
    <row r="256" spans="2:5" x14ac:dyDescent="0.3">
      <c r="B256"/>
      <c r="E256"/>
    </row>
    <row r="257" spans="2:5" x14ac:dyDescent="0.3">
      <c r="B257"/>
      <c r="E257"/>
    </row>
    <row r="258" spans="2:5" x14ac:dyDescent="0.3">
      <c r="B258"/>
      <c r="E258"/>
    </row>
    <row r="259" spans="2:5" x14ac:dyDescent="0.3">
      <c r="B259"/>
      <c r="E259"/>
    </row>
    <row r="260" spans="2:5" x14ac:dyDescent="0.3">
      <c r="B260"/>
      <c r="E260"/>
    </row>
    <row r="261" spans="2:5" x14ac:dyDescent="0.3">
      <c r="B261"/>
      <c r="E261"/>
    </row>
    <row r="262" spans="2:5" x14ac:dyDescent="0.3">
      <c r="B262"/>
      <c r="E262"/>
    </row>
    <row r="263" spans="2:5" x14ac:dyDescent="0.3">
      <c r="B263"/>
      <c r="E263"/>
    </row>
    <row r="264" spans="2:5" x14ac:dyDescent="0.3">
      <c r="B264"/>
      <c r="E264"/>
    </row>
    <row r="265" spans="2:5" x14ac:dyDescent="0.3">
      <c r="B265"/>
      <c r="E265"/>
    </row>
    <row r="266" spans="2:5" x14ac:dyDescent="0.3">
      <c r="B266"/>
      <c r="E266"/>
    </row>
    <row r="267" spans="2:5" x14ac:dyDescent="0.3">
      <c r="B267"/>
      <c r="E267"/>
    </row>
    <row r="268" spans="2:5" x14ac:dyDescent="0.3">
      <c r="B268"/>
      <c r="E268"/>
    </row>
    <row r="269" spans="2:5" x14ac:dyDescent="0.3">
      <c r="B269"/>
      <c r="E269"/>
    </row>
    <row r="270" spans="2:5" x14ac:dyDescent="0.3">
      <c r="B270"/>
      <c r="E270"/>
    </row>
    <row r="271" spans="2:5" x14ac:dyDescent="0.3">
      <c r="B271"/>
      <c r="E271"/>
    </row>
    <row r="272" spans="2:5" x14ac:dyDescent="0.3">
      <c r="B272"/>
      <c r="E272"/>
    </row>
    <row r="273" spans="2:5" x14ac:dyDescent="0.3">
      <c r="B273"/>
      <c r="E273"/>
    </row>
    <row r="274" spans="2:5" x14ac:dyDescent="0.3">
      <c r="B274"/>
      <c r="E274"/>
    </row>
    <row r="275" spans="2:5" x14ac:dyDescent="0.3">
      <c r="B275"/>
      <c r="E275"/>
    </row>
    <row r="276" spans="2:5" x14ac:dyDescent="0.3">
      <c r="B276"/>
      <c r="E276"/>
    </row>
    <row r="277" spans="2:5" x14ac:dyDescent="0.3">
      <c r="B277"/>
      <c r="E277"/>
    </row>
    <row r="278" spans="2:5" x14ac:dyDescent="0.3">
      <c r="B278"/>
      <c r="E278"/>
    </row>
    <row r="279" spans="2:5" x14ac:dyDescent="0.3">
      <c r="B279"/>
      <c r="E279"/>
    </row>
    <row r="280" spans="2:5" x14ac:dyDescent="0.3">
      <c r="B280"/>
      <c r="E280"/>
    </row>
    <row r="281" spans="2:5" x14ac:dyDescent="0.3">
      <c r="B281"/>
      <c r="E281"/>
    </row>
    <row r="282" spans="2:5" x14ac:dyDescent="0.3">
      <c r="B282"/>
      <c r="E282"/>
    </row>
    <row r="283" spans="2:5" x14ac:dyDescent="0.3">
      <c r="B283"/>
      <c r="E283"/>
    </row>
    <row r="284" spans="2:5" x14ac:dyDescent="0.3">
      <c r="B284"/>
      <c r="E284"/>
    </row>
    <row r="285" spans="2:5" x14ac:dyDescent="0.3">
      <c r="B285"/>
      <c r="E285"/>
    </row>
    <row r="286" spans="2:5" x14ac:dyDescent="0.3">
      <c r="B286"/>
      <c r="E286"/>
    </row>
    <row r="287" spans="2:5" x14ac:dyDescent="0.3">
      <c r="B287"/>
      <c r="E287"/>
    </row>
    <row r="288" spans="2:5" x14ac:dyDescent="0.3">
      <c r="B288"/>
      <c r="E288"/>
    </row>
    <row r="289" spans="2:5" x14ac:dyDescent="0.3">
      <c r="B289"/>
      <c r="E289"/>
    </row>
    <row r="290" spans="2:5" x14ac:dyDescent="0.3">
      <c r="B290"/>
      <c r="E290"/>
    </row>
    <row r="291" spans="2:5" x14ac:dyDescent="0.3">
      <c r="B291"/>
      <c r="E291"/>
    </row>
    <row r="292" spans="2:5" x14ac:dyDescent="0.3">
      <c r="B292"/>
      <c r="E292"/>
    </row>
    <row r="293" spans="2:5" x14ac:dyDescent="0.3">
      <c r="B293"/>
      <c r="E293"/>
    </row>
    <row r="294" spans="2:5" x14ac:dyDescent="0.3">
      <c r="B294"/>
      <c r="E294"/>
    </row>
    <row r="295" spans="2:5" x14ac:dyDescent="0.3">
      <c r="B295"/>
      <c r="E295"/>
    </row>
    <row r="296" spans="2:5" x14ac:dyDescent="0.3">
      <c r="B296"/>
      <c r="E296"/>
    </row>
    <row r="297" spans="2:5" x14ac:dyDescent="0.3">
      <c r="B297"/>
      <c r="E297"/>
    </row>
    <row r="298" spans="2:5" x14ac:dyDescent="0.3">
      <c r="B298"/>
      <c r="E298"/>
    </row>
    <row r="299" spans="2:5" x14ac:dyDescent="0.3">
      <c r="B299"/>
      <c r="E299"/>
    </row>
    <row r="300" spans="2:5" x14ac:dyDescent="0.3">
      <c r="B300"/>
      <c r="E300"/>
    </row>
    <row r="301" spans="2:5" x14ac:dyDescent="0.3">
      <c r="B301"/>
      <c r="E301"/>
    </row>
    <row r="302" spans="2:5" x14ac:dyDescent="0.3">
      <c r="B302"/>
      <c r="E302"/>
    </row>
    <row r="303" spans="2:5" x14ac:dyDescent="0.3">
      <c r="B303"/>
      <c r="E303"/>
    </row>
    <row r="304" spans="2:5" x14ac:dyDescent="0.3">
      <c r="B304"/>
      <c r="E304"/>
    </row>
    <row r="305" spans="2:5" x14ac:dyDescent="0.3">
      <c r="B305"/>
      <c r="E305"/>
    </row>
    <row r="306" spans="2:5" x14ac:dyDescent="0.3">
      <c r="B306"/>
      <c r="E306"/>
    </row>
    <row r="307" spans="2:5" x14ac:dyDescent="0.3">
      <c r="B307"/>
      <c r="E307"/>
    </row>
    <row r="308" spans="2:5" x14ac:dyDescent="0.3">
      <c r="B308"/>
      <c r="E308"/>
    </row>
    <row r="309" spans="2:5" x14ac:dyDescent="0.3">
      <c r="B309"/>
      <c r="E309"/>
    </row>
    <row r="310" spans="2:5" x14ac:dyDescent="0.3">
      <c r="B310"/>
      <c r="E310"/>
    </row>
    <row r="311" spans="2:5" x14ac:dyDescent="0.3">
      <c r="B311"/>
      <c r="E311"/>
    </row>
    <row r="312" spans="2:5" x14ac:dyDescent="0.3">
      <c r="B312"/>
      <c r="E312"/>
    </row>
    <row r="313" spans="2:5" x14ac:dyDescent="0.3">
      <c r="B313"/>
      <c r="E313"/>
    </row>
    <row r="314" spans="2:5" x14ac:dyDescent="0.3">
      <c r="B314"/>
      <c r="E314"/>
    </row>
    <row r="315" spans="2:5" x14ac:dyDescent="0.3">
      <c r="B315"/>
      <c r="E315"/>
    </row>
    <row r="316" spans="2:5" x14ac:dyDescent="0.3">
      <c r="B316"/>
      <c r="E316"/>
    </row>
    <row r="317" spans="2:5" x14ac:dyDescent="0.3">
      <c r="B317"/>
      <c r="E317"/>
    </row>
    <row r="318" spans="2:5" x14ac:dyDescent="0.3">
      <c r="B318"/>
      <c r="E318"/>
    </row>
    <row r="319" spans="2:5" x14ac:dyDescent="0.3">
      <c r="B319"/>
      <c r="E319"/>
    </row>
    <row r="320" spans="2:5" x14ac:dyDescent="0.3">
      <c r="B320"/>
      <c r="E320"/>
    </row>
    <row r="321" spans="2:5" x14ac:dyDescent="0.3">
      <c r="B321"/>
      <c r="E321"/>
    </row>
    <row r="322" spans="2:5" x14ac:dyDescent="0.3">
      <c r="B322"/>
      <c r="E322"/>
    </row>
    <row r="323" spans="2:5" x14ac:dyDescent="0.3">
      <c r="B323"/>
      <c r="E323"/>
    </row>
    <row r="324" spans="2:5" x14ac:dyDescent="0.3">
      <c r="B324"/>
      <c r="E324"/>
    </row>
    <row r="325" spans="2:5" x14ac:dyDescent="0.3">
      <c r="B325"/>
      <c r="E325"/>
    </row>
    <row r="326" spans="2:5" x14ac:dyDescent="0.3">
      <c r="B326"/>
      <c r="E326"/>
    </row>
    <row r="327" spans="2:5" x14ac:dyDescent="0.3">
      <c r="B327"/>
      <c r="E327"/>
    </row>
    <row r="328" spans="2:5" x14ac:dyDescent="0.3">
      <c r="B328"/>
      <c r="E328"/>
    </row>
    <row r="329" spans="2:5" x14ac:dyDescent="0.3">
      <c r="B329"/>
      <c r="E329"/>
    </row>
    <row r="330" spans="2:5" x14ac:dyDescent="0.3">
      <c r="B330"/>
      <c r="E330"/>
    </row>
    <row r="331" spans="2:5" x14ac:dyDescent="0.3">
      <c r="B331"/>
      <c r="E331"/>
    </row>
    <row r="332" spans="2:5" x14ac:dyDescent="0.3">
      <c r="B332"/>
      <c r="E332"/>
    </row>
    <row r="333" spans="2:5" x14ac:dyDescent="0.3">
      <c r="B333"/>
      <c r="E333"/>
    </row>
    <row r="334" spans="2:5" x14ac:dyDescent="0.3">
      <c r="B334"/>
      <c r="E334"/>
    </row>
    <row r="335" spans="2:5" x14ac:dyDescent="0.3">
      <c r="B335"/>
      <c r="E335"/>
    </row>
    <row r="336" spans="2:5" x14ac:dyDescent="0.3">
      <c r="B336"/>
      <c r="E336"/>
    </row>
    <row r="337" spans="2:5" x14ac:dyDescent="0.3">
      <c r="B337"/>
      <c r="E337"/>
    </row>
    <row r="338" spans="2:5" x14ac:dyDescent="0.3">
      <c r="B338"/>
      <c r="E338"/>
    </row>
    <row r="339" spans="2:5" x14ac:dyDescent="0.3">
      <c r="B339"/>
      <c r="E339"/>
    </row>
    <row r="340" spans="2:5" x14ac:dyDescent="0.3">
      <c r="B340"/>
      <c r="E340"/>
    </row>
    <row r="341" spans="2:5" x14ac:dyDescent="0.3">
      <c r="B341"/>
      <c r="E341"/>
    </row>
    <row r="342" spans="2:5" x14ac:dyDescent="0.3">
      <c r="B342"/>
      <c r="E342"/>
    </row>
    <row r="343" spans="2:5" x14ac:dyDescent="0.3">
      <c r="B343"/>
      <c r="E343"/>
    </row>
    <row r="344" spans="2:5" x14ac:dyDescent="0.3">
      <c r="B344"/>
      <c r="E344"/>
    </row>
    <row r="345" spans="2:5" x14ac:dyDescent="0.3">
      <c r="B345"/>
      <c r="E345"/>
    </row>
    <row r="346" spans="2:5" x14ac:dyDescent="0.3">
      <c r="B346"/>
      <c r="E346"/>
    </row>
    <row r="347" spans="2:5" x14ac:dyDescent="0.3">
      <c r="B347"/>
      <c r="E347"/>
    </row>
    <row r="348" spans="2:5" x14ac:dyDescent="0.3">
      <c r="B348"/>
      <c r="E348"/>
    </row>
    <row r="349" spans="2:5" x14ac:dyDescent="0.3">
      <c r="B349"/>
      <c r="E349"/>
    </row>
    <row r="350" spans="2:5" x14ac:dyDescent="0.3">
      <c r="B350"/>
      <c r="E350"/>
    </row>
    <row r="351" spans="2:5" x14ac:dyDescent="0.3">
      <c r="B351"/>
      <c r="E351"/>
    </row>
    <row r="352" spans="2:5" x14ac:dyDescent="0.3">
      <c r="B352"/>
      <c r="E352"/>
    </row>
    <row r="353" spans="2:5" x14ac:dyDescent="0.3">
      <c r="B353"/>
      <c r="E353"/>
    </row>
    <row r="354" spans="2:5" x14ac:dyDescent="0.3">
      <c r="B354"/>
      <c r="E354"/>
    </row>
    <row r="355" spans="2:5" x14ac:dyDescent="0.3">
      <c r="B355"/>
      <c r="E355"/>
    </row>
    <row r="356" spans="2:5" x14ac:dyDescent="0.3">
      <c r="B356"/>
      <c r="E356"/>
    </row>
    <row r="357" spans="2:5" x14ac:dyDescent="0.3">
      <c r="B357"/>
      <c r="E357"/>
    </row>
    <row r="358" spans="2:5" x14ac:dyDescent="0.3">
      <c r="B358"/>
      <c r="E358"/>
    </row>
    <row r="359" spans="2:5" x14ac:dyDescent="0.3">
      <c r="B359"/>
      <c r="E359"/>
    </row>
    <row r="360" spans="2:5" x14ac:dyDescent="0.3">
      <c r="B360"/>
      <c r="E360"/>
    </row>
    <row r="361" spans="2:5" x14ac:dyDescent="0.3">
      <c r="B361"/>
      <c r="E361"/>
    </row>
    <row r="362" spans="2:5" x14ac:dyDescent="0.3">
      <c r="B362"/>
      <c r="E362"/>
    </row>
    <row r="363" spans="2:5" x14ac:dyDescent="0.3">
      <c r="B363"/>
      <c r="E363"/>
    </row>
    <row r="364" spans="2:5" x14ac:dyDescent="0.3">
      <c r="B364"/>
      <c r="E364"/>
    </row>
    <row r="365" spans="2:5" x14ac:dyDescent="0.3">
      <c r="B365"/>
      <c r="E365"/>
    </row>
    <row r="366" spans="2:5" x14ac:dyDescent="0.3">
      <c r="B366"/>
      <c r="E366"/>
    </row>
    <row r="367" spans="2:5" x14ac:dyDescent="0.3">
      <c r="B367"/>
      <c r="E367"/>
    </row>
    <row r="368" spans="2:5" x14ac:dyDescent="0.3">
      <c r="B368"/>
      <c r="E368"/>
    </row>
    <row r="369" spans="2:5" x14ac:dyDescent="0.3">
      <c r="B369"/>
      <c r="E369"/>
    </row>
    <row r="370" spans="2:5" x14ac:dyDescent="0.3">
      <c r="B370"/>
      <c r="E370"/>
    </row>
    <row r="371" spans="2:5" x14ac:dyDescent="0.3">
      <c r="B371"/>
      <c r="E371"/>
    </row>
    <row r="372" spans="2:5" x14ac:dyDescent="0.3">
      <c r="B372"/>
      <c r="E372"/>
    </row>
    <row r="373" spans="2:5" x14ac:dyDescent="0.3">
      <c r="B373"/>
      <c r="E373"/>
    </row>
    <row r="374" spans="2:5" x14ac:dyDescent="0.3">
      <c r="B374"/>
      <c r="E374"/>
    </row>
    <row r="375" spans="2:5" x14ac:dyDescent="0.3">
      <c r="B375"/>
      <c r="E375"/>
    </row>
    <row r="376" spans="2:5" x14ac:dyDescent="0.3">
      <c r="B376"/>
      <c r="E376"/>
    </row>
    <row r="377" spans="2:5" x14ac:dyDescent="0.3">
      <c r="B377"/>
      <c r="E377"/>
    </row>
    <row r="378" spans="2:5" x14ac:dyDescent="0.3">
      <c r="B378"/>
      <c r="E378"/>
    </row>
    <row r="379" spans="2:5" x14ac:dyDescent="0.3">
      <c r="B379"/>
      <c r="E379"/>
    </row>
    <row r="380" spans="2:5" x14ac:dyDescent="0.3">
      <c r="B380"/>
      <c r="E380"/>
    </row>
    <row r="381" spans="2:5" x14ac:dyDescent="0.3">
      <c r="B381"/>
      <c r="E381"/>
    </row>
    <row r="382" spans="2:5" x14ac:dyDescent="0.3">
      <c r="B382"/>
      <c r="E382"/>
    </row>
    <row r="383" spans="2:5" x14ac:dyDescent="0.3">
      <c r="B383"/>
      <c r="E383"/>
    </row>
    <row r="384" spans="2:5" x14ac:dyDescent="0.3">
      <c r="B384"/>
      <c r="E384"/>
    </row>
    <row r="385" spans="2:5" x14ac:dyDescent="0.3">
      <c r="B385"/>
      <c r="E385"/>
    </row>
    <row r="386" spans="2:5" x14ac:dyDescent="0.3">
      <c r="B386"/>
      <c r="E386"/>
    </row>
    <row r="387" spans="2:5" x14ac:dyDescent="0.3">
      <c r="B387"/>
      <c r="E387"/>
    </row>
    <row r="388" spans="2:5" x14ac:dyDescent="0.3">
      <c r="B388"/>
      <c r="E388"/>
    </row>
    <row r="389" spans="2:5" x14ac:dyDescent="0.3">
      <c r="B389"/>
      <c r="E389"/>
    </row>
    <row r="390" spans="2:5" x14ac:dyDescent="0.3">
      <c r="B390"/>
      <c r="E390"/>
    </row>
    <row r="391" spans="2:5" x14ac:dyDescent="0.3">
      <c r="B391"/>
      <c r="E391"/>
    </row>
    <row r="392" spans="2:5" x14ac:dyDescent="0.3">
      <c r="B392"/>
      <c r="E392"/>
    </row>
    <row r="393" spans="2:5" x14ac:dyDescent="0.3">
      <c r="B393"/>
      <c r="E393"/>
    </row>
    <row r="394" spans="2:5" x14ac:dyDescent="0.3">
      <c r="B394"/>
      <c r="E394"/>
    </row>
    <row r="395" spans="2:5" x14ac:dyDescent="0.3">
      <c r="B395"/>
      <c r="E395"/>
    </row>
    <row r="396" spans="2:5" x14ac:dyDescent="0.3">
      <c r="B396"/>
      <c r="E396"/>
    </row>
    <row r="397" spans="2:5" x14ac:dyDescent="0.3">
      <c r="B397"/>
      <c r="E397"/>
    </row>
    <row r="398" spans="2:5" x14ac:dyDescent="0.3">
      <c r="B398"/>
      <c r="E398"/>
    </row>
    <row r="399" spans="2:5" x14ac:dyDescent="0.3">
      <c r="B399"/>
      <c r="E399"/>
    </row>
    <row r="400" spans="2:5" x14ac:dyDescent="0.3">
      <c r="B400"/>
      <c r="E400"/>
    </row>
    <row r="401" spans="2:5" x14ac:dyDescent="0.3">
      <c r="B401"/>
      <c r="E401"/>
    </row>
    <row r="402" spans="2:5" x14ac:dyDescent="0.3">
      <c r="B402"/>
      <c r="E402"/>
    </row>
    <row r="403" spans="2:5" x14ac:dyDescent="0.3">
      <c r="B403"/>
      <c r="E403"/>
    </row>
    <row r="404" spans="2:5" x14ac:dyDescent="0.3">
      <c r="B404"/>
      <c r="E404"/>
    </row>
    <row r="405" spans="2:5" x14ac:dyDescent="0.3">
      <c r="B405"/>
      <c r="E405"/>
    </row>
    <row r="406" spans="2:5" x14ac:dyDescent="0.3">
      <c r="B406"/>
      <c r="E406"/>
    </row>
    <row r="407" spans="2:5" x14ac:dyDescent="0.3">
      <c r="B407"/>
      <c r="E407"/>
    </row>
    <row r="408" spans="2:5" x14ac:dyDescent="0.3">
      <c r="B408"/>
      <c r="E408"/>
    </row>
    <row r="409" spans="2:5" x14ac:dyDescent="0.3">
      <c r="B409"/>
      <c r="E409"/>
    </row>
    <row r="410" spans="2:5" x14ac:dyDescent="0.3">
      <c r="B410"/>
      <c r="E410"/>
    </row>
    <row r="411" spans="2:5" x14ac:dyDescent="0.3">
      <c r="B411"/>
      <c r="E411"/>
    </row>
    <row r="412" spans="2:5" x14ac:dyDescent="0.3">
      <c r="B412"/>
      <c r="E412"/>
    </row>
    <row r="413" spans="2:5" x14ac:dyDescent="0.3">
      <c r="B413"/>
      <c r="E413"/>
    </row>
    <row r="414" spans="2:5" x14ac:dyDescent="0.3">
      <c r="B414"/>
      <c r="E414"/>
    </row>
    <row r="415" spans="2:5" x14ac:dyDescent="0.3">
      <c r="B415"/>
      <c r="E415"/>
    </row>
    <row r="416" spans="2:5" x14ac:dyDescent="0.3">
      <c r="B416"/>
      <c r="E416"/>
    </row>
    <row r="417" spans="2:5" x14ac:dyDescent="0.3">
      <c r="B417"/>
      <c r="E417"/>
    </row>
    <row r="418" spans="2:5" x14ac:dyDescent="0.3">
      <c r="B418"/>
      <c r="E418"/>
    </row>
    <row r="419" spans="2:5" x14ac:dyDescent="0.3">
      <c r="B419"/>
      <c r="E419"/>
    </row>
    <row r="420" spans="2:5" x14ac:dyDescent="0.3">
      <c r="B420"/>
      <c r="E420"/>
    </row>
    <row r="421" spans="2:5" x14ac:dyDescent="0.3">
      <c r="B421"/>
      <c r="E421"/>
    </row>
    <row r="422" spans="2:5" x14ac:dyDescent="0.3">
      <c r="B422"/>
      <c r="E422"/>
    </row>
    <row r="423" spans="2:5" x14ac:dyDescent="0.3">
      <c r="B423"/>
      <c r="E423"/>
    </row>
    <row r="424" spans="2:5" x14ac:dyDescent="0.3">
      <c r="B424"/>
      <c r="E424"/>
    </row>
    <row r="425" spans="2:5" x14ac:dyDescent="0.3">
      <c r="B425"/>
      <c r="E425"/>
    </row>
    <row r="426" spans="2:5" x14ac:dyDescent="0.3">
      <c r="B426"/>
      <c r="E426"/>
    </row>
    <row r="427" spans="2:5" x14ac:dyDescent="0.3">
      <c r="B427"/>
      <c r="E427"/>
    </row>
    <row r="428" spans="2:5" x14ac:dyDescent="0.3">
      <c r="B428"/>
      <c r="E428"/>
    </row>
    <row r="429" spans="2:5" x14ac:dyDescent="0.3">
      <c r="B429"/>
      <c r="E429"/>
    </row>
    <row r="430" spans="2:5" x14ac:dyDescent="0.3">
      <c r="B430"/>
      <c r="E430"/>
    </row>
    <row r="431" spans="2:5" x14ac:dyDescent="0.3">
      <c r="B431"/>
      <c r="E431"/>
    </row>
    <row r="432" spans="2:5" x14ac:dyDescent="0.3">
      <c r="B432"/>
      <c r="E432"/>
    </row>
    <row r="433" spans="2:5" x14ac:dyDescent="0.3">
      <c r="B433"/>
      <c r="E433"/>
    </row>
    <row r="434" spans="2:5" x14ac:dyDescent="0.3">
      <c r="B434"/>
      <c r="E434"/>
    </row>
    <row r="435" spans="2:5" x14ac:dyDescent="0.3">
      <c r="B435"/>
      <c r="E435"/>
    </row>
    <row r="436" spans="2:5" x14ac:dyDescent="0.3">
      <c r="B436"/>
      <c r="E436"/>
    </row>
    <row r="437" spans="2:5" x14ac:dyDescent="0.3">
      <c r="B437"/>
      <c r="E437"/>
    </row>
    <row r="438" spans="2:5" x14ac:dyDescent="0.3">
      <c r="B438"/>
      <c r="E438"/>
    </row>
    <row r="439" spans="2:5" x14ac:dyDescent="0.3">
      <c r="B439"/>
      <c r="E439"/>
    </row>
    <row r="440" spans="2:5" x14ac:dyDescent="0.3">
      <c r="B440"/>
      <c r="E440"/>
    </row>
    <row r="441" spans="2:5" x14ac:dyDescent="0.3">
      <c r="B441"/>
      <c r="E441"/>
    </row>
    <row r="442" spans="2:5" x14ac:dyDescent="0.3">
      <c r="B442"/>
      <c r="E442"/>
    </row>
    <row r="443" spans="2:5" x14ac:dyDescent="0.3">
      <c r="B443"/>
      <c r="E443"/>
    </row>
    <row r="444" spans="2:5" x14ac:dyDescent="0.3">
      <c r="B444"/>
      <c r="E444"/>
    </row>
    <row r="445" spans="2:5" x14ac:dyDescent="0.3">
      <c r="B445"/>
      <c r="E445"/>
    </row>
    <row r="446" spans="2:5" x14ac:dyDescent="0.3">
      <c r="B446"/>
      <c r="E446"/>
    </row>
    <row r="447" spans="2:5" x14ac:dyDescent="0.3">
      <c r="B447"/>
      <c r="E447"/>
    </row>
    <row r="448" spans="2:5" x14ac:dyDescent="0.3">
      <c r="B448"/>
      <c r="E448"/>
    </row>
    <row r="449" spans="2:5" x14ac:dyDescent="0.3">
      <c r="B449"/>
      <c r="E449"/>
    </row>
    <row r="450" spans="2:5" x14ac:dyDescent="0.3">
      <c r="B450"/>
      <c r="E450"/>
    </row>
    <row r="451" spans="2:5" x14ac:dyDescent="0.3">
      <c r="B451"/>
      <c r="E451"/>
    </row>
    <row r="452" spans="2:5" x14ac:dyDescent="0.3">
      <c r="B452"/>
      <c r="E452"/>
    </row>
    <row r="453" spans="2:5" x14ac:dyDescent="0.3">
      <c r="B453"/>
      <c r="E453"/>
    </row>
    <row r="454" spans="2:5" x14ac:dyDescent="0.3">
      <c r="B454"/>
      <c r="E454"/>
    </row>
    <row r="455" spans="2:5" x14ac:dyDescent="0.3">
      <c r="B455"/>
      <c r="E455"/>
    </row>
    <row r="456" spans="2:5" x14ac:dyDescent="0.3">
      <c r="B456"/>
      <c r="E456"/>
    </row>
    <row r="457" spans="2:5" x14ac:dyDescent="0.3">
      <c r="B457"/>
      <c r="E457"/>
    </row>
    <row r="458" spans="2:5" x14ac:dyDescent="0.3">
      <c r="B458"/>
      <c r="E458"/>
    </row>
    <row r="459" spans="2:5" x14ac:dyDescent="0.3">
      <c r="B459"/>
      <c r="E459"/>
    </row>
    <row r="460" spans="2:5" x14ac:dyDescent="0.3">
      <c r="B460"/>
      <c r="E460"/>
    </row>
    <row r="461" spans="2:5" x14ac:dyDescent="0.3">
      <c r="B461"/>
      <c r="E461"/>
    </row>
    <row r="462" spans="2:5" x14ac:dyDescent="0.3">
      <c r="B462"/>
      <c r="E462"/>
    </row>
    <row r="463" spans="2:5" x14ac:dyDescent="0.3">
      <c r="B463"/>
      <c r="E463"/>
    </row>
    <row r="464" spans="2:5" x14ac:dyDescent="0.3">
      <c r="B464"/>
      <c r="E464"/>
    </row>
    <row r="465" spans="2:5" x14ac:dyDescent="0.3">
      <c r="B465"/>
      <c r="E465"/>
    </row>
    <row r="466" spans="2:5" x14ac:dyDescent="0.3">
      <c r="B466"/>
      <c r="E466"/>
    </row>
    <row r="467" spans="2:5" x14ac:dyDescent="0.3">
      <c r="B467"/>
      <c r="E467"/>
    </row>
    <row r="468" spans="2:5" x14ac:dyDescent="0.3">
      <c r="B468"/>
      <c r="E468"/>
    </row>
    <row r="469" spans="2:5" x14ac:dyDescent="0.3">
      <c r="B469"/>
      <c r="E469"/>
    </row>
    <row r="470" spans="2:5" x14ac:dyDescent="0.3">
      <c r="B470"/>
      <c r="E470"/>
    </row>
    <row r="471" spans="2:5" x14ac:dyDescent="0.3">
      <c r="B471"/>
      <c r="E471"/>
    </row>
    <row r="472" spans="2:5" x14ac:dyDescent="0.3">
      <c r="B472"/>
      <c r="E472"/>
    </row>
    <row r="473" spans="2:5" x14ac:dyDescent="0.3">
      <c r="B473"/>
      <c r="E473"/>
    </row>
    <row r="474" spans="2:5" x14ac:dyDescent="0.3">
      <c r="B474"/>
      <c r="E474"/>
    </row>
    <row r="475" spans="2:5" x14ac:dyDescent="0.3">
      <c r="B475"/>
      <c r="E475"/>
    </row>
    <row r="476" spans="2:5" x14ac:dyDescent="0.3">
      <c r="B476"/>
      <c r="E476"/>
    </row>
    <row r="477" spans="2:5" x14ac:dyDescent="0.3">
      <c r="B477"/>
      <c r="E477"/>
    </row>
    <row r="478" spans="2:5" x14ac:dyDescent="0.3">
      <c r="B478"/>
      <c r="E478"/>
    </row>
    <row r="479" spans="2:5" x14ac:dyDescent="0.3">
      <c r="B479"/>
      <c r="E479"/>
    </row>
    <row r="480" spans="2:5" x14ac:dyDescent="0.3">
      <c r="B480"/>
      <c r="E480"/>
    </row>
    <row r="481" spans="2:5" x14ac:dyDescent="0.3">
      <c r="B481"/>
      <c r="E481"/>
    </row>
    <row r="482" spans="2:5" x14ac:dyDescent="0.3">
      <c r="B482"/>
      <c r="E482"/>
    </row>
    <row r="483" spans="2:5" x14ac:dyDescent="0.3">
      <c r="B483"/>
      <c r="E483"/>
    </row>
    <row r="484" spans="2:5" x14ac:dyDescent="0.3">
      <c r="B484"/>
      <c r="E484"/>
    </row>
    <row r="485" spans="2:5" x14ac:dyDescent="0.3">
      <c r="B485"/>
      <c r="E485"/>
    </row>
    <row r="486" spans="2:5" x14ac:dyDescent="0.3">
      <c r="B486"/>
      <c r="E486"/>
    </row>
    <row r="487" spans="2:5" x14ac:dyDescent="0.3">
      <c r="B487"/>
      <c r="E487"/>
    </row>
    <row r="488" spans="2:5" x14ac:dyDescent="0.3">
      <c r="B488"/>
      <c r="E488"/>
    </row>
    <row r="489" spans="2:5" x14ac:dyDescent="0.3">
      <c r="B489"/>
      <c r="E489"/>
    </row>
    <row r="490" spans="2:5" x14ac:dyDescent="0.3">
      <c r="B490"/>
      <c r="E490"/>
    </row>
    <row r="491" spans="2:5" x14ac:dyDescent="0.3">
      <c r="B491"/>
      <c r="E491"/>
    </row>
    <row r="492" spans="2:5" x14ac:dyDescent="0.3">
      <c r="B492"/>
      <c r="E492"/>
    </row>
    <row r="493" spans="2:5" x14ac:dyDescent="0.3">
      <c r="B493"/>
      <c r="E493"/>
    </row>
    <row r="494" spans="2:5" x14ac:dyDescent="0.3">
      <c r="B494"/>
      <c r="E494"/>
    </row>
    <row r="495" spans="2:5" x14ac:dyDescent="0.3">
      <c r="B495"/>
      <c r="E495"/>
    </row>
    <row r="496" spans="2:5" x14ac:dyDescent="0.3">
      <c r="B496"/>
      <c r="E496"/>
    </row>
    <row r="497" spans="2:5" x14ac:dyDescent="0.3">
      <c r="B497"/>
      <c r="E497"/>
    </row>
    <row r="498" spans="2:5" x14ac:dyDescent="0.3">
      <c r="B498"/>
      <c r="E498"/>
    </row>
    <row r="499" spans="2:5" x14ac:dyDescent="0.3">
      <c r="B499"/>
      <c r="E499"/>
    </row>
    <row r="500" spans="2:5" x14ac:dyDescent="0.3">
      <c r="B500"/>
      <c r="E500"/>
    </row>
    <row r="501" spans="2:5" x14ac:dyDescent="0.3">
      <c r="B501"/>
      <c r="E501"/>
    </row>
    <row r="502" spans="2:5" x14ac:dyDescent="0.3">
      <c r="B502"/>
      <c r="E502"/>
    </row>
    <row r="503" spans="2:5" x14ac:dyDescent="0.3">
      <c r="B503"/>
      <c r="E503"/>
    </row>
    <row r="504" spans="2:5" x14ac:dyDescent="0.3">
      <c r="B504"/>
      <c r="E504"/>
    </row>
    <row r="505" spans="2:5" x14ac:dyDescent="0.3">
      <c r="B505"/>
      <c r="E505"/>
    </row>
    <row r="506" spans="2:5" x14ac:dyDescent="0.3">
      <c r="B506"/>
      <c r="E506"/>
    </row>
    <row r="507" spans="2:5" x14ac:dyDescent="0.3">
      <c r="B507"/>
      <c r="E507"/>
    </row>
    <row r="508" spans="2:5" x14ac:dyDescent="0.3">
      <c r="B508"/>
      <c r="E508"/>
    </row>
    <row r="509" spans="2:5" x14ac:dyDescent="0.3">
      <c r="B509"/>
      <c r="E509"/>
    </row>
    <row r="510" spans="2:5" x14ac:dyDescent="0.3">
      <c r="B510"/>
      <c r="E510"/>
    </row>
    <row r="511" spans="2:5" x14ac:dyDescent="0.3">
      <c r="B511"/>
      <c r="E511"/>
    </row>
    <row r="512" spans="2:5" x14ac:dyDescent="0.3">
      <c r="B512"/>
      <c r="E512"/>
    </row>
    <row r="513" spans="2:5" x14ac:dyDescent="0.3">
      <c r="B513"/>
      <c r="E513"/>
    </row>
    <row r="514" spans="2:5" x14ac:dyDescent="0.3">
      <c r="B514"/>
      <c r="E514"/>
    </row>
    <row r="515" spans="2:5" x14ac:dyDescent="0.3">
      <c r="B515"/>
      <c r="E515"/>
    </row>
    <row r="516" spans="2:5" x14ac:dyDescent="0.3">
      <c r="B516"/>
      <c r="E516"/>
    </row>
    <row r="517" spans="2:5" x14ac:dyDescent="0.3">
      <c r="B517"/>
      <c r="E517"/>
    </row>
    <row r="518" spans="2:5" x14ac:dyDescent="0.3">
      <c r="B518"/>
      <c r="E518"/>
    </row>
    <row r="519" spans="2:5" x14ac:dyDescent="0.3">
      <c r="B519"/>
      <c r="E519"/>
    </row>
    <row r="520" spans="2:5" x14ac:dyDescent="0.3">
      <c r="B520"/>
      <c r="E520"/>
    </row>
    <row r="521" spans="2:5" x14ac:dyDescent="0.3">
      <c r="B521"/>
      <c r="E521"/>
    </row>
    <row r="522" spans="2:5" x14ac:dyDescent="0.3">
      <c r="B522"/>
      <c r="E522"/>
    </row>
    <row r="523" spans="2:5" x14ac:dyDescent="0.3">
      <c r="B523"/>
      <c r="E523"/>
    </row>
    <row r="524" spans="2:5" x14ac:dyDescent="0.3">
      <c r="B524"/>
      <c r="E524"/>
    </row>
    <row r="525" spans="2:5" x14ac:dyDescent="0.3">
      <c r="B525"/>
      <c r="E525"/>
    </row>
    <row r="526" spans="2:5" x14ac:dyDescent="0.3">
      <c r="B526"/>
      <c r="E526"/>
    </row>
    <row r="527" spans="2:5" x14ac:dyDescent="0.3">
      <c r="B527"/>
      <c r="E527"/>
    </row>
    <row r="528" spans="2:5" x14ac:dyDescent="0.3">
      <c r="B528"/>
      <c r="E528"/>
    </row>
    <row r="529" spans="2:5" x14ac:dyDescent="0.3">
      <c r="B529"/>
      <c r="E529"/>
    </row>
    <row r="530" spans="2:5" x14ac:dyDescent="0.3">
      <c r="B530"/>
      <c r="E530"/>
    </row>
    <row r="531" spans="2:5" x14ac:dyDescent="0.3">
      <c r="B531"/>
      <c r="E531"/>
    </row>
    <row r="532" spans="2:5" x14ac:dyDescent="0.3">
      <c r="B532"/>
      <c r="E532"/>
    </row>
    <row r="533" spans="2:5" x14ac:dyDescent="0.3">
      <c r="B533"/>
      <c r="E533"/>
    </row>
    <row r="534" spans="2:5" x14ac:dyDescent="0.3">
      <c r="B534"/>
      <c r="E534"/>
    </row>
    <row r="535" spans="2:5" x14ac:dyDescent="0.3">
      <c r="B535"/>
      <c r="E535"/>
    </row>
    <row r="536" spans="2:5" x14ac:dyDescent="0.3">
      <c r="B536"/>
      <c r="E536"/>
    </row>
    <row r="537" spans="2:5" x14ac:dyDescent="0.3">
      <c r="B537"/>
      <c r="E537"/>
    </row>
    <row r="538" spans="2:5" x14ac:dyDescent="0.3">
      <c r="B538"/>
      <c r="E538"/>
    </row>
    <row r="539" spans="2:5" x14ac:dyDescent="0.3">
      <c r="B539"/>
      <c r="E539"/>
    </row>
    <row r="540" spans="2:5" x14ac:dyDescent="0.3">
      <c r="B540"/>
      <c r="E540"/>
    </row>
    <row r="541" spans="2:5" x14ac:dyDescent="0.3">
      <c r="B541"/>
      <c r="E541"/>
    </row>
    <row r="542" spans="2:5" x14ac:dyDescent="0.3">
      <c r="B542"/>
      <c r="E542"/>
    </row>
    <row r="543" spans="2:5" x14ac:dyDescent="0.3">
      <c r="B543"/>
      <c r="E543"/>
    </row>
    <row r="544" spans="2:5" x14ac:dyDescent="0.3">
      <c r="B544"/>
      <c r="E544"/>
    </row>
    <row r="545" spans="2:5" x14ac:dyDescent="0.3">
      <c r="B545"/>
      <c r="E545"/>
    </row>
    <row r="546" spans="2:5" x14ac:dyDescent="0.3">
      <c r="B546"/>
      <c r="E546"/>
    </row>
    <row r="547" spans="2:5" x14ac:dyDescent="0.3">
      <c r="B547"/>
      <c r="E547"/>
    </row>
    <row r="548" spans="2:5" x14ac:dyDescent="0.3">
      <c r="B548"/>
      <c r="E548"/>
    </row>
    <row r="549" spans="2:5" x14ac:dyDescent="0.3">
      <c r="B549"/>
      <c r="E549"/>
    </row>
    <row r="550" spans="2:5" x14ac:dyDescent="0.3">
      <c r="B550"/>
      <c r="E550"/>
    </row>
    <row r="551" spans="2:5" x14ac:dyDescent="0.3">
      <c r="B551"/>
      <c r="E551"/>
    </row>
    <row r="552" spans="2:5" x14ac:dyDescent="0.3">
      <c r="B552"/>
      <c r="E552"/>
    </row>
    <row r="553" spans="2:5" x14ac:dyDescent="0.3">
      <c r="B553"/>
      <c r="E553"/>
    </row>
    <row r="554" spans="2:5" x14ac:dyDescent="0.3">
      <c r="B554"/>
      <c r="E554"/>
    </row>
    <row r="555" spans="2:5" x14ac:dyDescent="0.3">
      <c r="B555"/>
      <c r="E555"/>
    </row>
    <row r="556" spans="2:5" x14ac:dyDescent="0.3">
      <c r="B556"/>
      <c r="E556"/>
    </row>
    <row r="557" spans="2:5" x14ac:dyDescent="0.3">
      <c r="B557"/>
      <c r="E557"/>
    </row>
    <row r="558" spans="2:5" x14ac:dyDescent="0.3">
      <c r="B558"/>
      <c r="E558"/>
    </row>
    <row r="559" spans="2:5" x14ac:dyDescent="0.3">
      <c r="B559"/>
      <c r="E559"/>
    </row>
    <row r="560" spans="2:5" x14ac:dyDescent="0.3">
      <c r="B560"/>
      <c r="E560"/>
    </row>
    <row r="561" spans="2:5" x14ac:dyDescent="0.3">
      <c r="B561"/>
      <c r="E561"/>
    </row>
    <row r="562" spans="2:5" x14ac:dyDescent="0.3">
      <c r="B562"/>
      <c r="E562"/>
    </row>
    <row r="563" spans="2:5" x14ac:dyDescent="0.3">
      <c r="B563"/>
      <c r="E563"/>
    </row>
    <row r="564" spans="2:5" x14ac:dyDescent="0.3">
      <c r="B564"/>
      <c r="E564"/>
    </row>
    <row r="565" spans="2:5" x14ac:dyDescent="0.3">
      <c r="B565"/>
      <c r="E565"/>
    </row>
    <row r="566" spans="2:5" x14ac:dyDescent="0.3">
      <c r="B566"/>
      <c r="E566"/>
    </row>
    <row r="567" spans="2:5" x14ac:dyDescent="0.3">
      <c r="B567"/>
      <c r="E567"/>
    </row>
    <row r="568" spans="2:5" x14ac:dyDescent="0.3">
      <c r="B568"/>
      <c r="E568"/>
    </row>
    <row r="569" spans="2:5" x14ac:dyDescent="0.3">
      <c r="B569"/>
      <c r="E569"/>
    </row>
    <row r="570" spans="2:5" x14ac:dyDescent="0.3">
      <c r="B570"/>
      <c r="E570"/>
    </row>
    <row r="571" spans="2:5" x14ac:dyDescent="0.3">
      <c r="B571"/>
      <c r="E571"/>
    </row>
    <row r="572" spans="2:5" x14ac:dyDescent="0.3">
      <c r="B572"/>
      <c r="E572"/>
    </row>
    <row r="573" spans="2:5" x14ac:dyDescent="0.3">
      <c r="B573"/>
      <c r="E573"/>
    </row>
    <row r="574" spans="2:5" x14ac:dyDescent="0.3">
      <c r="B574"/>
      <c r="E574"/>
    </row>
    <row r="575" spans="2:5" x14ac:dyDescent="0.3">
      <c r="B575"/>
      <c r="E575"/>
    </row>
    <row r="576" spans="2:5" x14ac:dyDescent="0.3">
      <c r="B576"/>
      <c r="E576"/>
    </row>
    <row r="577" spans="2:5" x14ac:dyDescent="0.3">
      <c r="B577"/>
      <c r="E577"/>
    </row>
    <row r="578" spans="2:5" x14ac:dyDescent="0.3">
      <c r="B578"/>
      <c r="E578"/>
    </row>
    <row r="579" spans="2:5" x14ac:dyDescent="0.3">
      <c r="B579"/>
      <c r="E579"/>
    </row>
    <row r="580" spans="2:5" x14ac:dyDescent="0.3">
      <c r="B580"/>
      <c r="E580"/>
    </row>
    <row r="581" spans="2:5" x14ac:dyDescent="0.3">
      <c r="B581"/>
      <c r="E581"/>
    </row>
    <row r="582" spans="2:5" x14ac:dyDescent="0.3">
      <c r="B582"/>
      <c r="E582"/>
    </row>
    <row r="583" spans="2:5" x14ac:dyDescent="0.3">
      <c r="B583"/>
      <c r="E583"/>
    </row>
    <row r="584" spans="2:5" x14ac:dyDescent="0.3">
      <c r="B584"/>
      <c r="E584"/>
    </row>
    <row r="585" spans="2:5" x14ac:dyDescent="0.3">
      <c r="B585"/>
      <c r="E585"/>
    </row>
    <row r="586" spans="2:5" x14ac:dyDescent="0.3">
      <c r="B586"/>
      <c r="E586"/>
    </row>
    <row r="587" spans="2:5" x14ac:dyDescent="0.3">
      <c r="B587"/>
      <c r="E587"/>
    </row>
    <row r="588" spans="2:5" x14ac:dyDescent="0.3">
      <c r="B588"/>
      <c r="E588"/>
    </row>
    <row r="589" spans="2:5" x14ac:dyDescent="0.3">
      <c r="B589"/>
      <c r="E589"/>
    </row>
    <row r="590" spans="2:5" x14ac:dyDescent="0.3">
      <c r="B590"/>
      <c r="E590"/>
    </row>
    <row r="591" spans="2:5" x14ac:dyDescent="0.3">
      <c r="B591"/>
      <c r="E591"/>
    </row>
    <row r="592" spans="2:5" x14ac:dyDescent="0.3">
      <c r="B592"/>
      <c r="E592"/>
    </row>
    <row r="593" spans="2:5" x14ac:dyDescent="0.3">
      <c r="B593"/>
      <c r="E593"/>
    </row>
    <row r="594" spans="2:5" x14ac:dyDescent="0.3">
      <c r="B594"/>
      <c r="E594"/>
    </row>
    <row r="595" spans="2:5" x14ac:dyDescent="0.3">
      <c r="B595"/>
      <c r="E595"/>
    </row>
    <row r="596" spans="2:5" x14ac:dyDescent="0.3">
      <c r="B596"/>
      <c r="E596"/>
    </row>
    <row r="597" spans="2:5" x14ac:dyDescent="0.3">
      <c r="B597"/>
      <c r="E597"/>
    </row>
    <row r="598" spans="2:5" x14ac:dyDescent="0.3">
      <c r="B598"/>
      <c r="E598"/>
    </row>
    <row r="599" spans="2:5" x14ac:dyDescent="0.3">
      <c r="B599"/>
      <c r="E599"/>
    </row>
    <row r="600" spans="2:5" x14ac:dyDescent="0.3">
      <c r="B600"/>
      <c r="E600"/>
    </row>
    <row r="601" spans="2:5" x14ac:dyDescent="0.3">
      <c r="B601"/>
      <c r="E601"/>
    </row>
    <row r="602" spans="2:5" x14ac:dyDescent="0.3">
      <c r="B602"/>
      <c r="E602"/>
    </row>
    <row r="603" spans="2:5" x14ac:dyDescent="0.3">
      <c r="B603"/>
      <c r="E603"/>
    </row>
    <row r="604" spans="2:5" x14ac:dyDescent="0.3">
      <c r="B604"/>
      <c r="E604"/>
    </row>
    <row r="605" spans="2:5" x14ac:dyDescent="0.3">
      <c r="B605"/>
      <c r="E605"/>
    </row>
    <row r="606" spans="2:5" x14ac:dyDescent="0.3">
      <c r="B606"/>
      <c r="E606"/>
    </row>
    <row r="607" spans="2:5" x14ac:dyDescent="0.3">
      <c r="B607"/>
      <c r="E607"/>
    </row>
    <row r="608" spans="2:5" x14ac:dyDescent="0.3">
      <c r="B608"/>
      <c r="E608"/>
    </row>
    <row r="609" spans="2:5" x14ac:dyDescent="0.3">
      <c r="B609"/>
      <c r="E609"/>
    </row>
    <row r="610" spans="2:5" x14ac:dyDescent="0.3">
      <c r="B610"/>
      <c r="E610"/>
    </row>
    <row r="611" spans="2:5" x14ac:dyDescent="0.3">
      <c r="B611"/>
      <c r="E611"/>
    </row>
    <row r="612" spans="2:5" x14ac:dyDescent="0.3">
      <c r="B612"/>
      <c r="E612"/>
    </row>
    <row r="613" spans="2:5" x14ac:dyDescent="0.3">
      <c r="B613"/>
      <c r="E613"/>
    </row>
    <row r="614" spans="2:5" x14ac:dyDescent="0.3">
      <c r="B614"/>
      <c r="E614"/>
    </row>
    <row r="615" spans="2:5" x14ac:dyDescent="0.3">
      <c r="B615"/>
      <c r="E615"/>
    </row>
    <row r="616" spans="2:5" x14ac:dyDescent="0.3">
      <c r="B616"/>
      <c r="E616"/>
    </row>
    <row r="617" spans="2:5" x14ac:dyDescent="0.3">
      <c r="B617"/>
      <c r="E617"/>
    </row>
    <row r="618" spans="2:5" x14ac:dyDescent="0.3">
      <c r="B618"/>
      <c r="E618"/>
    </row>
    <row r="619" spans="2:5" x14ac:dyDescent="0.3">
      <c r="B619"/>
      <c r="E619"/>
    </row>
    <row r="620" spans="2:5" x14ac:dyDescent="0.3">
      <c r="B620"/>
      <c r="E620"/>
    </row>
    <row r="621" spans="2:5" x14ac:dyDescent="0.3">
      <c r="B621"/>
      <c r="E621"/>
    </row>
    <row r="622" spans="2:5" x14ac:dyDescent="0.3">
      <c r="B622"/>
      <c r="E622"/>
    </row>
    <row r="623" spans="2:5" x14ac:dyDescent="0.3">
      <c r="B623"/>
      <c r="E623"/>
    </row>
    <row r="624" spans="2:5" x14ac:dyDescent="0.3">
      <c r="B624"/>
      <c r="E624"/>
    </row>
    <row r="625" spans="2:5" x14ac:dyDescent="0.3">
      <c r="B625"/>
      <c r="E625"/>
    </row>
    <row r="626" spans="2:5" x14ac:dyDescent="0.3">
      <c r="B626"/>
      <c r="E626"/>
    </row>
    <row r="627" spans="2:5" x14ac:dyDescent="0.3">
      <c r="B627"/>
      <c r="E627"/>
    </row>
    <row r="628" spans="2:5" x14ac:dyDescent="0.3">
      <c r="B628"/>
      <c r="E628"/>
    </row>
    <row r="629" spans="2:5" x14ac:dyDescent="0.3">
      <c r="B629"/>
      <c r="E629"/>
    </row>
    <row r="630" spans="2:5" x14ac:dyDescent="0.3">
      <c r="B630"/>
      <c r="E630"/>
    </row>
    <row r="631" spans="2:5" x14ac:dyDescent="0.3">
      <c r="B631"/>
      <c r="E631"/>
    </row>
    <row r="632" spans="2:5" x14ac:dyDescent="0.3">
      <c r="B632"/>
      <c r="E632"/>
    </row>
    <row r="633" spans="2:5" x14ac:dyDescent="0.3">
      <c r="B633"/>
      <c r="E633"/>
    </row>
    <row r="634" spans="2:5" x14ac:dyDescent="0.3">
      <c r="B634"/>
      <c r="E634"/>
    </row>
    <row r="635" spans="2:5" x14ac:dyDescent="0.3">
      <c r="B635"/>
      <c r="E635"/>
    </row>
    <row r="636" spans="2:5" x14ac:dyDescent="0.3">
      <c r="B636"/>
      <c r="E636"/>
    </row>
    <row r="637" spans="2:5" x14ac:dyDescent="0.3">
      <c r="B637"/>
      <c r="E637"/>
    </row>
    <row r="638" spans="2:5" x14ac:dyDescent="0.3">
      <c r="B638"/>
      <c r="E638"/>
    </row>
    <row r="639" spans="2:5" x14ac:dyDescent="0.3">
      <c r="B639"/>
      <c r="E639"/>
    </row>
    <row r="640" spans="2:5" x14ac:dyDescent="0.3">
      <c r="B640"/>
      <c r="E640"/>
    </row>
    <row r="641" spans="2:5" x14ac:dyDescent="0.3">
      <c r="B641"/>
      <c r="E641"/>
    </row>
    <row r="642" spans="2:5" x14ac:dyDescent="0.3">
      <c r="B642"/>
      <c r="E642"/>
    </row>
    <row r="643" spans="2:5" x14ac:dyDescent="0.3">
      <c r="B643"/>
      <c r="E643"/>
    </row>
    <row r="644" spans="2:5" x14ac:dyDescent="0.3">
      <c r="B644"/>
      <c r="E644"/>
    </row>
    <row r="645" spans="2:5" x14ac:dyDescent="0.3">
      <c r="B645"/>
      <c r="E645"/>
    </row>
    <row r="646" spans="2:5" x14ac:dyDescent="0.3">
      <c r="B646"/>
      <c r="E646"/>
    </row>
    <row r="647" spans="2:5" x14ac:dyDescent="0.3">
      <c r="B647"/>
      <c r="E647"/>
    </row>
    <row r="648" spans="2:5" x14ac:dyDescent="0.3">
      <c r="B648"/>
      <c r="E648"/>
    </row>
    <row r="649" spans="2:5" x14ac:dyDescent="0.3">
      <c r="B649"/>
      <c r="E649"/>
    </row>
    <row r="650" spans="2:5" x14ac:dyDescent="0.3">
      <c r="B650"/>
      <c r="E650"/>
    </row>
    <row r="651" spans="2:5" x14ac:dyDescent="0.3">
      <c r="B651"/>
      <c r="E651"/>
    </row>
    <row r="652" spans="2:5" x14ac:dyDescent="0.3">
      <c r="B652"/>
      <c r="E652"/>
    </row>
    <row r="653" spans="2:5" x14ac:dyDescent="0.3">
      <c r="B653"/>
      <c r="E653"/>
    </row>
    <row r="654" spans="2:5" x14ac:dyDescent="0.3">
      <c r="B654"/>
      <c r="E654"/>
    </row>
    <row r="655" spans="2:5" x14ac:dyDescent="0.3">
      <c r="B655"/>
      <c r="E655"/>
    </row>
    <row r="656" spans="2:5" x14ac:dyDescent="0.3">
      <c r="B656"/>
      <c r="E656"/>
    </row>
    <row r="657" spans="2:5" x14ac:dyDescent="0.3">
      <c r="B657"/>
      <c r="E657"/>
    </row>
    <row r="658" spans="2:5" x14ac:dyDescent="0.3">
      <c r="B658"/>
      <c r="E658"/>
    </row>
    <row r="659" spans="2:5" x14ac:dyDescent="0.3">
      <c r="B659"/>
      <c r="E659"/>
    </row>
    <row r="660" spans="2:5" x14ac:dyDescent="0.3">
      <c r="B660"/>
      <c r="E660"/>
    </row>
    <row r="661" spans="2:5" x14ac:dyDescent="0.3">
      <c r="B661"/>
      <c r="E661"/>
    </row>
    <row r="662" spans="2:5" x14ac:dyDescent="0.3">
      <c r="B662"/>
      <c r="E662"/>
    </row>
    <row r="663" spans="2:5" x14ac:dyDescent="0.3">
      <c r="B663"/>
      <c r="E663"/>
    </row>
    <row r="664" spans="2:5" x14ac:dyDescent="0.3">
      <c r="B664"/>
      <c r="E664"/>
    </row>
    <row r="665" spans="2:5" x14ac:dyDescent="0.3">
      <c r="B665"/>
      <c r="E665"/>
    </row>
    <row r="666" spans="2:5" x14ac:dyDescent="0.3">
      <c r="B666"/>
      <c r="E666"/>
    </row>
    <row r="667" spans="2:5" x14ac:dyDescent="0.3">
      <c r="B667"/>
      <c r="E667"/>
    </row>
    <row r="668" spans="2:5" x14ac:dyDescent="0.3">
      <c r="B668"/>
      <c r="E668"/>
    </row>
    <row r="669" spans="2:5" x14ac:dyDescent="0.3">
      <c r="B669"/>
      <c r="E669"/>
    </row>
    <row r="670" spans="2:5" x14ac:dyDescent="0.3">
      <c r="B670"/>
      <c r="E670"/>
    </row>
    <row r="671" spans="2:5" x14ac:dyDescent="0.3">
      <c r="B671"/>
      <c r="E671"/>
    </row>
    <row r="672" spans="2:5" x14ac:dyDescent="0.3">
      <c r="B672"/>
      <c r="E672"/>
    </row>
    <row r="673" spans="2:5" x14ac:dyDescent="0.3">
      <c r="B673"/>
      <c r="E673"/>
    </row>
    <row r="674" spans="2:5" x14ac:dyDescent="0.3">
      <c r="B674"/>
      <c r="E674"/>
    </row>
    <row r="675" spans="2:5" x14ac:dyDescent="0.3">
      <c r="B675"/>
      <c r="E675"/>
    </row>
    <row r="676" spans="2:5" x14ac:dyDescent="0.3">
      <c r="B676"/>
      <c r="E676"/>
    </row>
    <row r="677" spans="2:5" x14ac:dyDescent="0.3">
      <c r="B677"/>
      <c r="E677"/>
    </row>
    <row r="678" spans="2:5" x14ac:dyDescent="0.3">
      <c r="B678"/>
      <c r="E678"/>
    </row>
    <row r="679" spans="2:5" x14ac:dyDescent="0.3">
      <c r="B679"/>
      <c r="E679"/>
    </row>
    <row r="680" spans="2:5" x14ac:dyDescent="0.3">
      <c r="B680"/>
      <c r="E680"/>
    </row>
    <row r="681" spans="2:5" x14ac:dyDescent="0.3">
      <c r="B681"/>
      <c r="E681"/>
    </row>
    <row r="682" spans="2:5" x14ac:dyDescent="0.3">
      <c r="B682"/>
      <c r="E682"/>
    </row>
    <row r="683" spans="2:5" x14ac:dyDescent="0.3">
      <c r="B683"/>
      <c r="E683"/>
    </row>
    <row r="684" spans="2:5" x14ac:dyDescent="0.3">
      <c r="B684"/>
      <c r="E684"/>
    </row>
    <row r="685" spans="2:5" x14ac:dyDescent="0.3">
      <c r="B685"/>
      <c r="E685"/>
    </row>
    <row r="686" spans="2:5" x14ac:dyDescent="0.3">
      <c r="B686"/>
      <c r="E686"/>
    </row>
    <row r="687" spans="2:5" x14ac:dyDescent="0.3">
      <c r="B687"/>
      <c r="E687"/>
    </row>
    <row r="688" spans="2:5" x14ac:dyDescent="0.3">
      <c r="B688"/>
      <c r="E688"/>
    </row>
    <row r="689" spans="2:5" x14ac:dyDescent="0.3">
      <c r="B689"/>
      <c r="E689"/>
    </row>
    <row r="690" spans="2:5" x14ac:dyDescent="0.3">
      <c r="B690"/>
      <c r="E690"/>
    </row>
    <row r="691" spans="2:5" x14ac:dyDescent="0.3">
      <c r="B691"/>
      <c r="E691"/>
    </row>
    <row r="692" spans="2:5" x14ac:dyDescent="0.3">
      <c r="B692"/>
      <c r="E692"/>
    </row>
    <row r="693" spans="2:5" x14ac:dyDescent="0.3">
      <c r="B693"/>
      <c r="E693"/>
    </row>
    <row r="694" spans="2:5" x14ac:dyDescent="0.3">
      <c r="B694"/>
      <c r="E694"/>
    </row>
    <row r="695" spans="2:5" x14ac:dyDescent="0.3">
      <c r="B695"/>
      <c r="E695"/>
    </row>
    <row r="696" spans="2:5" x14ac:dyDescent="0.3">
      <c r="B696"/>
      <c r="E696"/>
    </row>
    <row r="697" spans="2:5" x14ac:dyDescent="0.3">
      <c r="B697"/>
      <c r="E697"/>
    </row>
    <row r="698" spans="2:5" x14ac:dyDescent="0.3">
      <c r="B698"/>
      <c r="E698"/>
    </row>
    <row r="699" spans="2:5" x14ac:dyDescent="0.3">
      <c r="B699"/>
      <c r="E699"/>
    </row>
    <row r="700" spans="2:5" x14ac:dyDescent="0.3">
      <c r="B700"/>
      <c r="E700"/>
    </row>
    <row r="701" spans="2:5" x14ac:dyDescent="0.3">
      <c r="B701"/>
      <c r="E701"/>
    </row>
    <row r="702" spans="2:5" x14ac:dyDescent="0.3">
      <c r="B702"/>
      <c r="E702"/>
    </row>
    <row r="703" spans="2:5" x14ac:dyDescent="0.3">
      <c r="B703"/>
      <c r="E703"/>
    </row>
    <row r="704" spans="2:5" x14ac:dyDescent="0.3">
      <c r="B704"/>
      <c r="E704"/>
    </row>
    <row r="705" spans="2:5" x14ac:dyDescent="0.3">
      <c r="B705"/>
      <c r="E705"/>
    </row>
    <row r="706" spans="2:5" x14ac:dyDescent="0.3">
      <c r="B706"/>
      <c r="E706"/>
    </row>
    <row r="707" spans="2:5" x14ac:dyDescent="0.3">
      <c r="B707"/>
      <c r="E707"/>
    </row>
    <row r="708" spans="2:5" x14ac:dyDescent="0.3">
      <c r="B708"/>
      <c r="E708"/>
    </row>
    <row r="709" spans="2:5" x14ac:dyDescent="0.3">
      <c r="B709"/>
      <c r="E709"/>
    </row>
    <row r="710" spans="2:5" x14ac:dyDescent="0.3">
      <c r="B710"/>
      <c r="E710"/>
    </row>
    <row r="711" spans="2:5" x14ac:dyDescent="0.3">
      <c r="B711"/>
      <c r="E711"/>
    </row>
    <row r="712" spans="2:5" x14ac:dyDescent="0.3">
      <c r="B712"/>
      <c r="E712"/>
    </row>
    <row r="713" spans="2:5" x14ac:dyDescent="0.3">
      <c r="B713"/>
      <c r="E713"/>
    </row>
    <row r="714" spans="2:5" x14ac:dyDescent="0.3">
      <c r="B714"/>
      <c r="E714"/>
    </row>
    <row r="715" spans="2:5" x14ac:dyDescent="0.3">
      <c r="B715"/>
      <c r="E715"/>
    </row>
    <row r="716" spans="2:5" x14ac:dyDescent="0.3">
      <c r="B716"/>
      <c r="E716"/>
    </row>
    <row r="717" spans="2:5" x14ac:dyDescent="0.3">
      <c r="B717"/>
      <c r="E717"/>
    </row>
    <row r="718" spans="2:5" x14ac:dyDescent="0.3">
      <c r="B718"/>
      <c r="E718"/>
    </row>
    <row r="719" spans="2:5" x14ac:dyDescent="0.3">
      <c r="B719"/>
      <c r="E719"/>
    </row>
    <row r="720" spans="2:5" x14ac:dyDescent="0.3">
      <c r="B720"/>
      <c r="E720"/>
    </row>
    <row r="721" spans="2:5" x14ac:dyDescent="0.3">
      <c r="B721"/>
      <c r="E721"/>
    </row>
    <row r="722" spans="2:5" x14ac:dyDescent="0.3">
      <c r="B722"/>
      <c r="E722"/>
    </row>
    <row r="723" spans="2:5" x14ac:dyDescent="0.3">
      <c r="B723"/>
      <c r="E723"/>
    </row>
    <row r="724" spans="2:5" x14ac:dyDescent="0.3">
      <c r="B724"/>
      <c r="E724"/>
    </row>
    <row r="725" spans="2:5" x14ac:dyDescent="0.3">
      <c r="B725"/>
      <c r="E725"/>
    </row>
    <row r="726" spans="2:5" x14ac:dyDescent="0.3">
      <c r="B726"/>
      <c r="E726"/>
    </row>
    <row r="727" spans="2:5" x14ac:dyDescent="0.3">
      <c r="B727"/>
      <c r="E727"/>
    </row>
    <row r="728" spans="2:5" x14ac:dyDescent="0.3">
      <c r="B728"/>
      <c r="E728"/>
    </row>
    <row r="729" spans="2:5" x14ac:dyDescent="0.3">
      <c r="B729"/>
      <c r="E729"/>
    </row>
    <row r="730" spans="2:5" x14ac:dyDescent="0.3">
      <c r="B730"/>
      <c r="E730"/>
    </row>
    <row r="731" spans="2:5" x14ac:dyDescent="0.3">
      <c r="B731"/>
      <c r="E731"/>
    </row>
    <row r="732" spans="2:5" x14ac:dyDescent="0.3">
      <c r="B732"/>
      <c r="E732"/>
    </row>
    <row r="733" spans="2:5" x14ac:dyDescent="0.3">
      <c r="B733"/>
      <c r="E733"/>
    </row>
    <row r="734" spans="2:5" x14ac:dyDescent="0.3">
      <c r="B734"/>
      <c r="E734"/>
    </row>
    <row r="735" spans="2:5" x14ac:dyDescent="0.3">
      <c r="B735"/>
      <c r="E735"/>
    </row>
    <row r="736" spans="2:5" x14ac:dyDescent="0.3">
      <c r="B736"/>
      <c r="E736"/>
    </row>
    <row r="737" spans="2:5" x14ac:dyDescent="0.3">
      <c r="B737"/>
      <c r="E737"/>
    </row>
    <row r="738" spans="2:5" x14ac:dyDescent="0.3">
      <c r="B738"/>
      <c r="E738"/>
    </row>
    <row r="739" spans="2:5" x14ac:dyDescent="0.3">
      <c r="B739"/>
      <c r="E739"/>
    </row>
    <row r="740" spans="2:5" x14ac:dyDescent="0.3">
      <c r="B740"/>
      <c r="E740"/>
    </row>
    <row r="741" spans="2:5" x14ac:dyDescent="0.3">
      <c r="B741"/>
      <c r="E741"/>
    </row>
    <row r="742" spans="2:5" x14ac:dyDescent="0.3">
      <c r="B742"/>
      <c r="E742"/>
    </row>
    <row r="743" spans="2:5" x14ac:dyDescent="0.3">
      <c r="B743"/>
      <c r="E743"/>
    </row>
    <row r="744" spans="2:5" x14ac:dyDescent="0.3">
      <c r="B744"/>
      <c r="E744"/>
    </row>
    <row r="745" spans="2:5" x14ac:dyDescent="0.3">
      <c r="B745"/>
      <c r="E745"/>
    </row>
    <row r="746" spans="2:5" x14ac:dyDescent="0.3">
      <c r="B746"/>
      <c r="E746"/>
    </row>
    <row r="747" spans="2:5" x14ac:dyDescent="0.3">
      <c r="B747"/>
      <c r="E747"/>
    </row>
    <row r="748" spans="2:5" x14ac:dyDescent="0.3">
      <c r="B748"/>
      <c r="E748"/>
    </row>
    <row r="749" spans="2:5" x14ac:dyDescent="0.3">
      <c r="B749"/>
      <c r="E749"/>
    </row>
    <row r="750" spans="2:5" x14ac:dyDescent="0.3">
      <c r="B750"/>
      <c r="E750"/>
    </row>
    <row r="751" spans="2:5" x14ac:dyDescent="0.3">
      <c r="B751"/>
      <c r="E751"/>
    </row>
    <row r="752" spans="2:5" x14ac:dyDescent="0.3">
      <c r="B752"/>
      <c r="E752"/>
    </row>
    <row r="753" spans="2:5" x14ac:dyDescent="0.3">
      <c r="B753"/>
      <c r="E753"/>
    </row>
    <row r="754" spans="2:5" x14ac:dyDescent="0.3">
      <c r="B754"/>
      <c r="E754"/>
    </row>
    <row r="755" spans="2:5" x14ac:dyDescent="0.3">
      <c r="B755"/>
      <c r="E755"/>
    </row>
    <row r="756" spans="2:5" x14ac:dyDescent="0.3">
      <c r="B756"/>
      <c r="E756"/>
    </row>
    <row r="757" spans="2:5" x14ac:dyDescent="0.3">
      <c r="B757"/>
      <c r="E757"/>
    </row>
    <row r="758" spans="2:5" x14ac:dyDescent="0.3">
      <c r="B758"/>
      <c r="E758"/>
    </row>
    <row r="759" spans="2:5" x14ac:dyDescent="0.3">
      <c r="B759"/>
      <c r="E759"/>
    </row>
    <row r="760" spans="2:5" x14ac:dyDescent="0.3">
      <c r="B760"/>
      <c r="E760"/>
    </row>
    <row r="761" spans="2:5" x14ac:dyDescent="0.3">
      <c r="B761"/>
      <c r="E761"/>
    </row>
    <row r="762" spans="2:5" x14ac:dyDescent="0.3">
      <c r="B762"/>
      <c r="E762"/>
    </row>
    <row r="763" spans="2:5" x14ac:dyDescent="0.3">
      <c r="B763"/>
      <c r="E763"/>
    </row>
    <row r="764" spans="2:5" x14ac:dyDescent="0.3">
      <c r="B764"/>
      <c r="E764"/>
    </row>
    <row r="765" spans="2:5" x14ac:dyDescent="0.3">
      <c r="B765"/>
      <c r="E765"/>
    </row>
    <row r="766" spans="2:5" x14ac:dyDescent="0.3">
      <c r="B766"/>
      <c r="E766"/>
    </row>
    <row r="767" spans="2:5" x14ac:dyDescent="0.3">
      <c r="B767"/>
      <c r="E767"/>
    </row>
    <row r="768" spans="2:5" x14ac:dyDescent="0.3">
      <c r="B768"/>
      <c r="E768"/>
    </row>
    <row r="769" spans="2:5" x14ac:dyDescent="0.3">
      <c r="B769"/>
      <c r="E769"/>
    </row>
    <row r="770" spans="2:5" x14ac:dyDescent="0.3">
      <c r="B770"/>
      <c r="E770"/>
    </row>
    <row r="771" spans="2:5" x14ac:dyDescent="0.3">
      <c r="B771"/>
      <c r="E771"/>
    </row>
    <row r="772" spans="2:5" x14ac:dyDescent="0.3">
      <c r="B772"/>
      <c r="E772"/>
    </row>
    <row r="773" spans="2:5" x14ac:dyDescent="0.3">
      <c r="B773"/>
      <c r="E773"/>
    </row>
    <row r="774" spans="2:5" x14ac:dyDescent="0.3">
      <c r="B774"/>
      <c r="E774"/>
    </row>
    <row r="775" spans="2:5" x14ac:dyDescent="0.3">
      <c r="B775"/>
      <c r="E775"/>
    </row>
    <row r="776" spans="2:5" x14ac:dyDescent="0.3">
      <c r="B776"/>
      <c r="E776"/>
    </row>
    <row r="777" spans="2:5" x14ac:dyDescent="0.3">
      <c r="B777"/>
      <c r="E777"/>
    </row>
    <row r="778" spans="2:5" x14ac:dyDescent="0.3">
      <c r="B778"/>
      <c r="E778"/>
    </row>
    <row r="779" spans="2:5" x14ac:dyDescent="0.3">
      <c r="B779"/>
      <c r="E779"/>
    </row>
    <row r="780" spans="2:5" x14ac:dyDescent="0.3">
      <c r="B780"/>
      <c r="E780"/>
    </row>
    <row r="781" spans="2:5" x14ac:dyDescent="0.3">
      <c r="B781"/>
      <c r="E781"/>
    </row>
    <row r="782" spans="2:5" x14ac:dyDescent="0.3">
      <c r="B782"/>
      <c r="E782"/>
    </row>
    <row r="783" spans="2:5" x14ac:dyDescent="0.3">
      <c r="B783"/>
      <c r="E783"/>
    </row>
    <row r="784" spans="2:5" x14ac:dyDescent="0.3">
      <c r="B784"/>
      <c r="E784"/>
    </row>
    <row r="785" spans="2:5" x14ac:dyDescent="0.3">
      <c r="B785"/>
      <c r="E785"/>
    </row>
    <row r="786" spans="2:5" x14ac:dyDescent="0.3">
      <c r="B786"/>
      <c r="E786"/>
    </row>
    <row r="787" spans="2:5" x14ac:dyDescent="0.3">
      <c r="B787"/>
      <c r="E787"/>
    </row>
    <row r="788" spans="2:5" x14ac:dyDescent="0.3">
      <c r="B788"/>
      <c r="E788"/>
    </row>
    <row r="789" spans="2:5" x14ac:dyDescent="0.3">
      <c r="B789"/>
      <c r="E789"/>
    </row>
    <row r="790" spans="2:5" x14ac:dyDescent="0.3">
      <c r="B790"/>
      <c r="E790"/>
    </row>
    <row r="791" spans="2:5" x14ac:dyDescent="0.3">
      <c r="B791"/>
      <c r="E791"/>
    </row>
    <row r="792" spans="2:5" x14ac:dyDescent="0.3">
      <c r="B792"/>
      <c r="E792"/>
    </row>
    <row r="793" spans="2:5" x14ac:dyDescent="0.3">
      <c r="B793"/>
      <c r="E793"/>
    </row>
    <row r="794" spans="2:5" x14ac:dyDescent="0.3">
      <c r="B794"/>
      <c r="E794"/>
    </row>
    <row r="795" spans="2:5" x14ac:dyDescent="0.3">
      <c r="B795"/>
      <c r="E795"/>
    </row>
    <row r="796" spans="2:5" x14ac:dyDescent="0.3">
      <c r="B796"/>
      <c r="E796"/>
    </row>
    <row r="797" spans="2:5" x14ac:dyDescent="0.3">
      <c r="B797"/>
      <c r="E797"/>
    </row>
    <row r="798" spans="2:5" x14ac:dyDescent="0.3">
      <c r="B798"/>
      <c r="E798"/>
    </row>
    <row r="799" spans="2:5" x14ac:dyDescent="0.3">
      <c r="B799"/>
      <c r="E799"/>
    </row>
    <row r="800" spans="2:5" x14ac:dyDescent="0.3">
      <c r="B800"/>
      <c r="E800"/>
    </row>
    <row r="801" spans="2:5" x14ac:dyDescent="0.3">
      <c r="B801"/>
      <c r="E801"/>
    </row>
    <row r="802" spans="2:5" x14ac:dyDescent="0.3">
      <c r="B802"/>
      <c r="E802"/>
    </row>
    <row r="803" spans="2:5" x14ac:dyDescent="0.3">
      <c r="B803"/>
      <c r="E803"/>
    </row>
    <row r="804" spans="2:5" x14ac:dyDescent="0.3">
      <c r="B804"/>
      <c r="E804"/>
    </row>
    <row r="805" spans="2:5" x14ac:dyDescent="0.3">
      <c r="B805"/>
      <c r="E805"/>
    </row>
    <row r="806" spans="2:5" x14ac:dyDescent="0.3">
      <c r="B806"/>
      <c r="E806"/>
    </row>
    <row r="807" spans="2:5" x14ac:dyDescent="0.3">
      <c r="B807"/>
      <c r="E807"/>
    </row>
    <row r="808" spans="2:5" x14ac:dyDescent="0.3">
      <c r="B808"/>
      <c r="E808"/>
    </row>
    <row r="809" spans="2:5" x14ac:dyDescent="0.3">
      <c r="B809"/>
      <c r="E809"/>
    </row>
    <row r="810" spans="2:5" x14ac:dyDescent="0.3">
      <c r="B810"/>
      <c r="E810"/>
    </row>
    <row r="811" spans="2:5" x14ac:dyDescent="0.3">
      <c r="B811"/>
      <c r="E811"/>
    </row>
    <row r="812" spans="2:5" x14ac:dyDescent="0.3">
      <c r="B812"/>
      <c r="E812"/>
    </row>
    <row r="813" spans="2:5" x14ac:dyDescent="0.3">
      <c r="B813"/>
      <c r="E813"/>
    </row>
    <row r="814" spans="2:5" x14ac:dyDescent="0.3">
      <c r="B814"/>
      <c r="E814"/>
    </row>
    <row r="815" spans="2:5" x14ac:dyDescent="0.3">
      <c r="B815"/>
      <c r="E815"/>
    </row>
    <row r="816" spans="2:5" x14ac:dyDescent="0.3">
      <c r="B816"/>
      <c r="E816"/>
    </row>
    <row r="817" spans="2:5" x14ac:dyDescent="0.3">
      <c r="B817"/>
      <c r="E817"/>
    </row>
    <row r="818" spans="2:5" x14ac:dyDescent="0.3">
      <c r="B818"/>
      <c r="E818"/>
    </row>
    <row r="819" spans="2:5" x14ac:dyDescent="0.3">
      <c r="B819"/>
      <c r="E819"/>
    </row>
    <row r="820" spans="2:5" x14ac:dyDescent="0.3">
      <c r="B820"/>
      <c r="E820"/>
    </row>
    <row r="821" spans="2:5" x14ac:dyDescent="0.3">
      <c r="B821"/>
      <c r="E821"/>
    </row>
    <row r="822" spans="2:5" x14ac:dyDescent="0.3">
      <c r="B822"/>
      <c r="E822"/>
    </row>
    <row r="823" spans="2:5" x14ac:dyDescent="0.3">
      <c r="B823"/>
      <c r="E823"/>
    </row>
    <row r="824" spans="2:5" x14ac:dyDescent="0.3">
      <c r="B824"/>
      <c r="E824"/>
    </row>
    <row r="825" spans="2:5" x14ac:dyDescent="0.3">
      <c r="B825"/>
      <c r="E825"/>
    </row>
    <row r="826" spans="2:5" x14ac:dyDescent="0.3">
      <c r="B826"/>
      <c r="E826"/>
    </row>
    <row r="827" spans="2:5" x14ac:dyDescent="0.3">
      <c r="B827"/>
      <c r="E827"/>
    </row>
    <row r="828" spans="2:5" x14ac:dyDescent="0.3">
      <c r="B828"/>
      <c r="E828"/>
    </row>
    <row r="829" spans="2:5" x14ac:dyDescent="0.3">
      <c r="B829"/>
      <c r="E829"/>
    </row>
    <row r="830" spans="2:5" x14ac:dyDescent="0.3">
      <c r="B830"/>
      <c r="E830"/>
    </row>
    <row r="831" spans="2:5" x14ac:dyDescent="0.3">
      <c r="B831"/>
      <c r="E831"/>
    </row>
    <row r="832" spans="2:5" x14ac:dyDescent="0.3">
      <c r="B832"/>
      <c r="E832"/>
    </row>
    <row r="833" spans="2:5" x14ac:dyDescent="0.3">
      <c r="B833"/>
      <c r="E833"/>
    </row>
    <row r="834" spans="2:5" x14ac:dyDescent="0.3">
      <c r="B834"/>
      <c r="E834"/>
    </row>
    <row r="835" spans="2:5" x14ac:dyDescent="0.3">
      <c r="B835"/>
      <c r="E835"/>
    </row>
    <row r="836" spans="2:5" x14ac:dyDescent="0.3">
      <c r="B836"/>
      <c r="E836"/>
    </row>
    <row r="837" spans="2:5" x14ac:dyDescent="0.3">
      <c r="B837"/>
      <c r="E837"/>
    </row>
    <row r="838" spans="2:5" x14ac:dyDescent="0.3">
      <c r="B838"/>
      <c r="E838"/>
    </row>
    <row r="839" spans="2:5" x14ac:dyDescent="0.3">
      <c r="B839"/>
      <c r="E839"/>
    </row>
    <row r="840" spans="2:5" x14ac:dyDescent="0.3">
      <c r="B840"/>
      <c r="E840"/>
    </row>
    <row r="841" spans="2:5" x14ac:dyDescent="0.3">
      <c r="B841"/>
      <c r="E841"/>
    </row>
    <row r="842" spans="2:5" x14ac:dyDescent="0.3">
      <c r="B842"/>
      <c r="E842"/>
    </row>
    <row r="843" spans="2:5" x14ac:dyDescent="0.3">
      <c r="B843"/>
      <c r="E843"/>
    </row>
    <row r="844" spans="2:5" x14ac:dyDescent="0.3">
      <c r="B844"/>
      <c r="E844"/>
    </row>
    <row r="845" spans="2:5" x14ac:dyDescent="0.3">
      <c r="B845"/>
      <c r="E845"/>
    </row>
    <row r="846" spans="2:5" x14ac:dyDescent="0.3">
      <c r="B846"/>
      <c r="E846"/>
    </row>
    <row r="847" spans="2:5" x14ac:dyDescent="0.3">
      <c r="B847"/>
      <c r="E847"/>
    </row>
    <row r="848" spans="2:5" x14ac:dyDescent="0.3">
      <c r="B848"/>
      <c r="E848"/>
    </row>
    <row r="849" spans="2:5" x14ac:dyDescent="0.3">
      <c r="B849"/>
      <c r="E849"/>
    </row>
    <row r="850" spans="2:5" x14ac:dyDescent="0.3">
      <c r="B850"/>
      <c r="E850"/>
    </row>
    <row r="851" spans="2:5" x14ac:dyDescent="0.3">
      <c r="B851"/>
      <c r="E851"/>
    </row>
    <row r="852" spans="2:5" x14ac:dyDescent="0.3">
      <c r="B852"/>
      <c r="E852"/>
    </row>
    <row r="853" spans="2:5" x14ac:dyDescent="0.3">
      <c r="B853"/>
      <c r="E853"/>
    </row>
    <row r="854" spans="2:5" x14ac:dyDescent="0.3">
      <c r="B854"/>
      <c r="E854"/>
    </row>
    <row r="855" spans="2:5" x14ac:dyDescent="0.3">
      <c r="B855"/>
      <c r="E855"/>
    </row>
    <row r="856" spans="2:5" x14ac:dyDescent="0.3">
      <c r="B856"/>
      <c r="E856"/>
    </row>
    <row r="857" spans="2:5" x14ac:dyDescent="0.3">
      <c r="B857"/>
      <c r="E857"/>
    </row>
    <row r="858" spans="2:5" x14ac:dyDescent="0.3">
      <c r="B858"/>
      <c r="E858"/>
    </row>
    <row r="859" spans="2:5" x14ac:dyDescent="0.3">
      <c r="B859"/>
      <c r="E859"/>
    </row>
    <row r="860" spans="2:5" x14ac:dyDescent="0.3">
      <c r="B860"/>
      <c r="E860"/>
    </row>
    <row r="861" spans="2:5" x14ac:dyDescent="0.3">
      <c r="B861"/>
      <c r="E861"/>
    </row>
    <row r="862" spans="2:5" x14ac:dyDescent="0.3">
      <c r="B862"/>
      <c r="E862"/>
    </row>
    <row r="863" spans="2:5" x14ac:dyDescent="0.3">
      <c r="B863"/>
      <c r="E863"/>
    </row>
    <row r="864" spans="2:5" x14ac:dyDescent="0.3">
      <c r="B864"/>
      <c r="E864"/>
    </row>
    <row r="865" spans="2:5" x14ac:dyDescent="0.3">
      <c r="B865"/>
      <c r="E865"/>
    </row>
    <row r="866" spans="2:5" x14ac:dyDescent="0.3">
      <c r="B866"/>
      <c r="E866"/>
    </row>
    <row r="867" spans="2:5" x14ac:dyDescent="0.3">
      <c r="B867"/>
      <c r="E867"/>
    </row>
    <row r="868" spans="2:5" x14ac:dyDescent="0.3">
      <c r="B868"/>
      <c r="E868"/>
    </row>
    <row r="869" spans="2:5" x14ac:dyDescent="0.3">
      <c r="B869"/>
      <c r="E869"/>
    </row>
    <row r="870" spans="2:5" x14ac:dyDescent="0.3">
      <c r="B870"/>
      <c r="E870"/>
    </row>
    <row r="871" spans="2:5" x14ac:dyDescent="0.3">
      <c r="B871"/>
      <c r="E871"/>
    </row>
    <row r="872" spans="2:5" x14ac:dyDescent="0.3">
      <c r="B872"/>
      <c r="E872"/>
    </row>
    <row r="873" spans="2:5" x14ac:dyDescent="0.3">
      <c r="B873"/>
      <c r="E873"/>
    </row>
    <row r="874" spans="2:5" x14ac:dyDescent="0.3">
      <c r="B874"/>
      <c r="E874"/>
    </row>
    <row r="875" spans="2:5" x14ac:dyDescent="0.3">
      <c r="B875"/>
      <c r="E875"/>
    </row>
    <row r="876" spans="2:5" x14ac:dyDescent="0.3">
      <c r="B876"/>
      <c r="E876"/>
    </row>
    <row r="877" spans="2:5" x14ac:dyDescent="0.3">
      <c r="B877"/>
      <c r="E877"/>
    </row>
    <row r="878" spans="2:5" x14ac:dyDescent="0.3">
      <c r="B878"/>
      <c r="E878"/>
    </row>
    <row r="879" spans="2:5" x14ac:dyDescent="0.3">
      <c r="E879"/>
    </row>
    <row r="880" spans="2:5" x14ac:dyDescent="0.3">
      <c r="E880"/>
    </row>
    <row r="881" spans="5:5" x14ac:dyDescent="0.3">
      <c r="E881"/>
    </row>
    <row r="882" spans="5:5" x14ac:dyDescent="0.3">
      <c r="E882"/>
    </row>
    <row r="883" spans="5:5" x14ac:dyDescent="0.3">
      <c r="E883"/>
    </row>
    <row r="884" spans="5:5" x14ac:dyDescent="0.3">
      <c r="E884"/>
    </row>
    <row r="885" spans="5:5" x14ac:dyDescent="0.3">
      <c r="E885"/>
    </row>
    <row r="886" spans="5:5" x14ac:dyDescent="0.3">
      <c r="E886"/>
    </row>
    <row r="887" spans="5:5" x14ac:dyDescent="0.3">
      <c r="E887"/>
    </row>
    <row r="888" spans="5:5" x14ac:dyDescent="0.3">
      <c r="E888"/>
    </row>
    <row r="889" spans="5:5" x14ac:dyDescent="0.3">
      <c r="E889"/>
    </row>
    <row r="890" spans="5:5" x14ac:dyDescent="0.3">
      <c r="E890"/>
    </row>
    <row r="891" spans="5:5" x14ac:dyDescent="0.3">
      <c r="E891"/>
    </row>
    <row r="892" spans="5:5" x14ac:dyDescent="0.3">
      <c r="E892"/>
    </row>
    <row r="893" spans="5:5" x14ac:dyDescent="0.3">
      <c r="E893"/>
    </row>
    <row r="894" spans="5:5" x14ac:dyDescent="0.3">
      <c r="E894"/>
    </row>
    <row r="895" spans="5:5" x14ac:dyDescent="0.3">
      <c r="E895"/>
    </row>
    <row r="896" spans="5:5" x14ac:dyDescent="0.3">
      <c r="E896"/>
    </row>
    <row r="897" spans="5:5" x14ac:dyDescent="0.3">
      <c r="E897"/>
    </row>
    <row r="898" spans="5:5" x14ac:dyDescent="0.3">
      <c r="E898"/>
    </row>
    <row r="899" spans="5:5" x14ac:dyDescent="0.3">
      <c r="E899"/>
    </row>
    <row r="900" spans="5:5" x14ac:dyDescent="0.3">
      <c r="E900"/>
    </row>
    <row r="901" spans="5:5" x14ac:dyDescent="0.3">
      <c r="E901"/>
    </row>
    <row r="902" spans="5:5" x14ac:dyDescent="0.3">
      <c r="E902"/>
    </row>
    <row r="903" spans="5:5" x14ac:dyDescent="0.3">
      <c r="E903"/>
    </row>
    <row r="904" spans="5:5" x14ac:dyDescent="0.3">
      <c r="E904"/>
    </row>
    <row r="905" spans="5:5" x14ac:dyDescent="0.3">
      <c r="E905"/>
    </row>
    <row r="906" spans="5:5" x14ac:dyDescent="0.3">
      <c r="E906"/>
    </row>
    <row r="907" spans="5:5" x14ac:dyDescent="0.3">
      <c r="E907"/>
    </row>
    <row r="908" spans="5:5" x14ac:dyDescent="0.3">
      <c r="E908"/>
    </row>
    <row r="909" spans="5:5" x14ac:dyDescent="0.3">
      <c r="E909"/>
    </row>
    <row r="910" spans="5:5" x14ac:dyDescent="0.3">
      <c r="E910"/>
    </row>
    <row r="911" spans="5:5" x14ac:dyDescent="0.3">
      <c r="E911"/>
    </row>
    <row r="912" spans="5:5" x14ac:dyDescent="0.3">
      <c r="E912"/>
    </row>
    <row r="913" spans="5:5" x14ac:dyDescent="0.3">
      <c r="E913"/>
    </row>
    <row r="914" spans="5:5" x14ac:dyDescent="0.3">
      <c r="E914"/>
    </row>
    <row r="915" spans="5:5" x14ac:dyDescent="0.3">
      <c r="E915"/>
    </row>
    <row r="916" spans="5:5" x14ac:dyDescent="0.3">
      <c r="E916"/>
    </row>
    <row r="917" spans="5:5" x14ac:dyDescent="0.3">
      <c r="E917"/>
    </row>
    <row r="918" spans="5:5" x14ac:dyDescent="0.3">
      <c r="E918"/>
    </row>
    <row r="919" spans="5:5" x14ac:dyDescent="0.3">
      <c r="E919"/>
    </row>
    <row r="920" spans="5:5" x14ac:dyDescent="0.3">
      <c r="E920"/>
    </row>
    <row r="921" spans="5:5" x14ac:dyDescent="0.3">
      <c r="E921"/>
    </row>
    <row r="922" spans="5:5" x14ac:dyDescent="0.3">
      <c r="E922"/>
    </row>
    <row r="923" spans="5:5" x14ac:dyDescent="0.3">
      <c r="E923"/>
    </row>
    <row r="924" spans="5:5" x14ac:dyDescent="0.3">
      <c r="E924"/>
    </row>
    <row r="925" spans="5:5" x14ac:dyDescent="0.3">
      <c r="E925"/>
    </row>
    <row r="926" spans="5:5" x14ac:dyDescent="0.3">
      <c r="E926"/>
    </row>
    <row r="927" spans="5:5" x14ac:dyDescent="0.3">
      <c r="E927"/>
    </row>
    <row r="928" spans="5:5" x14ac:dyDescent="0.3">
      <c r="E928"/>
    </row>
    <row r="929" spans="5:5" x14ac:dyDescent="0.3">
      <c r="E929"/>
    </row>
    <row r="930" spans="5:5" x14ac:dyDescent="0.3">
      <c r="E930"/>
    </row>
    <row r="931" spans="5:5" x14ac:dyDescent="0.3">
      <c r="E931"/>
    </row>
    <row r="932" spans="5:5" x14ac:dyDescent="0.3">
      <c r="E932"/>
    </row>
    <row r="933" spans="5:5" x14ac:dyDescent="0.3">
      <c r="E933"/>
    </row>
    <row r="934" spans="5:5" x14ac:dyDescent="0.3">
      <c r="E934"/>
    </row>
    <row r="935" spans="5:5" x14ac:dyDescent="0.3">
      <c r="E935"/>
    </row>
    <row r="936" spans="5:5" x14ac:dyDescent="0.3">
      <c r="E936"/>
    </row>
    <row r="937" spans="5:5" x14ac:dyDescent="0.3">
      <c r="E937"/>
    </row>
    <row r="938" spans="5:5" x14ac:dyDescent="0.3">
      <c r="E938"/>
    </row>
    <row r="939" spans="5:5" x14ac:dyDescent="0.3">
      <c r="E939"/>
    </row>
    <row r="940" spans="5:5" x14ac:dyDescent="0.3">
      <c r="E940"/>
    </row>
    <row r="941" spans="5:5" x14ac:dyDescent="0.3">
      <c r="E941"/>
    </row>
    <row r="942" spans="5:5" x14ac:dyDescent="0.3">
      <c r="E942"/>
    </row>
    <row r="943" spans="5:5" x14ac:dyDescent="0.3">
      <c r="E943"/>
    </row>
    <row r="944" spans="5:5" x14ac:dyDescent="0.3">
      <c r="E944"/>
    </row>
    <row r="945" spans="5:5" x14ac:dyDescent="0.3">
      <c r="E945"/>
    </row>
    <row r="946" spans="5:5" x14ac:dyDescent="0.3">
      <c r="E946"/>
    </row>
    <row r="947" spans="5:5" x14ac:dyDescent="0.3">
      <c r="E947"/>
    </row>
    <row r="948" spans="5:5" x14ac:dyDescent="0.3">
      <c r="E948"/>
    </row>
    <row r="949" spans="5:5" x14ac:dyDescent="0.3">
      <c r="E949"/>
    </row>
    <row r="950" spans="5:5" x14ac:dyDescent="0.3">
      <c r="E950"/>
    </row>
    <row r="951" spans="5:5" x14ac:dyDescent="0.3">
      <c r="E951"/>
    </row>
    <row r="952" spans="5:5" x14ac:dyDescent="0.3">
      <c r="E952"/>
    </row>
    <row r="953" spans="5:5" x14ac:dyDescent="0.3">
      <c r="E953"/>
    </row>
    <row r="954" spans="5:5" x14ac:dyDescent="0.3">
      <c r="E954"/>
    </row>
    <row r="955" spans="5:5" x14ac:dyDescent="0.3">
      <c r="E955"/>
    </row>
    <row r="956" spans="5:5" x14ac:dyDescent="0.3">
      <c r="E956"/>
    </row>
    <row r="957" spans="5:5" x14ac:dyDescent="0.3">
      <c r="E957"/>
    </row>
    <row r="958" spans="5:5" x14ac:dyDescent="0.3">
      <c r="E958"/>
    </row>
    <row r="959" spans="5:5" x14ac:dyDescent="0.3">
      <c r="E959"/>
    </row>
    <row r="960" spans="5:5" x14ac:dyDescent="0.3">
      <c r="E960"/>
    </row>
    <row r="961" spans="5:5" x14ac:dyDescent="0.3">
      <c r="E961"/>
    </row>
    <row r="962" spans="5:5" x14ac:dyDescent="0.3">
      <c r="E962"/>
    </row>
    <row r="963" spans="5:5" x14ac:dyDescent="0.3">
      <c r="E963"/>
    </row>
    <row r="964" spans="5:5" x14ac:dyDescent="0.3">
      <c r="E964"/>
    </row>
    <row r="965" spans="5:5" x14ac:dyDescent="0.3">
      <c r="E965"/>
    </row>
    <row r="966" spans="5:5" x14ac:dyDescent="0.3">
      <c r="E966"/>
    </row>
    <row r="967" spans="5:5" x14ac:dyDescent="0.3">
      <c r="E967"/>
    </row>
    <row r="968" spans="5:5" x14ac:dyDescent="0.3">
      <c r="E968"/>
    </row>
    <row r="969" spans="5:5" x14ac:dyDescent="0.3">
      <c r="E969"/>
    </row>
    <row r="970" spans="5:5" x14ac:dyDescent="0.3">
      <c r="E970"/>
    </row>
    <row r="971" spans="5:5" x14ac:dyDescent="0.3">
      <c r="E971"/>
    </row>
    <row r="972" spans="5:5" x14ac:dyDescent="0.3">
      <c r="E972"/>
    </row>
    <row r="973" spans="5:5" x14ac:dyDescent="0.3">
      <c r="E973"/>
    </row>
    <row r="974" spans="5:5" x14ac:dyDescent="0.3">
      <c r="E974"/>
    </row>
    <row r="975" spans="5:5" x14ac:dyDescent="0.3">
      <c r="E975"/>
    </row>
    <row r="976" spans="5:5" x14ac:dyDescent="0.3">
      <c r="E976"/>
    </row>
    <row r="977" spans="5:5" x14ac:dyDescent="0.3">
      <c r="E977"/>
    </row>
    <row r="978" spans="5:5" x14ac:dyDescent="0.3">
      <c r="E978"/>
    </row>
    <row r="979" spans="5:5" x14ac:dyDescent="0.3">
      <c r="E979"/>
    </row>
    <row r="980" spans="5:5" x14ac:dyDescent="0.3">
      <c r="E980"/>
    </row>
    <row r="981" spans="5:5" x14ac:dyDescent="0.3">
      <c r="E981"/>
    </row>
    <row r="982" spans="5:5" x14ac:dyDescent="0.3">
      <c r="E982"/>
    </row>
    <row r="983" spans="5:5" x14ac:dyDescent="0.3">
      <c r="E983"/>
    </row>
    <row r="984" spans="5:5" x14ac:dyDescent="0.3">
      <c r="E984"/>
    </row>
    <row r="985" spans="5:5" x14ac:dyDescent="0.3">
      <c r="E985"/>
    </row>
    <row r="986" spans="5:5" x14ac:dyDescent="0.3">
      <c r="E986"/>
    </row>
    <row r="987" spans="5:5" x14ac:dyDescent="0.3">
      <c r="E987"/>
    </row>
    <row r="988" spans="5:5" x14ac:dyDescent="0.3">
      <c r="E988"/>
    </row>
    <row r="989" spans="5:5" x14ac:dyDescent="0.3">
      <c r="E989"/>
    </row>
    <row r="990" spans="5:5" x14ac:dyDescent="0.3">
      <c r="E990"/>
    </row>
    <row r="991" spans="5:5" x14ac:dyDescent="0.3">
      <c r="E991"/>
    </row>
    <row r="992" spans="5:5" x14ac:dyDescent="0.3">
      <c r="E992"/>
    </row>
    <row r="993" spans="5:5" x14ac:dyDescent="0.3">
      <c r="E993"/>
    </row>
    <row r="994" spans="5:5" x14ac:dyDescent="0.3">
      <c r="E994"/>
    </row>
    <row r="995" spans="5:5" x14ac:dyDescent="0.3">
      <c r="E995"/>
    </row>
    <row r="996" spans="5:5" x14ac:dyDescent="0.3">
      <c r="E996"/>
    </row>
    <row r="997" spans="5:5" x14ac:dyDescent="0.3">
      <c r="E997"/>
    </row>
    <row r="998" spans="5:5" x14ac:dyDescent="0.3">
      <c r="E998"/>
    </row>
    <row r="999" spans="5:5" x14ac:dyDescent="0.3">
      <c r="E999"/>
    </row>
    <row r="1000" spans="5:5" x14ac:dyDescent="0.3">
      <c r="E1000"/>
    </row>
    <row r="1001" spans="5:5" x14ac:dyDescent="0.3">
      <c r="E1001"/>
    </row>
    <row r="1002" spans="5:5" x14ac:dyDescent="0.3">
      <c r="E1002"/>
    </row>
    <row r="1003" spans="5:5" x14ac:dyDescent="0.3">
      <c r="E1003"/>
    </row>
    <row r="1004" spans="5:5" x14ac:dyDescent="0.3">
      <c r="E1004"/>
    </row>
    <row r="1005" spans="5:5" x14ac:dyDescent="0.3">
      <c r="E1005"/>
    </row>
    <row r="1006" spans="5:5" x14ac:dyDescent="0.3">
      <c r="E1006"/>
    </row>
    <row r="1007" spans="5:5" x14ac:dyDescent="0.3">
      <c r="E1007"/>
    </row>
    <row r="1008" spans="5:5" x14ac:dyDescent="0.3">
      <c r="E1008"/>
    </row>
    <row r="1009" spans="5:5" x14ac:dyDescent="0.3">
      <c r="E1009"/>
    </row>
    <row r="1010" spans="5:5" x14ac:dyDescent="0.3">
      <c r="E1010"/>
    </row>
    <row r="1011" spans="5:5" x14ac:dyDescent="0.3">
      <c r="E1011"/>
    </row>
    <row r="1012" spans="5:5" x14ac:dyDescent="0.3">
      <c r="E1012"/>
    </row>
    <row r="1013" spans="5:5" x14ac:dyDescent="0.3">
      <c r="E1013"/>
    </row>
    <row r="1014" spans="5:5" x14ac:dyDescent="0.3">
      <c r="E1014"/>
    </row>
    <row r="1015" spans="5:5" x14ac:dyDescent="0.3">
      <c r="E1015"/>
    </row>
    <row r="1016" spans="5:5" x14ac:dyDescent="0.3">
      <c r="E1016"/>
    </row>
    <row r="1017" spans="5:5" x14ac:dyDescent="0.3">
      <c r="E1017"/>
    </row>
    <row r="1018" spans="5:5" x14ac:dyDescent="0.3">
      <c r="E1018"/>
    </row>
    <row r="1019" spans="5:5" x14ac:dyDescent="0.3">
      <c r="E1019"/>
    </row>
    <row r="1020" spans="5:5" x14ac:dyDescent="0.3">
      <c r="E1020"/>
    </row>
    <row r="1021" spans="5:5" x14ac:dyDescent="0.3">
      <c r="E1021"/>
    </row>
    <row r="1022" spans="5:5" x14ac:dyDescent="0.3">
      <c r="E1022"/>
    </row>
    <row r="1023" spans="5:5" x14ac:dyDescent="0.3">
      <c r="E1023"/>
    </row>
    <row r="1024" spans="5:5" x14ac:dyDescent="0.3">
      <c r="E1024"/>
    </row>
    <row r="1025" spans="5:5" x14ac:dyDescent="0.3">
      <c r="E1025"/>
    </row>
    <row r="1026" spans="5:5" x14ac:dyDescent="0.3">
      <c r="E1026"/>
    </row>
    <row r="1027" spans="5:5" x14ac:dyDescent="0.3">
      <c r="E1027"/>
    </row>
    <row r="1028" spans="5:5" x14ac:dyDescent="0.3">
      <c r="E1028"/>
    </row>
    <row r="1029" spans="5:5" x14ac:dyDescent="0.3">
      <c r="E1029"/>
    </row>
    <row r="1030" spans="5:5" x14ac:dyDescent="0.3">
      <c r="E1030"/>
    </row>
    <row r="1031" spans="5:5" x14ac:dyDescent="0.3">
      <c r="E1031"/>
    </row>
    <row r="1032" spans="5:5" x14ac:dyDescent="0.3">
      <c r="E1032"/>
    </row>
    <row r="1033" spans="5:5" x14ac:dyDescent="0.3">
      <c r="E1033"/>
    </row>
    <row r="1034" spans="5:5" x14ac:dyDescent="0.3">
      <c r="E1034"/>
    </row>
    <row r="1035" spans="5:5" x14ac:dyDescent="0.3">
      <c r="E1035"/>
    </row>
    <row r="1036" spans="5:5" x14ac:dyDescent="0.3">
      <c r="E1036"/>
    </row>
    <row r="1037" spans="5:5" x14ac:dyDescent="0.3">
      <c r="E1037"/>
    </row>
    <row r="1038" spans="5:5" x14ac:dyDescent="0.3">
      <c r="E1038"/>
    </row>
    <row r="1039" spans="5:5" x14ac:dyDescent="0.3">
      <c r="E1039"/>
    </row>
    <row r="1040" spans="5:5" x14ac:dyDescent="0.3">
      <c r="E1040"/>
    </row>
    <row r="1041" spans="5:5" x14ac:dyDescent="0.3">
      <c r="E1041"/>
    </row>
    <row r="1042" spans="5:5" x14ac:dyDescent="0.3">
      <c r="E1042"/>
    </row>
    <row r="1043" spans="5:5" x14ac:dyDescent="0.3">
      <c r="E1043"/>
    </row>
    <row r="1044" spans="5:5" x14ac:dyDescent="0.3">
      <c r="E1044"/>
    </row>
    <row r="1045" spans="5:5" x14ac:dyDescent="0.3">
      <c r="E1045"/>
    </row>
    <row r="1046" spans="5:5" x14ac:dyDescent="0.3">
      <c r="E1046"/>
    </row>
    <row r="1047" spans="5:5" x14ac:dyDescent="0.3">
      <c r="E1047"/>
    </row>
    <row r="1048" spans="5:5" x14ac:dyDescent="0.3">
      <c r="E1048"/>
    </row>
    <row r="1049" spans="5:5" x14ac:dyDescent="0.3">
      <c r="E1049"/>
    </row>
    <row r="1050" spans="5:5" x14ac:dyDescent="0.3">
      <c r="E1050"/>
    </row>
    <row r="1051" spans="5:5" x14ac:dyDescent="0.3">
      <c r="E1051"/>
    </row>
    <row r="1052" spans="5:5" x14ac:dyDescent="0.3">
      <c r="E1052"/>
    </row>
    <row r="1053" spans="5:5" x14ac:dyDescent="0.3">
      <c r="E1053"/>
    </row>
    <row r="1054" spans="5:5" x14ac:dyDescent="0.3">
      <c r="E1054"/>
    </row>
    <row r="1055" spans="5:5" x14ac:dyDescent="0.3">
      <c r="E1055"/>
    </row>
    <row r="1056" spans="5:5" x14ac:dyDescent="0.3">
      <c r="E1056"/>
    </row>
    <row r="1057" spans="5:5" x14ac:dyDescent="0.3">
      <c r="E1057"/>
    </row>
    <row r="1058" spans="5:5" x14ac:dyDescent="0.3">
      <c r="E1058"/>
    </row>
    <row r="1059" spans="5:5" x14ac:dyDescent="0.3">
      <c r="E1059"/>
    </row>
    <row r="1060" spans="5:5" x14ac:dyDescent="0.3">
      <c r="E1060"/>
    </row>
    <row r="1061" spans="5:5" x14ac:dyDescent="0.3">
      <c r="E1061"/>
    </row>
    <row r="1062" spans="5:5" x14ac:dyDescent="0.3">
      <c r="E1062"/>
    </row>
    <row r="1063" spans="5:5" x14ac:dyDescent="0.3">
      <c r="E1063"/>
    </row>
    <row r="1064" spans="5:5" x14ac:dyDescent="0.3">
      <c r="E1064"/>
    </row>
    <row r="1065" spans="5:5" x14ac:dyDescent="0.3">
      <c r="E1065"/>
    </row>
    <row r="1066" spans="5:5" x14ac:dyDescent="0.3">
      <c r="E1066"/>
    </row>
    <row r="1067" spans="5:5" x14ac:dyDescent="0.3">
      <c r="E1067"/>
    </row>
    <row r="1068" spans="5:5" x14ac:dyDescent="0.3">
      <c r="E1068"/>
    </row>
    <row r="1069" spans="5:5" x14ac:dyDescent="0.3">
      <c r="E1069"/>
    </row>
    <row r="1070" spans="5:5" x14ac:dyDescent="0.3">
      <c r="E1070"/>
    </row>
    <row r="1071" spans="5:5" x14ac:dyDescent="0.3">
      <c r="E1071"/>
    </row>
    <row r="1072" spans="5:5" x14ac:dyDescent="0.3">
      <c r="E1072"/>
    </row>
    <row r="1073" spans="5:5" x14ac:dyDescent="0.3">
      <c r="E1073"/>
    </row>
    <row r="1074" spans="5:5" x14ac:dyDescent="0.3">
      <c r="E1074"/>
    </row>
    <row r="1075" spans="5:5" x14ac:dyDescent="0.3">
      <c r="E1075"/>
    </row>
    <row r="1076" spans="5:5" x14ac:dyDescent="0.3">
      <c r="E1076"/>
    </row>
    <row r="1077" spans="5:5" x14ac:dyDescent="0.3">
      <c r="E1077"/>
    </row>
    <row r="1078" spans="5:5" x14ac:dyDescent="0.3">
      <c r="E1078"/>
    </row>
    <row r="1079" spans="5:5" x14ac:dyDescent="0.3">
      <c r="E1079"/>
    </row>
    <row r="1080" spans="5:5" x14ac:dyDescent="0.3">
      <c r="E1080"/>
    </row>
    <row r="1081" spans="5:5" x14ac:dyDescent="0.3">
      <c r="E1081"/>
    </row>
    <row r="1082" spans="5:5" x14ac:dyDescent="0.3">
      <c r="E1082"/>
    </row>
    <row r="1083" spans="5:5" x14ac:dyDescent="0.3">
      <c r="E1083"/>
    </row>
    <row r="1084" spans="5:5" x14ac:dyDescent="0.3">
      <c r="E1084"/>
    </row>
    <row r="1085" spans="5:5" x14ac:dyDescent="0.3">
      <c r="E1085"/>
    </row>
    <row r="1086" spans="5:5" x14ac:dyDescent="0.3">
      <c r="E1086"/>
    </row>
    <row r="1087" spans="5:5" x14ac:dyDescent="0.3">
      <c r="E1087"/>
    </row>
    <row r="1088" spans="5:5" x14ac:dyDescent="0.3">
      <c r="E1088"/>
    </row>
    <row r="1089" spans="5:5" x14ac:dyDescent="0.3">
      <c r="E1089"/>
    </row>
    <row r="1090" spans="5:5" x14ac:dyDescent="0.3">
      <c r="E1090"/>
    </row>
    <row r="1091" spans="5:5" x14ac:dyDescent="0.3">
      <c r="E1091"/>
    </row>
    <row r="1092" spans="5:5" x14ac:dyDescent="0.3">
      <c r="E1092"/>
    </row>
    <row r="1093" spans="5:5" x14ac:dyDescent="0.3">
      <c r="E1093"/>
    </row>
    <row r="1094" spans="5:5" x14ac:dyDescent="0.3">
      <c r="E1094"/>
    </row>
    <row r="1095" spans="5:5" x14ac:dyDescent="0.3">
      <c r="E1095"/>
    </row>
    <row r="1096" spans="5:5" x14ac:dyDescent="0.3">
      <c r="E1096"/>
    </row>
    <row r="1097" spans="5:5" x14ac:dyDescent="0.3">
      <c r="E1097"/>
    </row>
    <row r="1098" spans="5:5" x14ac:dyDescent="0.3">
      <c r="E1098"/>
    </row>
    <row r="1099" spans="5:5" x14ac:dyDescent="0.3">
      <c r="E1099"/>
    </row>
    <row r="1100" spans="5:5" x14ac:dyDescent="0.3">
      <c r="E1100"/>
    </row>
    <row r="1101" spans="5:5" x14ac:dyDescent="0.3">
      <c r="E1101"/>
    </row>
    <row r="1102" spans="5:5" x14ac:dyDescent="0.3">
      <c r="E1102"/>
    </row>
    <row r="1103" spans="5:5" x14ac:dyDescent="0.3">
      <c r="E1103"/>
    </row>
    <row r="1104" spans="5:5" x14ac:dyDescent="0.3">
      <c r="E1104"/>
    </row>
    <row r="1105" spans="5:5" x14ac:dyDescent="0.3">
      <c r="E1105"/>
    </row>
    <row r="1106" spans="5:5" x14ac:dyDescent="0.3">
      <c r="E1106"/>
    </row>
    <row r="1107" spans="5:5" x14ac:dyDescent="0.3">
      <c r="E1107"/>
    </row>
    <row r="1108" spans="5:5" x14ac:dyDescent="0.3">
      <c r="E1108"/>
    </row>
    <row r="1109" spans="5:5" x14ac:dyDescent="0.3">
      <c r="E1109"/>
    </row>
    <row r="1110" spans="5:5" x14ac:dyDescent="0.3">
      <c r="E1110"/>
    </row>
    <row r="1111" spans="5:5" x14ac:dyDescent="0.3">
      <c r="E1111"/>
    </row>
    <row r="1112" spans="5:5" x14ac:dyDescent="0.3">
      <c r="E1112"/>
    </row>
    <row r="1113" spans="5:5" x14ac:dyDescent="0.3">
      <c r="E1113"/>
    </row>
    <row r="1114" spans="5:5" x14ac:dyDescent="0.3">
      <c r="E1114"/>
    </row>
    <row r="1115" spans="5:5" x14ac:dyDescent="0.3">
      <c r="E1115"/>
    </row>
    <row r="1116" spans="5:5" x14ac:dyDescent="0.3">
      <c r="E1116"/>
    </row>
    <row r="1117" spans="5:5" x14ac:dyDescent="0.3">
      <c r="E1117"/>
    </row>
    <row r="1118" spans="5:5" x14ac:dyDescent="0.3">
      <c r="E1118"/>
    </row>
    <row r="1119" spans="5:5" x14ac:dyDescent="0.3">
      <c r="E1119"/>
    </row>
    <row r="1120" spans="5:5" x14ac:dyDescent="0.3">
      <c r="E1120"/>
    </row>
    <row r="1121" spans="5:5" x14ac:dyDescent="0.3">
      <c r="E1121"/>
    </row>
    <row r="1122" spans="5:5" x14ac:dyDescent="0.3">
      <c r="E1122"/>
    </row>
    <row r="1123" spans="5:5" x14ac:dyDescent="0.3">
      <c r="E1123"/>
    </row>
    <row r="1124" spans="5:5" x14ac:dyDescent="0.3">
      <c r="E1124"/>
    </row>
    <row r="1125" spans="5:5" x14ac:dyDescent="0.3">
      <c r="E1125"/>
    </row>
    <row r="1126" spans="5:5" x14ac:dyDescent="0.3">
      <c r="E1126"/>
    </row>
    <row r="1127" spans="5:5" x14ac:dyDescent="0.3">
      <c r="E1127"/>
    </row>
    <row r="1128" spans="5:5" x14ac:dyDescent="0.3">
      <c r="E1128"/>
    </row>
    <row r="1129" spans="5:5" x14ac:dyDescent="0.3">
      <c r="E1129"/>
    </row>
    <row r="1130" spans="5:5" x14ac:dyDescent="0.3">
      <c r="E1130"/>
    </row>
    <row r="1131" spans="5:5" x14ac:dyDescent="0.3">
      <c r="E1131"/>
    </row>
    <row r="1132" spans="5:5" x14ac:dyDescent="0.3">
      <c r="E1132"/>
    </row>
    <row r="1133" spans="5:5" x14ac:dyDescent="0.3">
      <c r="E1133"/>
    </row>
    <row r="1134" spans="5:5" x14ac:dyDescent="0.3">
      <c r="E1134"/>
    </row>
    <row r="1135" spans="5:5" x14ac:dyDescent="0.3">
      <c r="E1135"/>
    </row>
    <row r="1136" spans="5:5" x14ac:dyDescent="0.3">
      <c r="E1136"/>
    </row>
    <row r="1137" spans="5:5" x14ac:dyDescent="0.3">
      <c r="E1137"/>
    </row>
    <row r="1138" spans="5:5" x14ac:dyDescent="0.3">
      <c r="E1138"/>
    </row>
    <row r="1139" spans="5:5" x14ac:dyDescent="0.3">
      <c r="E1139"/>
    </row>
    <row r="1140" spans="5:5" x14ac:dyDescent="0.3">
      <c r="E1140"/>
    </row>
    <row r="1141" spans="5:5" x14ac:dyDescent="0.3">
      <c r="E1141"/>
    </row>
    <row r="1142" spans="5:5" x14ac:dyDescent="0.3">
      <c r="E1142"/>
    </row>
    <row r="1143" spans="5:5" x14ac:dyDescent="0.3">
      <c r="E1143"/>
    </row>
    <row r="1144" spans="5:5" x14ac:dyDescent="0.3">
      <c r="E1144"/>
    </row>
    <row r="1145" spans="5:5" x14ac:dyDescent="0.3">
      <c r="E1145"/>
    </row>
    <row r="1146" spans="5:5" x14ac:dyDescent="0.3">
      <c r="E1146"/>
    </row>
    <row r="1147" spans="5:5" x14ac:dyDescent="0.3">
      <c r="E1147"/>
    </row>
    <row r="1148" spans="5:5" x14ac:dyDescent="0.3">
      <c r="E1148"/>
    </row>
    <row r="1149" spans="5:5" x14ac:dyDescent="0.3">
      <c r="E1149"/>
    </row>
    <row r="1150" spans="5:5" x14ac:dyDescent="0.3">
      <c r="E1150"/>
    </row>
    <row r="1151" spans="5:5" x14ac:dyDescent="0.3">
      <c r="E1151"/>
    </row>
    <row r="1152" spans="5:5" x14ac:dyDescent="0.3">
      <c r="E1152"/>
    </row>
    <row r="1153" spans="5:5" x14ac:dyDescent="0.3">
      <c r="E1153"/>
    </row>
    <row r="1154" spans="5:5" x14ac:dyDescent="0.3">
      <c r="E1154"/>
    </row>
    <row r="1155" spans="5:5" x14ac:dyDescent="0.3">
      <c r="E1155"/>
    </row>
    <row r="1156" spans="5:5" x14ac:dyDescent="0.3">
      <c r="E1156"/>
    </row>
    <row r="1157" spans="5:5" x14ac:dyDescent="0.3">
      <c r="E1157"/>
    </row>
    <row r="1158" spans="5:5" x14ac:dyDescent="0.3">
      <c r="E1158"/>
    </row>
    <row r="1159" spans="5:5" x14ac:dyDescent="0.3">
      <c r="E1159"/>
    </row>
    <row r="1160" spans="5:5" x14ac:dyDescent="0.3">
      <c r="E1160"/>
    </row>
    <row r="1161" spans="5:5" x14ac:dyDescent="0.3">
      <c r="E1161"/>
    </row>
    <row r="1162" spans="5:5" x14ac:dyDescent="0.3">
      <c r="E1162"/>
    </row>
    <row r="1163" spans="5:5" x14ac:dyDescent="0.3">
      <c r="E1163"/>
    </row>
    <row r="1164" spans="5:5" x14ac:dyDescent="0.3">
      <c r="E1164"/>
    </row>
    <row r="1165" spans="5:5" x14ac:dyDescent="0.3">
      <c r="E1165"/>
    </row>
    <row r="1166" spans="5:5" x14ac:dyDescent="0.3">
      <c r="E1166"/>
    </row>
    <row r="1167" spans="5:5" x14ac:dyDescent="0.3">
      <c r="E1167"/>
    </row>
    <row r="1168" spans="5:5" x14ac:dyDescent="0.3">
      <c r="E1168"/>
    </row>
    <row r="1169" spans="5:5" x14ac:dyDescent="0.3">
      <c r="E1169"/>
    </row>
    <row r="1170" spans="5:5" x14ac:dyDescent="0.3">
      <c r="E1170"/>
    </row>
    <row r="1171" spans="5:5" x14ac:dyDescent="0.3">
      <c r="E1171"/>
    </row>
    <row r="1172" spans="5:5" x14ac:dyDescent="0.3">
      <c r="E1172"/>
    </row>
    <row r="1173" spans="5:5" x14ac:dyDescent="0.3">
      <c r="E1173"/>
    </row>
    <row r="1174" spans="5:5" x14ac:dyDescent="0.3">
      <c r="E1174"/>
    </row>
    <row r="1175" spans="5:5" x14ac:dyDescent="0.3">
      <c r="E1175"/>
    </row>
    <row r="1176" spans="5:5" x14ac:dyDescent="0.3">
      <c r="E1176"/>
    </row>
    <row r="1177" spans="5:5" x14ac:dyDescent="0.3">
      <c r="E1177"/>
    </row>
    <row r="1178" spans="5:5" x14ac:dyDescent="0.3">
      <c r="E1178"/>
    </row>
    <row r="1179" spans="5:5" x14ac:dyDescent="0.3">
      <c r="E1179"/>
    </row>
    <row r="1180" spans="5:5" x14ac:dyDescent="0.3">
      <c r="E1180"/>
    </row>
    <row r="1181" spans="5:5" x14ac:dyDescent="0.3">
      <c r="E1181"/>
    </row>
    <row r="1182" spans="5:5" x14ac:dyDescent="0.3">
      <c r="E1182"/>
    </row>
    <row r="1183" spans="5:5" x14ac:dyDescent="0.3">
      <c r="E1183"/>
    </row>
    <row r="1184" spans="5:5" x14ac:dyDescent="0.3">
      <c r="E1184"/>
    </row>
    <row r="1185" spans="5:5" x14ac:dyDescent="0.3">
      <c r="E1185"/>
    </row>
    <row r="1186" spans="5:5" x14ac:dyDescent="0.3">
      <c r="E1186"/>
    </row>
    <row r="1187" spans="5:5" x14ac:dyDescent="0.3">
      <c r="E1187"/>
    </row>
    <row r="1188" spans="5:5" x14ac:dyDescent="0.3">
      <c r="E1188"/>
    </row>
    <row r="1189" spans="5:5" x14ac:dyDescent="0.3">
      <c r="E1189"/>
    </row>
    <row r="1190" spans="5:5" x14ac:dyDescent="0.3">
      <c r="E1190"/>
    </row>
    <row r="1191" spans="5:5" x14ac:dyDescent="0.3">
      <c r="E1191"/>
    </row>
    <row r="1192" spans="5:5" x14ac:dyDescent="0.3">
      <c r="E1192"/>
    </row>
    <row r="1193" spans="5:5" x14ac:dyDescent="0.3">
      <c r="E1193"/>
    </row>
    <row r="1194" spans="5:5" x14ac:dyDescent="0.3">
      <c r="E1194"/>
    </row>
    <row r="1195" spans="5:5" x14ac:dyDescent="0.3">
      <c r="E1195"/>
    </row>
    <row r="1196" spans="5:5" x14ac:dyDescent="0.3">
      <c r="E1196"/>
    </row>
    <row r="1197" spans="5:5" x14ac:dyDescent="0.3">
      <c r="E1197"/>
    </row>
    <row r="1198" spans="5:5" x14ac:dyDescent="0.3">
      <c r="E1198"/>
    </row>
    <row r="1199" spans="5:5" x14ac:dyDescent="0.3">
      <c r="E1199"/>
    </row>
    <row r="1200" spans="5:5" x14ac:dyDescent="0.3">
      <c r="E1200"/>
    </row>
    <row r="1201" spans="5:5" x14ac:dyDescent="0.3">
      <c r="E1201"/>
    </row>
    <row r="1202" spans="5:5" x14ac:dyDescent="0.3">
      <c r="E1202"/>
    </row>
    <row r="1203" spans="5:5" x14ac:dyDescent="0.3">
      <c r="E1203"/>
    </row>
    <row r="1204" spans="5:5" x14ac:dyDescent="0.3">
      <c r="E1204"/>
    </row>
    <row r="1205" spans="5:5" x14ac:dyDescent="0.3">
      <c r="E1205"/>
    </row>
    <row r="1206" spans="5:5" x14ac:dyDescent="0.3">
      <c r="E1206"/>
    </row>
    <row r="1207" spans="5:5" x14ac:dyDescent="0.3">
      <c r="E1207"/>
    </row>
    <row r="1208" spans="5:5" x14ac:dyDescent="0.3">
      <c r="E1208"/>
    </row>
    <row r="1209" spans="5:5" x14ac:dyDescent="0.3">
      <c r="E1209"/>
    </row>
    <row r="1210" spans="5:5" x14ac:dyDescent="0.3">
      <c r="E1210"/>
    </row>
    <row r="1211" spans="5:5" x14ac:dyDescent="0.3">
      <c r="E1211"/>
    </row>
    <row r="1212" spans="5:5" x14ac:dyDescent="0.3">
      <c r="E1212"/>
    </row>
    <row r="1213" spans="5:5" x14ac:dyDescent="0.3">
      <c r="E1213"/>
    </row>
    <row r="1214" spans="5:5" x14ac:dyDescent="0.3">
      <c r="E1214"/>
    </row>
    <row r="1215" spans="5:5" x14ac:dyDescent="0.3">
      <c r="E1215"/>
    </row>
    <row r="1216" spans="5:5" x14ac:dyDescent="0.3">
      <c r="E1216"/>
    </row>
    <row r="1217" spans="5:5" x14ac:dyDescent="0.3">
      <c r="E1217"/>
    </row>
    <row r="1218" spans="5:5" x14ac:dyDescent="0.3">
      <c r="E1218"/>
    </row>
    <row r="1219" spans="5:5" x14ac:dyDescent="0.3">
      <c r="E1219"/>
    </row>
    <row r="1220" spans="5:5" x14ac:dyDescent="0.3">
      <c r="E1220"/>
    </row>
    <row r="1221" spans="5:5" x14ac:dyDescent="0.3">
      <c r="E1221"/>
    </row>
    <row r="1222" spans="5:5" x14ac:dyDescent="0.3">
      <c r="E1222"/>
    </row>
    <row r="1223" spans="5:5" x14ac:dyDescent="0.3">
      <c r="E1223"/>
    </row>
    <row r="1224" spans="5:5" x14ac:dyDescent="0.3">
      <c r="E1224"/>
    </row>
    <row r="1225" spans="5:5" x14ac:dyDescent="0.3">
      <c r="E1225"/>
    </row>
    <row r="1226" spans="5:5" x14ac:dyDescent="0.3">
      <c r="E1226"/>
    </row>
    <row r="1227" spans="5:5" x14ac:dyDescent="0.3">
      <c r="E1227"/>
    </row>
    <row r="1228" spans="5:5" x14ac:dyDescent="0.3">
      <c r="E1228"/>
    </row>
    <row r="1229" spans="5:5" x14ac:dyDescent="0.3">
      <c r="E1229"/>
    </row>
    <row r="1230" spans="5:5" x14ac:dyDescent="0.3">
      <c r="E1230"/>
    </row>
    <row r="1231" spans="5:5" x14ac:dyDescent="0.3">
      <c r="E1231"/>
    </row>
    <row r="1232" spans="5:5" x14ac:dyDescent="0.3">
      <c r="E1232"/>
    </row>
    <row r="1233" spans="5:5" x14ac:dyDescent="0.3">
      <c r="E1233"/>
    </row>
    <row r="1234" spans="5:5" x14ac:dyDescent="0.3">
      <c r="E1234"/>
    </row>
    <row r="1235" spans="5:5" x14ac:dyDescent="0.3">
      <c r="E1235"/>
    </row>
    <row r="1236" spans="5:5" x14ac:dyDescent="0.3">
      <c r="E1236"/>
    </row>
    <row r="1237" spans="5:5" x14ac:dyDescent="0.3">
      <c r="E1237"/>
    </row>
    <row r="1238" spans="5:5" x14ac:dyDescent="0.3">
      <c r="E1238"/>
    </row>
    <row r="1239" spans="5:5" x14ac:dyDescent="0.3">
      <c r="E1239"/>
    </row>
    <row r="1240" spans="5:5" x14ac:dyDescent="0.3">
      <c r="E1240"/>
    </row>
    <row r="1241" spans="5:5" x14ac:dyDescent="0.3">
      <c r="E1241"/>
    </row>
    <row r="1242" spans="5:5" x14ac:dyDescent="0.3">
      <c r="E1242"/>
    </row>
    <row r="1243" spans="5:5" x14ac:dyDescent="0.3">
      <c r="E1243"/>
    </row>
    <row r="1244" spans="5:5" x14ac:dyDescent="0.3">
      <c r="E1244"/>
    </row>
    <row r="1245" spans="5:5" x14ac:dyDescent="0.3">
      <c r="E1245"/>
    </row>
    <row r="1246" spans="5:5" x14ac:dyDescent="0.3">
      <c r="E1246"/>
    </row>
    <row r="1247" spans="5:5" x14ac:dyDescent="0.3">
      <c r="E1247"/>
    </row>
    <row r="1248" spans="5:5" x14ac:dyDescent="0.3">
      <c r="E1248"/>
    </row>
    <row r="1249" spans="5:5" x14ac:dyDescent="0.3">
      <c r="E1249"/>
    </row>
    <row r="1250" spans="5:5" x14ac:dyDescent="0.3">
      <c r="E1250"/>
    </row>
    <row r="1251" spans="5:5" x14ac:dyDescent="0.3">
      <c r="E1251"/>
    </row>
    <row r="1252" spans="5:5" x14ac:dyDescent="0.3">
      <c r="E1252"/>
    </row>
    <row r="1253" spans="5:5" x14ac:dyDescent="0.3">
      <c r="E1253"/>
    </row>
    <row r="1254" spans="5:5" x14ac:dyDescent="0.3">
      <c r="E1254"/>
    </row>
    <row r="1255" spans="5:5" x14ac:dyDescent="0.3">
      <c r="E1255"/>
    </row>
    <row r="1256" spans="5:5" x14ac:dyDescent="0.3">
      <c r="E1256"/>
    </row>
    <row r="1257" spans="5:5" x14ac:dyDescent="0.3">
      <c r="E1257"/>
    </row>
    <row r="1258" spans="5:5" x14ac:dyDescent="0.3">
      <c r="E1258"/>
    </row>
    <row r="1259" spans="5:5" x14ac:dyDescent="0.3">
      <c r="E1259"/>
    </row>
    <row r="1260" spans="5:5" x14ac:dyDescent="0.3">
      <c r="E1260"/>
    </row>
    <row r="1261" spans="5:5" x14ac:dyDescent="0.3">
      <c r="E1261"/>
    </row>
    <row r="1262" spans="5:5" x14ac:dyDescent="0.3">
      <c r="E1262"/>
    </row>
    <row r="1263" spans="5:5" x14ac:dyDescent="0.3">
      <c r="E1263"/>
    </row>
    <row r="1264" spans="5:5" x14ac:dyDescent="0.3">
      <c r="E1264"/>
    </row>
    <row r="1265" spans="5:5" x14ac:dyDescent="0.3">
      <c r="E1265"/>
    </row>
    <row r="1266" spans="5:5" x14ac:dyDescent="0.3">
      <c r="E1266"/>
    </row>
    <row r="1267" spans="5:5" x14ac:dyDescent="0.3">
      <c r="E1267"/>
    </row>
    <row r="1268" spans="5:5" x14ac:dyDescent="0.3">
      <c r="E1268"/>
    </row>
    <row r="1269" spans="5:5" x14ac:dyDescent="0.3">
      <c r="E1269"/>
    </row>
    <row r="1270" spans="5:5" x14ac:dyDescent="0.3">
      <c r="E1270"/>
    </row>
    <row r="1271" spans="5:5" x14ac:dyDescent="0.3">
      <c r="E1271"/>
    </row>
    <row r="1272" spans="5:5" x14ac:dyDescent="0.3">
      <c r="E1272"/>
    </row>
    <row r="1273" spans="5:5" x14ac:dyDescent="0.3">
      <c r="E1273"/>
    </row>
    <row r="1274" spans="5:5" x14ac:dyDescent="0.3">
      <c r="E1274"/>
    </row>
    <row r="1275" spans="5:5" x14ac:dyDescent="0.3">
      <c r="E1275"/>
    </row>
    <row r="1276" spans="5:5" x14ac:dyDescent="0.3">
      <c r="E1276"/>
    </row>
    <row r="1277" spans="5:5" x14ac:dyDescent="0.3">
      <c r="E1277"/>
    </row>
    <row r="1278" spans="5:5" x14ac:dyDescent="0.3">
      <c r="E1278"/>
    </row>
    <row r="1279" spans="5:5" x14ac:dyDescent="0.3">
      <c r="E1279"/>
    </row>
    <row r="1280" spans="5:5" x14ac:dyDescent="0.3">
      <c r="E1280"/>
    </row>
    <row r="1281" spans="5:5" x14ac:dyDescent="0.3">
      <c r="E1281"/>
    </row>
    <row r="1282" spans="5:5" x14ac:dyDescent="0.3">
      <c r="E1282"/>
    </row>
    <row r="1283" spans="5:5" x14ac:dyDescent="0.3">
      <c r="E1283"/>
    </row>
    <row r="1284" spans="5:5" x14ac:dyDescent="0.3">
      <c r="E1284"/>
    </row>
    <row r="1285" spans="5:5" x14ac:dyDescent="0.3">
      <c r="E1285"/>
    </row>
    <row r="1286" spans="5:5" x14ac:dyDescent="0.3">
      <c r="E1286"/>
    </row>
    <row r="1287" spans="5:5" x14ac:dyDescent="0.3">
      <c r="E1287"/>
    </row>
    <row r="1288" spans="5:5" x14ac:dyDescent="0.3">
      <c r="E1288"/>
    </row>
    <row r="1289" spans="5:5" x14ac:dyDescent="0.3">
      <c r="E1289"/>
    </row>
    <row r="1290" spans="5:5" x14ac:dyDescent="0.3">
      <c r="E1290"/>
    </row>
    <row r="1291" spans="5:5" x14ac:dyDescent="0.3">
      <c r="E1291"/>
    </row>
    <row r="1292" spans="5:5" x14ac:dyDescent="0.3">
      <c r="E1292"/>
    </row>
    <row r="1293" spans="5:5" x14ac:dyDescent="0.3">
      <c r="E1293"/>
    </row>
    <row r="1294" spans="5:5" x14ac:dyDescent="0.3">
      <c r="E1294"/>
    </row>
    <row r="1295" spans="5:5" x14ac:dyDescent="0.3">
      <c r="E1295"/>
    </row>
    <row r="1296" spans="5:5" x14ac:dyDescent="0.3">
      <c r="E1296"/>
    </row>
    <row r="1297" spans="5:5" x14ac:dyDescent="0.3">
      <c r="E1297"/>
    </row>
    <row r="1298" spans="5:5" x14ac:dyDescent="0.3">
      <c r="E1298"/>
    </row>
    <row r="1299" spans="5:5" x14ac:dyDescent="0.3">
      <c r="E1299"/>
    </row>
    <row r="1300" spans="5:5" x14ac:dyDescent="0.3">
      <c r="E1300"/>
    </row>
    <row r="1301" spans="5:5" x14ac:dyDescent="0.3">
      <c r="E1301"/>
    </row>
    <row r="1302" spans="5:5" x14ac:dyDescent="0.3">
      <c r="E1302"/>
    </row>
    <row r="1303" spans="5:5" x14ac:dyDescent="0.3">
      <c r="E1303"/>
    </row>
    <row r="1304" spans="5:5" x14ac:dyDescent="0.3">
      <c r="E1304"/>
    </row>
    <row r="1305" spans="5:5" x14ac:dyDescent="0.3">
      <c r="E1305"/>
    </row>
    <row r="1306" spans="5:5" x14ac:dyDescent="0.3">
      <c r="E1306"/>
    </row>
    <row r="1307" spans="5:5" x14ac:dyDescent="0.3">
      <c r="E1307"/>
    </row>
    <row r="1308" spans="5:5" x14ac:dyDescent="0.3">
      <c r="E1308"/>
    </row>
    <row r="1309" spans="5:5" x14ac:dyDescent="0.3">
      <c r="E1309"/>
    </row>
    <row r="1310" spans="5:5" x14ac:dyDescent="0.3">
      <c r="E1310"/>
    </row>
    <row r="1311" spans="5:5" x14ac:dyDescent="0.3">
      <c r="E1311"/>
    </row>
    <row r="1312" spans="5:5" x14ac:dyDescent="0.3">
      <c r="E1312"/>
    </row>
    <row r="1313" spans="5:5" x14ac:dyDescent="0.3">
      <c r="E1313"/>
    </row>
    <row r="1314" spans="5:5" x14ac:dyDescent="0.3">
      <c r="E1314"/>
    </row>
    <row r="1315" spans="5:5" x14ac:dyDescent="0.3">
      <c r="E1315"/>
    </row>
    <row r="1316" spans="5:5" x14ac:dyDescent="0.3">
      <c r="E1316"/>
    </row>
    <row r="1317" spans="5:5" x14ac:dyDescent="0.3">
      <c r="E1317"/>
    </row>
    <row r="1318" spans="5:5" x14ac:dyDescent="0.3">
      <c r="E1318"/>
    </row>
    <row r="1319" spans="5:5" x14ac:dyDescent="0.3">
      <c r="E1319"/>
    </row>
    <row r="1320" spans="5:5" x14ac:dyDescent="0.3">
      <c r="E1320"/>
    </row>
    <row r="1321" spans="5:5" x14ac:dyDescent="0.3">
      <c r="E1321"/>
    </row>
    <row r="1322" spans="5:5" x14ac:dyDescent="0.3">
      <c r="E1322"/>
    </row>
    <row r="1323" spans="5:5" x14ac:dyDescent="0.3">
      <c r="E1323"/>
    </row>
    <row r="1324" spans="5:5" x14ac:dyDescent="0.3">
      <c r="E1324"/>
    </row>
    <row r="1325" spans="5:5" x14ac:dyDescent="0.3">
      <c r="E1325"/>
    </row>
    <row r="1326" spans="5:5" x14ac:dyDescent="0.3">
      <c r="E1326"/>
    </row>
    <row r="1327" spans="5:5" x14ac:dyDescent="0.3">
      <c r="E1327"/>
    </row>
    <row r="1328" spans="5:5" x14ac:dyDescent="0.3">
      <c r="E1328"/>
    </row>
    <row r="1329" spans="5:5" x14ac:dyDescent="0.3">
      <c r="E1329"/>
    </row>
    <row r="1330" spans="5:5" x14ac:dyDescent="0.3">
      <c r="E1330"/>
    </row>
    <row r="1331" spans="5:5" x14ac:dyDescent="0.3">
      <c r="E1331"/>
    </row>
    <row r="1332" spans="5:5" x14ac:dyDescent="0.3">
      <c r="E1332"/>
    </row>
    <row r="1333" spans="5:5" x14ac:dyDescent="0.3">
      <c r="E1333"/>
    </row>
    <row r="1334" spans="5:5" x14ac:dyDescent="0.3">
      <c r="E1334"/>
    </row>
    <row r="1335" spans="5:5" x14ac:dyDescent="0.3">
      <c r="E1335"/>
    </row>
    <row r="1336" spans="5:5" x14ac:dyDescent="0.3">
      <c r="E1336"/>
    </row>
    <row r="1337" spans="5:5" x14ac:dyDescent="0.3">
      <c r="E1337"/>
    </row>
    <row r="1338" spans="5:5" x14ac:dyDescent="0.3">
      <c r="E1338"/>
    </row>
    <row r="1339" spans="5:5" x14ac:dyDescent="0.3">
      <c r="E1339"/>
    </row>
    <row r="1340" spans="5:5" x14ac:dyDescent="0.3">
      <c r="E1340"/>
    </row>
    <row r="1341" spans="5:5" x14ac:dyDescent="0.3">
      <c r="E1341"/>
    </row>
    <row r="1342" spans="5:5" x14ac:dyDescent="0.3">
      <c r="E1342"/>
    </row>
    <row r="1343" spans="5:5" x14ac:dyDescent="0.3">
      <c r="E1343"/>
    </row>
    <row r="1344" spans="5:5" x14ac:dyDescent="0.3">
      <c r="E1344"/>
    </row>
    <row r="1345" spans="5:5" x14ac:dyDescent="0.3">
      <c r="E1345"/>
    </row>
    <row r="1346" spans="5:5" x14ac:dyDescent="0.3">
      <c r="E1346"/>
    </row>
    <row r="1347" spans="5:5" x14ac:dyDescent="0.3">
      <c r="E1347"/>
    </row>
    <row r="1348" spans="5:5" x14ac:dyDescent="0.3">
      <c r="E1348"/>
    </row>
    <row r="1349" spans="5:5" x14ac:dyDescent="0.3">
      <c r="E1349"/>
    </row>
    <row r="1350" spans="5:5" x14ac:dyDescent="0.3">
      <c r="E1350"/>
    </row>
    <row r="1351" spans="5:5" x14ac:dyDescent="0.3">
      <c r="E1351"/>
    </row>
    <row r="1352" spans="5:5" x14ac:dyDescent="0.3">
      <c r="E1352"/>
    </row>
    <row r="1353" spans="5:5" x14ac:dyDescent="0.3">
      <c r="E1353"/>
    </row>
    <row r="1354" spans="5:5" x14ac:dyDescent="0.3">
      <c r="E1354"/>
    </row>
    <row r="1355" spans="5:5" x14ac:dyDescent="0.3">
      <c r="E1355"/>
    </row>
    <row r="1356" spans="5:5" x14ac:dyDescent="0.3">
      <c r="E1356"/>
    </row>
    <row r="1357" spans="5:5" x14ac:dyDescent="0.3">
      <c r="E1357"/>
    </row>
    <row r="1358" spans="5:5" x14ac:dyDescent="0.3">
      <c r="E1358"/>
    </row>
    <row r="1359" spans="5:5" x14ac:dyDescent="0.3">
      <c r="E1359"/>
    </row>
    <row r="1360" spans="5:5" x14ac:dyDescent="0.3">
      <c r="E1360"/>
    </row>
    <row r="1361" spans="5:5" x14ac:dyDescent="0.3">
      <c r="E1361"/>
    </row>
    <row r="1362" spans="5:5" x14ac:dyDescent="0.3">
      <c r="E1362"/>
    </row>
    <row r="1363" spans="5:5" x14ac:dyDescent="0.3">
      <c r="E1363"/>
    </row>
    <row r="1364" spans="5:5" x14ac:dyDescent="0.3">
      <c r="E1364"/>
    </row>
    <row r="1365" spans="5:5" x14ac:dyDescent="0.3">
      <c r="E1365"/>
    </row>
    <row r="1366" spans="5:5" x14ac:dyDescent="0.3">
      <c r="E1366"/>
    </row>
    <row r="1367" spans="5:5" x14ac:dyDescent="0.3">
      <c r="E1367"/>
    </row>
    <row r="1368" spans="5:5" x14ac:dyDescent="0.3">
      <c r="E1368"/>
    </row>
    <row r="1369" spans="5:5" x14ac:dyDescent="0.3">
      <c r="E1369"/>
    </row>
    <row r="1370" spans="5:5" x14ac:dyDescent="0.3">
      <c r="E1370"/>
    </row>
    <row r="1371" spans="5:5" x14ac:dyDescent="0.3">
      <c r="E1371"/>
    </row>
    <row r="1372" spans="5:5" x14ac:dyDescent="0.3">
      <c r="E1372"/>
    </row>
    <row r="1373" spans="5:5" x14ac:dyDescent="0.3">
      <c r="E1373"/>
    </row>
    <row r="1374" spans="5:5" x14ac:dyDescent="0.3">
      <c r="E1374"/>
    </row>
    <row r="1375" spans="5:5" x14ac:dyDescent="0.3">
      <c r="E1375"/>
    </row>
    <row r="1376" spans="5:5" x14ac:dyDescent="0.3">
      <c r="E1376"/>
    </row>
    <row r="1377" spans="5:5" x14ac:dyDescent="0.3">
      <c r="E1377"/>
    </row>
    <row r="1378" spans="5:5" x14ac:dyDescent="0.3">
      <c r="E1378"/>
    </row>
    <row r="1379" spans="5:5" x14ac:dyDescent="0.3">
      <c r="E1379"/>
    </row>
    <row r="1380" spans="5:5" x14ac:dyDescent="0.3">
      <c r="E1380"/>
    </row>
    <row r="1381" spans="5:5" x14ac:dyDescent="0.3">
      <c r="E1381"/>
    </row>
    <row r="1382" spans="5:5" x14ac:dyDescent="0.3">
      <c r="E1382"/>
    </row>
    <row r="1383" spans="5:5" x14ac:dyDescent="0.3">
      <c r="E1383"/>
    </row>
    <row r="1384" spans="5:5" x14ac:dyDescent="0.3">
      <c r="E1384"/>
    </row>
    <row r="1385" spans="5:5" x14ac:dyDescent="0.3">
      <c r="E1385"/>
    </row>
    <row r="1386" spans="5:5" x14ac:dyDescent="0.3">
      <c r="E1386"/>
    </row>
    <row r="1387" spans="5:5" x14ac:dyDescent="0.3">
      <c r="E1387"/>
    </row>
    <row r="1388" spans="5:5" x14ac:dyDescent="0.3">
      <c r="E1388"/>
    </row>
    <row r="1389" spans="5:5" x14ac:dyDescent="0.3">
      <c r="E1389"/>
    </row>
    <row r="1390" spans="5:5" x14ac:dyDescent="0.3">
      <c r="E1390"/>
    </row>
    <row r="1391" spans="5:5" x14ac:dyDescent="0.3">
      <c r="E1391"/>
    </row>
    <row r="1392" spans="5:5" x14ac:dyDescent="0.3">
      <c r="E1392"/>
    </row>
    <row r="1393" spans="5:5" x14ac:dyDescent="0.3">
      <c r="E1393"/>
    </row>
    <row r="1394" spans="5:5" x14ac:dyDescent="0.3">
      <c r="E1394"/>
    </row>
    <row r="1395" spans="5:5" x14ac:dyDescent="0.3">
      <c r="E1395"/>
    </row>
    <row r="1396" spans="5:5" x14ac:dyDescent="0.3">
      <c r="E1396"/>
    </row>
    <row r="1397" spans="5:5" x14ac:dyDescent="0.3">
      <c r="E1397"/>
    </row>
    <row r="1398" spans="5:5" x14ac:dyDescent="0.3">
      <c r="E1398"/>
    </row>
    <row r="1399" spans="5:5" x14ac:dyDescent="0.3">
      <c r="E1399"/>
    </row>
    <row r="1400" spans="5:5" x14ac:dyDescent="0.3">
      <c r="E1400"/>
    </row>
    <row r="1401" spans="5:5" x14ac:dyDescent="0.3">
      <c r="E1401"/>
    </row>
    <row r="1402" spans="5:5" x14ac:dyDescent="0.3">
      <c r="E1402"/>
    </row>
    <row r="1403" spans="5:5" x14ac:dyDescent="0.3">
      <c r="E1403"/>
    </row>
    <row r="1404" spans="5:5" x14ac:dyDescent="0.3">
      <c r="E1404"/>
    </row>
    <row r="1405" spans="5:5" x14ac:dyDescent="0.3">
      <c r="E1405"/>
    </row>
    <row r="1406" spans="5:5" x14ac:dyDescent="0.3">
      <c r="E1406"/>
    </row>
    <row r="1407" spans="5:5" x14ac:dyDescent="0.3">
      <c r="E1407"/>
    </row>
    <row r="1408" spans="5:5" x14ac:dyDescent="0.3">
      <c r="E1408"/>
    </row>
    <row r="1409" spans="5:5" x14ac:dyDescent="0.3">
      <c r="E1409"/>
    </row>
    <row r="1410" spans="5:5" x14ac:dyDescent="0.3">
      <c r="E1410"/>
    </row>
    <row r="1411" spans="5:5" x14ac:dyDescent="0.3">
      <c r="E1411"/>
    </row>
    <row r="1412" spans="5:5" x14ac:dyDescent="0.3">
      <c r="E1412"/>
    </row>
    <row r="1413" spans="5:5" x14ac:dyDescent="0.3">
      <c r="E1413"/>
    </row>
    <row r="1414" spans="5:5" x14ac:dyDescent="0.3">
      <c r="E1414"/>
    </row>
    <row r="1415" spans="5:5" x14ac:dyDescent="0.3">
      <c r="E1415"/>
    </row>
    <row r="1416" spans="5:5" x14ac:dyDescent="0.3">
      <c r="E1416"/>
    </row>
    <row r="1417" spans="5:5" x14ac:dyDescent="0.3">
      <c r="E1417"/>
    </row>
    <row r="1418" spans="5:5" x14ac:dyDescent="0.3">
      <c r="E1418"/>
    </row>
    <row r="1419" spans="5:5" x14ac:dyDescent="0.3">
      <c r="E1419"/>
    </row>
    <row r="1420" spans="5:5" x14ac:dyDescent="0.3">
      <c r="E1420"/>
    </row>
    <row r="1421" spans="5:5" x14ac:dyDescent="0.3">
      <c r="E1421"/>
    </row>
    <row r="1422" spans="5:5" x14ac:dyDescent="0.3">
      <c r="E1422"/>
    </row>
    <row r="1423" spans="5:5" x14ac:dyDescent="0.3">
      <c r="E1423"/>
    </row>
    <row r="1424" spans="5:5" x14ac:dyDescent="0.3">
      <c r="E1424"/>
    </row>
    <row r="1425" spans="5:5" x14ac:dyDescent="0.3">
      <c r="E1425"/>
    </row>
    <row r="1426" spans="5:5" x14ac:dyDescent="0.3">
      <c r="E1426"/>
    </row>
    <row r="1427" spans="5:5" x14ac:dyDescent="0.3">
      <c r="E1427"/>
    </row>
    <row r="1428" spans="5:5" x14ac:dyDescent="0.3">
      <c r="E1428"/>
    </row>
    <row r="1429" spans="5:5" x14ac:dyDescent="0.3">
      <c r="E1429"/>
    </row>
    <row r="1430" spans="5:5" x14ac:dyDescent="0.3">
      <c r="E1430"/>
    </row>
    <row r="1431" spans="5:5" x14ac:dyDescent="0.3">
      <c r="E1431"/>
    </row>
    <row r="1432" spans="5:5" x14ac:dyDescent="0.3">
      <c r="E1432"/>
    </row>
    <row r="1433" spans="5:5" x14ac:dyDescent="0.3">
      <c r="E1433"/>
    </row>
    <row r="1434" spans="5:5" x14ac:dyDescent="0.3">
      <c r="E1434"/>
    </row>
    <row r="1435" spans="5:5" x14ac:dyDescent="0.3">
      <c r="E1435"/>
    </row>
    <row r="1436" spans="5:5" x14ac:dyDescent="0.3">
      <c r="E1436"/>
    </row>
    <row r="1437" spans="5:5" x14ac:dyDescent="0.3">
      <c r="E1437"/>
    </row>
    <row r="1438" spans="5:5" x14ac:dyDescent="0.3">
      <c r="E1438"/>
    </row>
    <row r="1439" spans="5:5" x14ac:dyDescent="0.3">
      <c r="E1439"/>
    </row>
    <row r="1440" spans="5:5" x14ac:dyDescent="0.3">
      <c r="E1440"/>
    </row>
    <row r="1441" spans="5:5" x14ac:dyDescent="0.3">
      <c r="E1441"/>
    </row>
    <row r="1442" spans="5:5" x14ac:dyDescent="0.3">
      <c r="E1442"/>
    </row>
    <row r="1443" spans="5:5" x14ac:dyDescent="0.3">
      <c r="E1443"/>
    </row>
    <row r="1444" spans="5:5" x14ac:dyDescent="0.3">
      <c r="E1444"/>
    </row>
    <row r="1445" spans="5:5" x14ac:dyDescent="0.3">
      <c r="E1445"/>
    </row>
    <row r="1446" spans="5:5" x14ac:dyDescent="0.3">
      <c r="E1446"/>
    </row>
    <row r="1447" spans="5:5" x14ac:dyDescent="0.3">
      <c r="E1447"/>
    </row>
    <row r="1448" spans="5:5" x14ac:dyDescent="0.3">
      <c r="E1448"/>
    </row>
    <row r="1449" spans="5:5" x14ac:dyDescent="0.3">
      <c r="E1449"/>
    </row>
    <row r="1450" spans="5:5" x14ac:dyDescent="0.3">
      <c r="E1450"/>
    </row>
    <row r="1451" spans="5:5" x14ac:dyDescent="0.3">
      <c r="E1451"/>
    </row>
    <row r="1452" spans="5:5" x14ac:dyDescent="0.3">
      <c r="E1452"/>
    </row>
    <row r="1453" spans="5:5" x14ac:dyDescent="0.3">
      <c r="E1453"/>
    </row>
    <row r="1454" spans="5:5" x14ac:dyDescent="0.3">
      <c r="E1454"/>
    </row>
    <row r="1455" spans="5:5" x14ac:dyDescent="0.3">
      <c r="E1455"/>
    </row>
    <row r="1456" spans="5:5" x14ac:dyDescent="0.3">
      <c r="E1456"/>
    </row>
    <row r="1457" spans="5:5" x14ac:dyDescent="0.3">
      <c r="E1457"/>
    </row>
    <row r="1458" spans="5:5" x14ac:dyDescent="0.3">
      <c r="E1458"/>
    </row>
    <row r="1459" spans="5:5" x14ac:dyDescent="0.3">
      <c r="E1459"/>
    </row>
    <row r="1460" spans="5:5" x14ac:dyDescent="0.3">
      <c r="E1460"/>
    </row>
    <row r="1461" spans="5:5" x14ac:dyDescent="0.3">
      <c r="E1461"/>
    </row>
    <row r="1462" spans="5:5" x14ac:dyDescent="0.3">
      <c r="E1462"/>
    </row>
    <row r="1463" spans="5:5" x14ac:dyDescent="0.3">
      <c r="E1463"/>
    </row>
    <row r="1464" spans="5:5" x14ac:dyDescent="0.3">
      <c r="E1464"/>
    </row>
    <row r="1465" spans="5:5" x14ac:dyDescent="0.3">
      <c r="E1465"/>
    </row>
    <row r="1466" spans="5:5" x14ac:dyDescent="0.3">
      <c r="E1466"/>
    </row>
    <row r="1467" spans="5:5" x14ac:dyDescent="0.3">
      <c r="E1467"/>
    </row>
    <row r="1468" spans="5:5" x14ac:dyDescent="0.3">
      <c r="E1468"/>
    </row>
    <row r="1469" spans="5:5" x14ac:dyDescent="0.3">
      <c r="E1469"/>
    </row>
    <row r="1470" spans="5:5" x14ac:dyDescent="0.3">
      <c r="E1470"/>
    </row>
    <row r="1471" spans="5:5" x14ac:dyDescent="0.3">
      <c r="E1471"/>
    </row>
    <row r="1472" spans="5:5" x14ac:dyDescent="0.3">
      <c r="E1472"/>
    </row>
    <row r="1473" spans="5:5" x14ac:dyDescent="0.3">
      <c r="E1473"/>
    </row>
    <row r="1474" spans="5:5" x14ac:dyDescent="0.3">
      <c r="E1474"/>
    </row>
    <row r="1475" spans="5:5" x14ac:dyDescent="0.3">
      <c r="E1475"/>
    </row>
    <row r="1476" spans="5:5" x14ac:dyDescent="0.3">
      <c r="E1476"/>
    </row>
    <row r="1477" spans="5:5" x14ac:dyDescent="0.3">
      <c r="E1477"/>
    </row>
    <row r="1478" spans="5:5" x14ac:dyDescent="0.3">
      <c r="E1478"/>
    </row>
    <row r="1479" spans="5:5" x14ac:dyDescent="0.3">
      <c r="E1479"/>
    </row>
    <row r="1480" spans="5:5" x14ac:dyDescent="0.3">
      <c r="E1480"/>
    </row>
    <row r="1481" spans="5:5" x14ac:dyDescent="0.3">
      <c r="E1481"/>
    </row>
    <row r="1482" spans="5:5" x14ac:dyDescent="0.3">
      <c r="E1482"/>
    </row>
    <row r="1483" spans="5:5" x14ac:dyDescent="0.3">
      <c r="E1483"/>
    </row>
    <row r="1484" spans="5:5" x14ac:dyDescent="0.3">
      <c r="E1484"/>
    </row>
    <row r="1485" spans="5:5" x14ac:dyDescent="0.3">
      <c r="E1485"/>
    </row>
    <row r="1486" spans="5:5" x14ac:dyDescent="0.3">
      <c r="E1486"/>
    </row>
    <row r="1487" spans="5:5" x14ac:dyDescent="0.3">
      <c r="E1487"/>
    </row>
    <row r="1488" spans="5:5" x14ac:dyDescent="0.3">
      <c r="E1488"/>
    </row>
    <row r="1489" spans="5:5" x14ac:dyDescent="0.3">
      <c r="E1489"/>
    </row>
    <row r="1490" spans="5:5" x14ac:dyDescent="0.3">
      <c r="E1490"/>
    </row>
    <row r="1491" spans="5:5" x14ac:dyDescent="0.3">
      <c r="E1491"/>
    </row>
    <row r="1492" spans="5:5" x14ac:dyDescent="0.3">
      <c r="E1492"/>
    </row>
    <row r="1493" spans="5:5" x14ac:dyDescent="0.3">
      <c r="E1493"/>
    </row>
    <row r="1494" spans="5:5" x14ac:dyDescent="0.3">
      <c r="E1494"/>
    </row>
    <row r="1495" spans="5:5" x14ac:dyDescent="0.3">
      <c r="E1495"/>
    </row>
    <row r="1496" spans="5:5" x14ac:dyDescent="0.3">
      <c r="E1496"/>
    </row>
    <row r="1497" spans="5:5" x14ac:dyDescent="0.3">
      <c r="E1497"/>
    </row>
    <row r="1498" spans="5:5" x14ac:dyDescent="0.3">
      <c r="E1498"/>
    </row>
    <row r="1499" spans="5:5" x14ac:dyDescent="0.3">
      <c r="E1499"/>
    </row>
    <row r="1500" spans="5:5" x14ac:dyDescent="0.3">
      <c r="E1500"/>
    </row>
    <row r="1501" spans="5:5" x14ac:dyDescent="0.3">
      <c r="E1501"/>
    </row>
    <row r="1502" spans="5:5" x14ac:dyDescent="0.3">
      <c r="E1502"/>
    </row>
    <row r="1503" spans="5:5" x14ac:dyDescent="0.3">
      <c r="E1503"/>
    </row>
    <row r="1504" spans="5:5" x14ac:dyDescent="0.3">
      <c r="E1504"/>
    </row>
    <row r="1505" spans="5:5" x14ac:dyDescent="0.3">
      <c r="E1505"/>
    </row>
    <row r="1506" spans="5:5" x14ac:dyDescent="0.3">
      <c r="E1506"/>
    </row>
    <row r="1507" spans="5:5" x14ac:dyDescent="0.3">
      <c r="E1507"/>
    </row>
    <row r="1508" spans="5:5" x14ac:dyDescent="0.3">
      <c r="E1508"/>
    </row>
    <row r="1509" spans="5:5" x14ac:dyDescent="0.3">
      <c r="E1509"/>
    </row>
    <row r="1510" spans="5:5" x14ac:dyDescent="0.3">
      <c r="E1510"/>
    </row>
    <row r="1511" spans="5:5" x14ac:dyDescent="0.3">
      <c r="E1511"/>
    </row>
    <row r="1512" spans="5:5" x14ac:dyDescent="0.3">
      <c r="E1512"/>
    </row>
    <row r="1513" spans="5:5" x14ac:dyDescent="0.3">
      <c r="E1513"/>
    </row>
    <row r="1514" spans="5:5" x14ac:dyDescent="0.3">
      <c r="E1514"/>
    </row>
    <row r="1515" spans="5:5" x14ac:dyDescent="0.3">
      <c r="E1515"/>
    </row>
    <row r="1516" spans="5:5" x14ac:dyDescent="0.3">
      <c r="E1516"/>
    </row>
    <row r="1517" spans="5:5" x14ac:dyDescent="0.3">
      <c r="E1517"/>
    </row>
    <row r="1518" spans="5:5" x14ac:dyDescent="0.3">
      <c r="E1518"/>
    </row>
    <row r="1519" spans="5:5" x14ac:dyDescent="0.3">
      <c r="E1519"/>
    </row>
    <row r="1520" spans="5:5" x14ac:dyDescent="0.3">
      <c r="E1520"/>
    </row>
    <row r="1521" spans="5:5" x14ac:dyDescent="0.3">
      <c r="E1521"/>
    </row>
    <row r="1522" spans="5:5" x14ac:dyDescent="0.3">
      <c r="E1522"/>
    </row>
    <row r="1523" spans="5:5" x14ac:dyDescent="0.3">
      <c r="E1523"/>
    </row>
    <row r="1524" spans="5:5" x14ac:dyDescent="0.3">
      <c r="E1524"/>
    </row>
    <row r="1525" spans="5:5" x14ac:dyDescent="0.3">
      <c r="E1525"/>
    </row>
    <row r="1526" spans="5:5" x14ac:dyDescent="0.3">
      <c r="E1526"/>
    </row>
    <row r="1527" spans="5:5" x14ac:dyDescent="0.3">
      <c r="E1527"/>
    </row>
    <row r="1528" spans="5:5" x14ac:dyDescent="0.3">
      <c r="E1528"/>
    </row>
    <row r="1529" spans="5:5" x14ac:dyDescent="0.3">
      <c r="E1529"/>
    </row>
    <row r="1530" spans="5:5" x14ac:dyDescent="0.3">
      <c r="E1530"/>
    </row>
    <row r="1531" spans="5:5" x14ac:dyDescent="0.3">
      <c r="E1531"/>
    </row>
    <row r="1532" spans="5:5" x14ac:dyDescent="0.3">
      <c r="E1532"/>
    </row>
    <row r="1533" spans="5:5" x14ac:dyDescent="0.3">
      <c r="E1533"/>
    </row>
    <row r="1534" spans="5:5" x14ac:dyDescent="0.3">
      <c r="E1534"/>
    </row>
    <row r="1535" spans="5:5" x14ac:dyDescent="0.3">
      <c r="E1535"/>
    </row>
    <row r="1536" spans="5:5" x14ac:dyDescent="0.3">
      <c r="E1536"/>
    </row>
    <row r="1537" spans="5:5" x14ac:dyDescent="0.3">
      <c r="E1537"/>
    </row>
    <row r="1538" spans="5:5" x14ac:dyDescent="0.3">
      <c r="E1538"/>
    </row>
    <row r="1539" spans="5:5" x14ac:dyDescent="0.3">
      <c r="E1539"/>
    </row>
    <row r="1540" spans="5:5" x14ac:dyDescent="0.3">
      <c r="E1540"/>
    </row>
    <row r="1541" spans="5:5" x14ac:dyDescent="0.3">
      <c r="E1541"/>
    </row>
    <row r="1542" spans="5:5" x14ac:dyDescent="0.3">
      <c r="E1542"/>
    </row>
    <row r="1543" spans="5:5" x14ac:dyDescent="0.3">
      <c r="E1543"/>
    </row>
    <row r="1544" spans="5:5" x14ac:dyDescent="0.3">
      <c r="E1544"/>
    </row>
    <row r="1545" spans="5:5" x14ac:dyDescent="0.3">
      <c r="E1545"/>
    </row>
    <row r="1546" spans="5:5" x14ac:dyDescent="0.3">
      <c r="E1546"/>
    </row>
    <row r="1547" spans="5:5" x14ac:dyDescent="0.3">
      <c r="E1547"/>
    </row>
    <row r="1548" spans="5:5" x14ac:dyDescent="0.3">
      <c r="E1548"/>
    </row>
    <row r="1549" spans="5:5" x14ac:dyDescent="0.3">
      <c r="E1549"/>
    </row>
    <row r="1550" spans="5:5" x14ac:dyDescent="0.3">
      <c r="E1550"/>
    </row>
    <row r="1551" spans="5:5" x14ac:dyDescent="0.3">
      <c r="E1551"/>
    </row>
    <row r="1552" spans="5:5" x14ac:dyDescent="0.3">
      <c r="E1552"/>
    </row>
    <row r="1553" spans="5:5" x14ac:dyDescent="0.3">
      <c r="E1553"/>
    </row>
    <row r="1554" spans="5:5" x14ac:dyDescent="0.3">
      <c r="E1554"/>
    </row>
    <row r="1555" spans="5:5" x14ac:dyDescent="0.3">
      <c r="E1555"/>
    </row>
    <row r="1556" spans="5:5" x14ac:dyDescent="0.3">
      <c r="E1556"/>
    </row>
    <row r="1557" spans="5:5" x14ac:dyDescent="0.3">
      <c r="E1557"/>
    </row>
    <row r="1558" spans="5:5" x14ac:dyDescent="0.3">
      <c r="E1558"/>
    </row>
    <row r="1559" spans="5:5" x14ac:dyDescent="0.3">
      <c r="E1559"/>
    </row>
    <row r="1560" spans="5:5" x14ac:dyDescent="0.3">
      <c r="E1560"/>
    </row>
    <row r="1561" spans="5:5" x14ac:dyDescent="0.3">
      <c r="E1561"/>
    </row>
    <row r="1562" spans="5:5" x14ac:dyDescent="0.3">
      <c r="E1562"/>
    </row>
    <row r="1563" spans="5:5" x14ac:dyDescent="0.3">
      <c r="E1563"/>
    </row>
    <row r="1564" spans="5:5" x14ac:dyDescent="0.3">
      <c r="E1564"/>
    </row>
    <row r="1565" spans="5:5" x14ac:dyDescent="0.3">
      <c r="E1565"/>
    </row>
    <row r="1566" spans="5:5" x14ac:dyDescent="0.3">
      <c r="E1566"/>
    </row>
    <row r="1567" spans="5:5" x14ac:dyDescent="0.3">
      <c r="E1567"/>
    </row>
    <row r="1568" spans="5:5" x14ac:dyDescent="0.3">
      <c r="E1568"/>
    </row>
    <row r="1569" spans="5:5" x14ac:dyDescent="0.3">
      <c r="E1569"/>
    </row>
    <row r="1570" spans="5:5" x14ac:dyDescent="0.3">
      <c r="E1570"/>
    </row>
    <row r="1571" spans="5:5" x14ac:dyDescent="0.3">
      <c r="E1571"/>
    </row>
    <row r="1572" spans="5:5" x14ac:dyDescent="0.3">
      <c r="E1572"/>
    </row>
    <row r="1573" spans="5:5" x14ac:dyDescent="0.3">
      <c r="E1573"/>
    </row>
    <row r="1574" spans="5:5" x14ac:dyDescent="0.3">
      <c r="E1574"/>
    </row>
    <row r="1575" spans="5:5" x14ac:dyDescent="0.3">
      <c r="E1575"/>
    </row>
    <row r="1576" spans="5:5" x14ac:dyDescent="0.3">
      <c r="E1576"/>
    </row>
    <row r="1577" spans="5:5" x14ac:dyDescent="0.3">
      <c r="E1577"/>
    </row>
    <row r="1578" spans="5:5" x14ac:dyDescent="0.3">
      <c r="E1578"/>
    </row>
    <row r="1579" spans="5:5" x14ac:dyDescent="0.3">
      <c r="E1579"/>
    </row>
    <row r="1580" spans="5:5" x14ac:dyDescent="0.3">
      <c r="E1580"/>
    </row>
    <row r="1581" spans="5:5" x14ac:dyDescent="0.3">
      <c r="E1581"/>
    </row>
    <row r="1582" spans="5:5" x14ac:dyDescent="0.3">
      <c r="E1582"/>
    </row>
    <row r="1583" spans="5:5" x14ac:dyDescent="0.3">
      <c r="E1583"/>
    </row>
    <row r="1584" spans="5:5" x14ac:dyDescent="0.3">
      <c r="E1584"/>
    </row>
    <row r="1585" spans="5:5" x14ac:dyDescent="0.3">
      <c r="E1585"/>
    </row>
    <row r="1586" spans="5:5" x14ac:dyDescent="0.3">
      <c r="E1586"/>
    </row>
    <row r="1587" spans="5:5" x14ac:dyDescent="0.3">
      <c r="E1587"/>
    </row>
    <row r="1588" spans="5:5" x14ac:dyDescent="0.3">
      <c r="E1588"/>
    </row>
    <row r="1589" spans="5:5" x14ac:dyDescent="0.3">
      <c r="E1589"/>
    </row>
    <row r="1590" spans="5:5" x14ac:dyDescent="0.3">
      <c r="E1590"/>
    </row>
    <row r="1591" spans="5:5" x14ac:dyDescent="0.3">
      <c r="E1591"/>
    </row>
    <row r="1592" spans="5:5" x14ac:dyDescent="0.3">
      <c r="E1592"/>
    </row>
    <row r="1593" spans="5:5" x14ac:dyDescent="0.3">
      <c r="E1593"/>
    </row>
    <row r="1594" spans="5:5" x14ac:dyDescent="0.3">
      <c r="E1594"/>
    </row>
    <row r="1595" spans="5:5" x14ac:dyDescent="0.3">
      <c r="E1595"/>
    </row>
    <row r="1596" spans="5:5" x14ac:dyDescent="0.3">
      <c r="E1596"/>
    </row>
    <row r="1597" spans="5:5" x14ac:dyDescent="0.3">
      <c r="E1597"/>
    </row>
    <row r="1598" spans="5:5" x14ac:dyDescent="0.3">
      <c r="E1598"/>
    </row>
    <row r="1599" spans="5:5" x14ac:dyDescent="0.3">
      <c r="E1599"/>
    </row>
    <row r="1600" spans="5:5" x14ac:dyDescent="0.3">
      <c r="E1600"/>
    </row>
    <row r="1601" spans="5:5" x14ac:dyDescent="0.3">
      <c r="E1601"/>
    </row>
    <row r="1602" spans="5:5" x14ac:dyDescent="0.3">
      <c r="E1602"/>
    </row>
    <row r="1603" spans="5:5" x14ac:dyDescent="0.3">
      <c r="E1603"/>
    </row>
    <row r="1604" spans="5:5" x14ac:dyDescent="0.3">
      <c r="E1604"/>
    </row>
    <row r="1605" spans="5:5" x14ac:dyDescent="0.3">
      <c r="E1605"/>
    </row>
    <row r="1606" spans="5:5" x14ac:dyDescent="0.3">
      <c r="E1606"/>
    </row>
    <row r="1607" spans="5:5" x14ac:dyDescent="0.3">
      <c r="E1607"/>
    </row>
    <row r="1608" spans="5:5" x14ac:dyDescent="0.3">
      <c r="E1608"/>
    </row>
    <row r="1609" spans="5:5" x14ac:dyDescent="0.3">
      <c r="E1609"/>
    </row>
    <row r="1610" spans="5:5" x14ac:dyDescent="0.3">
      <c r="E1610"/>
    </row>
    <row r="1611" spans="5:5" x14ac:dyDescent="0.3">
      <c r="E1611"/>
    </row>
    <row r="1612" spans="5:5" x14ac:dyDescent="0.3">
      <c r="E1612"/>
    </row>
    <row r="1613" spans="5:5" x14ac:dyDescent="0.3">
      <c r="E1613"/>
    </row>
    <row r="1614" spans="5:5" x14ac:dyDescent="0.3">
      <c r="E1614"/>
    </row>
    <row r="1615" spans="5:5" x14ac:dyDescent="0.3">
      <c r="E1615"/>
    </row>
    <row r="1616" spans="5:5" x14ac:dyDescent="0.3">
      <c r="E1616"/>
    </row>
    <row r="1617" spans="5:5" x14ac:dyDescent="0.3">
      <c r="E1617"/>
    </row>
    <row r="1618" spans="5:5" x14ac:dyDescent="0.3">
      <c r="E1618"/>
    </row>
    <row r="1619" spans="5:5" x14ac:dyDescent="0.3">
      <c r="E1619"/>
    </row>
    <row r="1620" spans="5:5" x14ac:dyDescent="0.3">
      <c r="E1620"/>
    </row>
    <row r="1621" spans="5:5" x14ac:dyDescent="0.3">
      <c r="E1621"/>
    </row>
    <row r="1622" spans="5:5" x14ac:dyDescent="0.3">
      <c r="E1622"/>
    </row>
    <row r="1623" spans="5:5" x14ac:dyDescent="0.3">
      <c r="E1623"/>
    </row>
    <row r="1624" spans="5:5" x14ac:dyDescent="0.3">
      <c r="E1624"/>
    </row>
    <row r="1625" spans="5:5" x14ac:dyDescent="0.3">
      <c r="E1625"/>
    </row>
    <row r="1626" spans="5:5" x14ac:dyDescent="0.3">
      <c r="E1626"/>
    </row>
    <row r="1627" spans="5:5" x14ac:dyDescent="0.3">
      <c r="E1627"/>
    </row>
    <row r="1628" spans="5:5" x14ac:dyDescent="0.3">
      <c r="E1628"/>
    </row>
    <row r="1629" spans="5:5" x14ac:dyDescent="0.3">
      <c r="E1629"/>
    </row>
    <row r="1630" spans="5:5" x14ac:dyDescent="0.3">
      <c r="E1630"/>
    </row>
    <row r="1631" spans="5:5" x14ac:dyDescent="0.3">
      <c r="E1631"/>
    </row>
    <row r="1632" spans="5:5" x14ac:dyDescent="0.3">
      <c r="E1632"/>
    </row>
    <row r="1633" spans="5:5" x14ac:dyDescent="0.3">
      <c r="E1633"/>
    </row>
    <row r="1634" spans="5:5" x14ac:dyDescent="0.3">
      <c r="E1634"/>
    </row>
    <row r="1635" spans="5:5" x14ac:dyDescent="0.3">
      <c r="E1635"/>
    </row>
    <row r="1636" spans="5:5" x14ac:dyDescent="0.3">
      <c r="E1636"/>
    </row>
    <row r="1637" spans="5:5" x14ac:dyDescent="0.3">
      <c r="E1637"/>
    </row>
    <row r="1638" spans="5:5" x14ac:dyDescent="0.3">
      <c r="E1638"/>
    </row>
    <row r="1639" spans="5:5" x14ac:dyDescent="0.3">
      <c r="E1639"/>
    </row>
    <row r="1640" spans="5:5" x14ac:dyDescent="0.3">
      <c r="E1640"/>
    </row>
    <row r="1641" spans="5:5" x14ac:dyDescent="0.3">
      <c r="E1641"/>
    </row>
    <row r="1642" spans="5:5" x14ac:dyDescent="0.3">
      <c r="E1642"/>
    </row>
    <row r="1643" spans="5:5" x14ac:dyDescent="0.3">
      <c r="E1643"/>
    </row>
    <row r="1644" spans="5:5" x14ac:dyDescent="0.3">
      <c r="E1644"/>
    </row>
    <row r="1645" spans="5:5" x14ac:dyDescent="0.3">
      <c r="E1645"/>
    </row>
    <row r="1646" spans="5:5" x14ac:dyDescent="0.3">
      <c r="E1646"/>
    </row>
    <row r="1647" spans="5:5" x14ac:dyDescent="0.3">
      <c r="E1647"/>
    </row>
    <row r="1648" spans="5:5" x14ac:dyDescent="0.3">
      <c r="E1648"/>
    </row>
    <row r="1649" spans="5:5" x14ac:dyDescent="0.3">
      <c r="E1649"/>
    </row>
    <row r="1650" spans="5:5" x14ac:dyDescent="0.3">
      <c r="E1650"/>
    </row>
    <row r="1651" spans="5:5" x14ac:dyDescent="0.3">
      <c r="E1651"/>
    </row>
    <row r="1652" spans="5:5" x14ac:dyDescent="0.3">
      <c r="E1652"/>
    </row>
    <row r="1653" spans="5:5" x14ac:dyDescent="0.3">
      <c r="E1653"/>
    </row>
    <row r="1654" spans="5:5" x14ac:dyDescent="0.3">
      <c r="E1654"/>
    </row>
    <row r="1655" spans="5:5" x14ac:dyDescent="0.3">
      <c r="E1655"/>
    </row>
    <row r="1656" spans="5:5" x14ac:dyDescent="0.3">
      <c r="E1656"/>
    </row>
    <row r="1657" spans="5:5" x14ac:dyDescent="0.3">
      <c r="E1657"/>
    </row>
    <row r="1658" spans="5:5" x14ac:dyDescent="0.3">
      <c r="E1658"/>
    </row>
    <row r="1659" spans="5:5" x14ac:dyDescent="0.3">
      <c r="E1659"/>
    </row>
    <row r="1660" spans="5:5" x14ac:dyDescent="0.3">
      <c r="E1660"/>
    </row>
    <row r="1661" spans="5:5" x14ac:dyDescent="0.3">
      <c r="E1661"/>
    </row>
    <row r="1662" spans="5:5" x14ac:dyDescent="0.3">
      <c r="E1662"/>
    </row>
    <row r="1663" spans="5:5" x14ac:dyDescent="0.3">
      <c r="E1663"/>
    </row>
    <row r="1664" spans="5:5" x14ac:dyDescent="0.3">
      <c r="E1664"/>
    </row>
    <row r="1665" spans="5:5" x14ac:dyDescent="0.3">
      <c r="E1665"/>
    </row>
    <row r="1666" spans="5:5" x14ac:dyDescent="0.3">
      <c r="E1666"/>
    </row>
    <row r="1667" spans="5:5" x14ac:dyDescent="0.3">
      <c r="E1667"/>
    </row>
    <row r="1668" spans="5:5" x14ac:dyDescent="0.3">
      <c r="E1668"/>
    </row>
    <row r="1669" spans="5:5" x14ac:dyDescent="0.3">
      <c r="E1669"/>
    </row>
    <row r="1670" spans="5:5" x14ac:dyDescent="0.3">
      <c r="E1670"/>
    </row>
    <row r="1671" spans="5:5" x14ac:dyDescent="0.3">
      <c r="E1671"/>
    </row>
    <row r="1672" spans="5:5" x14ac:dyDescent="0.3">
      <c r="E1672"/>
    </row>
    <row r="1673" spans="5:5" x14ac:dyDescent="0.3">
      <c r="E1673"/>
    </row>
    <row r="1674" spans="5:5" x14ac:dyDescent="0.3">
      <c r="E1674"/>
    </row>
    <row r="1675" spans="5:5" x14ac:dyDescent="0.3">
      <c r="E1675"/>
    </row>
    <row r="1676" spans="5:5" x14ac:dyDescent="0.3">
      <c r="E1676"/>
    </row>
    <row r="1677" spans="5:5" x14ac:dyDescent="0.3">
      <c r="E1677"/>
    </row>
    <row r="1678" spans="5:5" x14ac:dyDescent="0.3">
      <c r="E1678"/>
    </row>
    <row r="1679" spans="5:5" x14ac:dyDescent="0.3">
      <c r="E1679"/>
    </row>
    <row r="1680" spans="5:5" x14ac:dyDescent="0.3">
      <c r="E1680"/>
    </row>
    <row r="1681" spans="5:5" x14ac:dyDescent="0.3">
      <c r="E1681"/>
    </row>
    <row r="1682" spans="5:5" x14ac:dyDescent="0.3">
      <c r="E1682"/>
    </row>
    <row r="1683" spans="5:5" x14ac:dyDescent="0.3">
      <c r="E1683"/>
    </row>
    <row r="1684" spans="5:5" x14ac:dyDescent="0.3">
      <c r="E1684"/>
    </row>
    <row r="1685" spans="5:5" x14ac:dyDescent="0.3">
      <c r="E1685"/>
    </row>
    <row r="1686" spans="5:5" x14ac:dyDescent="0.3">
      <c r="E1686"/>
    </row>
    <row r="1687" spans="5:5" x14ac:dyDescent="0.3">
      <c r="E1687"/>
    </row>
    <row r="1688" spans="5:5" x14ac:dyDescent="0.3">
      <c r="E1688"/>
    </row>
    <row r="1689" spans="5:5" x14ac:dyDescent="0.3">
      <c r="E1689"/>
    </row>
    <row r="1690" spans="5:5" x14ac:dyDescent="0.3">
      <c r="E1690"/>
    </row>
    <row r="1691" spans="5:5" x14ac:dyDescent="0.3">
      <c r="E1691"/>
    </row>
    <row r="1692" spans="5:5" x14ac:dyDescent="0.3">
      <c r="E1692"/>
    </row>
    <row r="1693" spans="5:5" x14ac:dyDescent="0.3">
      <c r="E1693"/>
    </row>
    <row r="1694" spans="5:5" x14ac:dyDescent="0.3">
      <c r="E1694"/>
    </row>
    <row r="1695" spans="5:5" x14ac:dyDescent="0.3">
      <c r="E1695"/>
    </row>
    <row r="1696" spans="5:5" x14ac:dyDescent="0.3">
      <c r="E1696"/>
    </row>
    <row r="1697" spans="5:5" x14ac:dyDescent="0.3">
      <c r="E1697"/>
    </row>
    <row r="1698" spans="5:5" x14ac:dyDescent="0.3">
      <c r="E1698"/>
    </row>
    <row r="1699" spans="5:5" x14ac:dyDescent="0.3">
      <c r="E1699"/>
    </row>
    <row r="1700" spans="5:5" x14ac:dyDescent="0.3">
      <c r="E1700"/>
    </row>
    <row r="1701" spans="5:5" x14ac:dyDescent="0.3">
      <c r="E1701"/>
    </row>
    <row r="1702" spans="5:5" x14ac:dyDescent="0.3">
      <c r="E1702"/>
    </row>
    <row r="1703" spans="5:5" x14ac:dyDescent="0.3">
      <c r="E1703"/>
    </row>
    <row r="1704" spans="5:5" x14ac:dyDescent="0.3">
      <c r="E1704"/>
    </row>
    <row r="1705" spans="5:5" x14ac:dyDescent="0.3">
      <c r="E1705"/>
    </row>
    <row r="1706" spans="5:5" x14ac:dyDescent="0.3">
      <c r="E1706"/>
    </row>
    <row r="1707" spans="5:5" x14ac:dyDescent="0.3">
      <c r="E1707"/>
    </row>
    <row r="1708" spans="5:5" x14ac:dyDescent="0.3">
      <c r="E1708"/>
    </row>
    <row r="1709" spans="5:5" x14ac:dyDescent="0.3">
      <c r="E1709"/>
    </row>
    <row r="1710" spans="5:5" x14ac:dyDescent="0.3">
      <c r="E1710"/>
    </row>
    <row r="1711" spans="5:5" x14ac:dyDescent="0.3">
      <c r="E1711"/>
    </row>
    <row r="1712" spans="5:5" x14ac:dyDescent="0.3">
      <c r="E1712"/>
    </row>
    <row r="1713" spans="5:5" x14ac:dyDescent="0.3">
      <c r="E1713"/>
    </row>
    <row r="1714" spans="5:5" x14ac:dyDescent="0.3">
      <c r="E1714"/>
    </row>
    <row r="1715" spans="5:5" x14ac:dyDescent="0.3">
      <c r="E1715"/>
    </row>
    <row r="1716" spans="5:5" x14ac:dyDescent="0.3">
      <c r="E1716"/>
    </row>
    <row r="1717" spans="5:5" x14ac:dyDescent="0.3">
      <c r="E1717"/>
    </row>
    <row r="1718" spans="5:5" x14ac:dyDescent="0.3">
      <c r="E1718"/>
    </row>
    <row r="1719" spans="5:5" x14ac:dyDescent="0.3">
      <c r="E1719"/>
    </row>
    <row r="1720" spans="5:5" x14ac:dyDescent="0.3">
      <c r="E1720"/>
    </row>
    <row r="1721" spans="5:5" x14ac:dyDescent="0.3">
      <c r="E1721"/>
    </row>
    <row r="1722" spans="5:5" x14ac:dyDescent="0.3">
      <c r="E1722"/>
    </row>
    <row r="1723" spans="5:5" x14ac:dyDescent="0.3">
      <c r="E1723"/>
    </row>
    <row r="1724" spans="5:5" x14ac:dyDescent="0.3">
      <c r="E1724"/>
    </row>
    <row r="1725" spans="5:5" x14ac:dyDescent="0.3">
      <c r="E1725"/>
    </row>
    <row r="1726" spans="5:5" x14ac:dyDescent="0.3">
      <c r="E1726"/>
    </row>
    <row r="1727" spans="5:5" x14ac:dyDescent="0.3">
      <c r="E1727"/>
    </row>
    <row r="1728" spans="5:5" x14ac:dyDescent="0.3">
      <c r="E1728"/>
    </row>
    <row r="1729" spans="5:5" x14ac:dyDescent="0.3">
      <c r="E1729"/>
    </row>
    <row r="1730" spans="5:5" x14ac:dyDescent="0.3">
      <c r="E1730"/>
    </row>
    <row r="1731" spans="5:5" x14ac:dyDescent="0.3">
      <c r="E1731"/>
    </row>
    <row r="1732" spans="5:5" x14ac:dyDescent="0.3">
      <c r="E1732"/>
    </row>
    <row r="1733" spans="5:5" x14ac:dyDescent="0.3">
      <c r="E1733"/>
    </row>
    <row r="1734" spans="5:5" x14ac:dyDescent="0.3">
      <c r="E1734"/>
    </row>
    <row r="1735" spans="5:5" x14ac:dyDescent="0.3">
      <c r="E1735"/>
    </row>
    <row r="1736" spans="5:5" x14ac:dyDescent="0.3">
      <c r="E1736"/>
    </row>
    <row r="1737" spans="5:5" x14ac:dyDescent="0.3">
      <c r="E1737"/>
    </row>
    <row r="1738" spans="5:5" x14ac:dyDescent="0.3">
      <c r="E1738"/>
    </row>
    <row r="1739" spans="5:5" x14ac:dyDescent="0.3">
      <c r="E1739"/>
    </row>
    <row r="1740" spans="5:5" x14ac:dyDescent="0.3">
      <c r="E1740"/>
    </row>
    <row r="1741" spans="5:5" x14ac:dyDescent="0.3">
      <c r="E1741"/>
    </row>
    <row r="1742" spans="5:5" x14ac:dyDescent="0.3">
      <c r="E1742"/>
    </row>
    <row r="1743" spans="5:5" x14ac:dyDescent="0.3">
      <c r="E1743"/>
    </row>
    <row r="1744" spans="5:5" x14ac:dyDescent="0.3">
      <c r="E1744"/>
    </row>
    <row r="1745" spans="5:5" x14ac:dyDescent="0.3">
      <c r="E1745"/>
    </row>
    <row r="1746" spans="5:5" x14ac:dyDescent="0.3">
      <c r="E1746"/>
    </row>
    <row r="1747" spans="5:5" x14ac:dyDescent="0.3">
      <c r="E1747"/>
    </row>
    <row r="1748" spans="5:5" x14ac:dyDescent="0.3">
      <c r="E1748"/>
    </row>
    <row r="1749" spans="5:5" x14ac:dyDescent="0.3">
      <c r="E1749"/>
    </row>
    <row r="1750" spans="5:5" x14ac:dyDescent="0.3">
      <c r="E1750"/>
    </row>
    <row r="1751" spans="5:5" x14ac:dyDescent="0.3">
      <c r="E1751"/>
    </row>
    <row r="1752" spans="5:5" x14ac:dyDescent="0.3">
      <c r="E1752"/>
    </row>
    <row r="1753" spans="5:5" x14ac:dyDescent="0.3">
      <c r="E1753"/>
    </row>
    <row r="1754" spans="5:5" x14ac:dyDescent="0.3">
      <c r="E1754"/>
    </row>
    <row r="1755" spans="5:5" x14ac:dyDescent="0.3">
      <c r="E1755"/>
    </row>
    <row r="1756" spans="5:5" x14ac:dyDescent="0.3">
      <c r="E1756"/>
    </row>
    <row r="1757" spans="5:5" x14ac:dyDescent="0.3">
      <c r="E1757"/>
    </row>
    <row r="1758" spans="5:5" x14ac:dyDescent="0.3">
      <c r="E1758"/>
    </row>
    <row r="1759" spans="5:5" x14ac:dyDescent="0.3">
      <c r="E1759"/>
    </row>
    <row r="1760" spans="5:5" x14ac:dyDescent="0.3">
      <c r="E1760"/>
    </row>
    <row r="1761" spans="5:5" x14ac:dyDescent="0.3">
      <c r="E1761"/>
    </row>
    <row r="1762" spans="5:5" x14ac:dyDescent="0.3">
      <c r="E1762"/>
    </row>
    <row r="1763" spans="5:5" x14ac:dyDescent="0.3">
      <c r="E1763"/>
    </row>
    <row r="1764" spans="5:5" x14ac:dyDescent="0.3">
      <c r="E1764"/>
    </row>
    <row r="1765" spans="5:5" x14ac:dyDescent="0.3">
      <c r="E1765"/>
    </row>
    <row r="1766" spans="5:5" x14ac:dyDescent="0.3">
      <c r="E1766"/>
    </row>
    <row r="1767" spans="5:5" x14ac:dyDescent="0.3">
      <c r="E1767"/>
    </row>
    <row r="1768" spans="5:5" x14ac:dyDescent="0.3">
      <c r="E1768"/>
    </row>
    <row r="1769" spans="5:5" x14ac:dyDescent="0.3">
      <c r="E1769"/>
    </row>
    <row r="1770" spans="5:5" x14ac:dyDescent="0.3">
      <c r="E1770"/>
    </row>
    <row r="1771" spans="5:5" x14ac:dyDescent="0.3">
      <c r="E1771"/>
    </row>
    <row r="1772" spans="5:5" x14ac:dyDescent="0.3">
      <c r="E1772"/>
    </row>
    <row r="1773" spans="5:5" x14ac:dyDescent="0.3">
      <c r="E1773"/>
    </row>
    <row r="1774" spans="5:5" x14ac:dyDescent="0.3">
      <c r="E1774"/>
    </row>
    <row r="1775" spans="5:5" x14ac:dyDescent="0.3">
      <c r="E1775"/>
    </row>
    <row r="1776" spans="5:5" x14ac:dyDescent="0.3">
      <c r="E1776"/>
    </row>
    <row r="1777" spans="5:5" x14ac:dyDescent="0.3">
      <c r="E1777"/>
    </row>
    <row r="1778" spans="5:5" x14ac:dyDescent="0.3">
      <c r="E1778"/>
    </row>
    <row r="1779" spans="5:5" x14ac:dyDescent="0.3">
      <c r="E1779"/>
    </row>
    <row r="1780" spans="5:5" x14ac:dyDescent="0.3">
      <c r="E1780"/>
    </row>
    <row r="1781" spans="5:5" x14ac:dyDescent="0.3">
      <c r="E1781"/>
    </row>
    <row r="1782" spans="5:5" x14ac:dyDescent="0.3">
      <c r="E1782"/>
    </row>
    <row r="1783" spans="5:5" x14ac:dyDescent="0.3">
      <c r="E1783"/>
    </row>
    <row r="1784" spans="5:5" x14ac:dyDescent="0.3">
      <c r="E1784"/>
    </row>
    <row r="1785" spans="5:5" x14ac:dyDescent="0.3">
      <c r="E1785"/>
    </row>
    <row r="1786" spans="5:5" x14ac:dyDescent="0.3">
      <c r="E1786"/>
    </row>
    <row r="1787" spans="5:5" x14ac:dyDescent="0.3">
      <c r="E1787"/>
    </row>
    <row r="1788" spans="5:5" x14ac:dyDescent="0.3">
      <c r="E1788"/>
    </row>
    <row r="1789" spans="5:5" x14ac:dyDescent="0.3">
      <c r="E1789"/>
    </row>
    <row r="1790" spans="5:5" x14ac:dyDescent="0.3">
      <c r="E1790"/>
    </row>
    <row r="1791" spans="5:5" x14ac:dyDescent="0.3">
      <c r="E1791"/>
    </row>
    <row r="1792" spans="5:5" x14ac:dyDescent="0.3">
      <c r="E1792"/>
    </row>
    <row r="1793" spans="5:5" x14ac:dyDescent="0.3">
      <c r="E1793"/>
    </row>
    <row r="1794" spans="5:5" x14ac:dyDescent="0.3">
      <c r="E1794"/>
    </row>
    <row r="1795" spans="5:5" x14ac:dyDescent="0.3">
      <c r="E1795"/>
    </row>
    <row r="1796" spans="5:5" x14ac:dyDescent="0.3">
      <c r="E1796"/>
    </row>
    <row r="1797" spans="5:5" x14ac:dyDescent="0.3">
      <c r="E1797"/>
    </row>
    <row r="1798" spans="5:5" x14ac:dyDescent="0.3">
      <c r="E1798"/>
    </row>
    <row r="1799" spans="5:5" x14ac:dyDescent="0.3">
      <c r="E1799"/>
    </row>
    <row r="1800" spans="5:5" x14ac:dyDescent="0.3">
      <c r="E1800"/>
    </row>
    <row r="1801" spans="5:5" x14ac:dyDescent="0.3">
      <c r="E1801"/>
    </row>
    <row r="1802" spans="5:5" x14ac:dyDescent="0.3">
      <c r="E1802"/>
    </row>
    <row r="1803" spans="5:5" x14ac:dyDescent="0.3">
      <c r="E1803"/>
    </row>
    <row r="1804" spans="5:5" x14ac:dyDescent="0.3">
      <c r="E1804"/>
    </row>
    <row r="1805" spans="5:5" x14ac:dyDescent="0.3">
      <c r="E1805"/>
    </row>
    <row r="1806" spans="5:5" x14ac:dyDescent="0.3">
      <c r="E1806"/>
    </row>
    <row r="1807" spans="5:5" x14ac:dyDescent="0.3">
      <c r="E1807"/>
    </row>
    <row r="1808" spans="5:5" x14ac:dyDescent="0.3">
      <c r="E1808"/>
    </row>
    <row r="1809" spans="5:5" x14ac:dyDescent="0.3">
      <c r="E1809"/>
    </row>
    <row r="1810" spans="5:5" x14ac:dyDescent="0.3">
      <c r="E1810"/>
    </row>
    <row r="1811" spans="5:5" x14ac:dyDescent="0.3">
      <c r="E1811"/>
    </row>
    <row r="1812" spans="5:5" x14ac:dyDescent="0.3">
      <c r="E1812"/>
    </row>
    <row r="1813" spans="5:5" x14ac:dyDescent="0.3">
      <c r="E1813"/>
    </row>
    <row r="1814" spans="5:5" x14ac:dyDescent="0.3">
      <c r="E1814"/>
    </row>
    <row r="1815" spans="5:5" x14ac:dyDescent="0.3">
      <c r="E1815"/>
    </row>
    <row r="1816" spans="5:5" x14ac:dyDescent="0.3">
      <c r="E1816"/>
    </row>
    <row r="1817" spans="5:5" x14ac:dyDescent="0.3">
      <c r="E1817"/>
    </row>
    <row r="1818" spans="5:5" x14ac:dyDescent="0.3">
      <c r="E1818"/>
    </row>
    <row r="1819" spans="5:5" x14ac:dyDescent="0.3">
      <c r="E1819"/>
    </row>
    <row r="1820" spans="5:5" x14ac:dyDescent="0.3">
      <c r="E1820"/>
    </row>
    <row r="1821" spans="5:5" x14ac:dyDescent="0.3">
      <c r="E1821"/>
    </row>
    <row r="1822" spans="5:5" x14ac:dyDescent="0.3">
      <c r="E1822"/>
    </row>
    <row r="1823" spans="5:5" x14ac:dyDescent="0.3">
      <c r="E1823"/>
    </row>
    <row r="1824" spans="5:5" x14ac:dyDescent="0.3">
      <c r="E1824"/>
    </row>
    <row r="1825" spans="5:5" x14ac:dyDescent="0.3">
      <c r="E1825"/>
    </row>
    <row r="1826" spans="5:5" x14ac:dyDescent="0.3">
      <c r="E1826"/>
    </row>
    <row r="1827" spans="5:5" x14ac:dyDescent="0.3">
      <c r="E1827"/>
    </row>
    <row r="1828" spans="5:5" x14ac:dyDescent="0.3">
      <c r="E1828"/>
    </row>
    <row r="1829" spans="5:5" x14ac:dyDescent="0.3">
      <c r="E1829"/>
    </row>
    <row r="1830" spans="5:5" x14ac:dyDescent="0.3">
      <c r="E1830"/>
    </row>
    <row r="1831" spans="5:5" x14ac:dyDescent="0.3">
      <c r="E1831"/>
    </row>
    <row r="1832" spans="5:5" x14ac:dyDescent="0.3">
      <c r="E1832"/>
    </row>
    <row r="1833" spans="5:5" x14ac:dyDescent="0.3">
      <c r="E1833"/>
    </row>
    <row r="1834" spans="5:5" x14ac:dyDescent="0.3">
      <c r="E1834"/>
    </row>
    <row r="1835" spans="5:5" x14ac:dyDescent="0.3">
      <c r="E1835"/>
    </row>
    <row r="1836" spans="5:5" x14ac:dyDescent="0.3">
      <c r="E1836"/>
    </row>
    <row r="1837" spans="5:5" x14ac:dyDescent="0.3">
      <c r="E1837"/>
    </row>
    <row r="1838" spans="5:5" x14ac:dyDescent="0.3">
      <c r="E1838"/>
    </row>
    <row r="1839" spans="5:5" x14ac:dyDescent="0.3">
      <c r="E1839"/>
    </row>
    <row r="1840" spans="5:5" x14ac:dyDescent="0.3">
      <c r="E1840"/>
    </row>
    <row r="1841" spans="5:5" x14ac:dyDescent="0.3">
      <c r="E1841"/>
    </row>
    <row r="1842" spans="5:5" x14ac:dyDescent="0.3">
      <c r="E1842"/>
    </row>
    <row r="1843" spans="5:5" x14ac:dyDescent="0.3">
      <c r="E1843"/>
    </row>
    <row r="1844" spans="5:5" x14ac:dyDescent="0.3">
      <c r="E1844"/>
    </row>
    <row r="1845" spans="5:5" x14ac:dyDescent="0.3">
      <c r="E1845"/>
    </row>
    <row r="1846" spans="5:5" x14ac:dyDescent="0.3">
      <c r="E1846"/>
    </row>
    <row r="1847" spans="5:5" x14ac:dyDescent="0.3">
      <c r="E1847"/>
    </row>
    <row r="1848" spans="5:5" x14ac:dyDescent="0.3">
      <c r="E1848"/>
    </row>
    <row r="1849" spans="5:5" x14ac:dyDescent="0.3">
      <c r="E1849"/>
    </row>
    <row r="1850" spans="5:5" x14ac:dyDescent="0.3">
      <c r="E1850"/>
    </row>
    <row r="1851" spans="5:5" x14ac:dyDescent="0.3">
      <c r="E1851"/>
    </row>
    <row r="1852" spans="5:5" x14ac:dyDescent="0.3">
      <c r="E1852"/>
    </row>
    <row r="1853" spans="5:5" x14ac:dyDescent="0.3">
      <c r="E1853"/>
    </row>
    <row r="1854" spans="5:5" x14ac:dyDescent="0.3">
      <c r="E1854"/>
    </row>
    <row r="1855" spans="5:5" x14ac:dyDescent="0.3">
      <c r="E1855"/>
    </row>
    <row r="1856" spans="5:5" x14ac:dyDescent="0.3">
      <c r="E1856"/>
    </row>
    <row r="1857" spans="5:5" x14ac:dyDescent="0.3">
      <c r="E1857"/>
    </row>
    <row r="1858" spans="5:5" x14ac:dyDescent="0.3">
      <c r="E1858"/>
    </row>
    <row r="1859" spans="5:5" x14ac:dyDescent="0.3">
      <c r="E1859"/>
    </row>
    <row r="1860" spans="5:5" x14ac:dyDescent="0.3">
      <c r="E1860"/>
    </row>
    <row r="1861" spans="5:5" x14ac:dyDescent="0.3">
      <c r="E1861"/>
    </row>
    <row r="1862" spans="5:5" x14ac:dyDescent="0.3">
      <c r="E1862"/>
    </row>
    <row r="1863" spans="5:5" x14ac:dyDescent="0.3">
      <c r="E1863"/>
    </row>
    <row r="1864" spans="5:5" x14ac:dyDescent="0.3">
      <c r="E1864"/>
    </row>
    <row r="1865" spans="5:5" x14ac:dyDescent="0.3">
      <c r="E1865"/>
    </row>
    <row r="1866" spans="5:5" x14ac:dyDescent="0.3">
      <c r="E1866"/>
    </row>
    <row r="1867" spans="5:5" x14ac:dyDescent="0.3">
      <c r="E1867"/>
    </row>
    <row r="1868" spans="5:5" x14ac:dyDescent="0.3">
      <c r="E1868"/>
    </row>
    <row r="1869" spans="5:5" x14ac:dyDescent="0.3">
      <c r="E1869"/>
    </row>
    <row r="1870" spans="5:5" x14ac:dyDescent="0.3">
      <c r="E1870"/>
    </row>
    <row r="1871" spans="5:5" x14ac:dyDescent="0.3">
      <c r="E1871"/>
    </row>
    <row r="1872" spans="5:5" x14ac:dyDescent="0.3">
      <c r="E1872"/>
    </row>
    <row r="1873" spans="5:5" x14ac:dyDescent="0.3">
      <c r="E1873"/>
    </row>
    <row r="1874" spans="5:5" x14ac:dyDescent="0.3">
      <c r="E1874"/>
    </row>
    <row r="1875" spans="5:5" x14ac:dyDescent="0.3">
      <c r="E1875"/>
    </row>
    <row r="1876" spans="5:5" x14ac:dyDescent="0.3">
      <c r="E1876"/>
    </row>
    <row r="1877" spans="5:5" x14ac:dyDescent="0.3">
      <c r="E1877"/>
    </row>
    <row r="1878" spans="5:5" x14ac:dyDescent="0.3">
      <c r="E1878"/>
    </row>
    <row r="1879" spans="5:5" x14ac:dyDescent="0.3">
      <c r="E1879"/>
    </row>
    <row r="1880" spans="5:5" x14ac:dyDescent="0.3">
      <c r="E1880"/>
    </row>
    <row r="1881" spans="5:5" x14ac:dyDescent="0.3">
      <c r="E1881"/>
    </row>
    <row r="1882" spans="5:5" x14ac:dyDescent="0.3">
      <c r="E1882"/>
    </row>
    <row r="1883" spans="5:5" x14ac:dyDescent="0.3">
      <c r="E1883"/>
    </row>
    <row r="1884" spans="5:5" x14ac:dyDescent="0.3">
      <c r="E1884"/>
    </row>
    <row r="1885" spans="5:5" x14ac:dyDescent="0.3">
      <c r="E1885"/>
    </row>
    <row r="1886" spans="5:5" x14ac:dyDescent="0.3">
      <c r="E1886"/>
    </row>
    <row r="1887" spans="5:5" x14ac:dyDescent="0.3">
      <c r="E1887"/>
    </row>
    <row r="1888" spans="5:5" x14ac:dyDescent="0.3">
      <c r="E1888"/>
    </row>
    <row r="1889" spans="5:5" x14ac:dyDescent="0.3">
      <c r="E1889"/>
    </row>
    <row r="1890" spans="5:5" x14ac:dyDescent="0.3">
      <c r="E1890"/>
    </row>
    <row r="1891" spans="5:5" x14ac:dyDescent="0.3">
      <c r="E1891"/>
    </row>
    <row r="1892" spans="5:5" x14ac:dyDescent="0.3">
      <c r="E1892"/>
    </row>
    <row r="1893" spans="5:5" x14ac:dyDescent="0.3">
      <c r="E1893"/>
    </row>
    <row r="1894" spans="5:5" x14ac:dyDescent="0.3">
      <c r="E1894"/>
    </row>
    <row r="1895" spans="5:5" x14ac:dyDescent="0.3">
      <c r="E1895"/>
    </row>
    <row r="1896" spans="5:5" x14ac:dyDescent="0.3">
      <c r="E1896"/>
    </row>
    <row r="1897" spans="5:5" x14ac:dyDescent="0.3">
      <c r="E1897"/>
    </row>
    <row r="1898" spans="5:5" x14ac:dyDescent="0.3">
      <c r="E1898"/>
    </row>
    <row r="1899" spans="5:5" x14ac:dyDescent="0.3">
      <c r="E1899"/>
    </row>
    <row r="1900" spans="5:5" x14ac:dyDescent="0.3">
      <c r="E1900"/>
    </row>
    <row r="1901" spans="5:5" x14ac:dyDescent="0.3">
      <c r="E1901"/>
    </row>
    <row r="1902" spans="5:5" x14ac:dyDescent="0.3">
      <c r="E1902"/>
    </row>
    <row r="1903" spans="5:5" x14ac:dyDescent="0.3">
      <c r="E1903"/>
    </row>
    <row r="1904" spans="5:5" x14ac:dyDescent="0.3">
      <c r="E1904"/>
    </row>
    <row r="1905" spans="5:5" x14ac:dyDescent="0.3">
      <c r="E1905"/>
    </row>
    <row r="1906" spans="5:5" x14ac:dyDescent="0.3">
      <c r="E1906"/>
    </row>
    <row r="1907" spans="5:5" x14ac:dyDescent="0.3">
      <c r="E1907"/>
    </row>
    <row r="1908" spans="5:5" x14ac:dyDescent="0.3">
      <c r="E1908"/>
    </row>
    <row r="1909" spans="5:5" x14ac:dyDescent="0.3">
      <c r="E1909"/>
    </row>
    <row r="1910" spans="5:5" x14ac:dyDescent="0.3">
      <c r="E1910"/>
    </row>
    <row r="1911" spans="5:5" x14ac:dyDescent="0.3">
      <c r="E1911"/>
    </row>
    <row r="1912" spans="5:5" x14ac:dyDescent="0.3">
      <c r="E1912"/>
    </row>
    <row r="1913" spans="5:5" x14ac:dyDescent="0.3">
      <c r="E1913"/>
    </row>
    <row r="1914" spans="5:5" x14ac:dyDescent="0.3">
      <c r="E1914"/>
    </row>
    <row r="1915" spans="5:5" x14ac:dyDescent="0.3">
      <c r="E1915"/>
    </row>
    <row r="1916" spans="5:5" x14ac:dyDescent="0.3">
      <c r="E1916"/>
    </row>
    <row r="1917" spans="5:5" x14ac:dyDescent="0.3">
      <c r="E1917"/>
    </row>
    <row r="1918" spans="5:5" x14ac:dyDescent="0.3">
      <c r="E1918"/>
    </row>
    <row r="1919" spans="5:5" x14ac:dyDescent="0.3">
      <c r="E1919"/>
    </row>
    <row r="1920" spans="5:5" x14ac:dyDescent="0.3">
      <c r="E1920"/>
    </row>
    <row r="1921" spans="5:5" x14ac:dyDescent="0.3">
      <c r="E1921"/>
    </row>
    <row r="1922" spans="5:5" x14ac:dyDescent="0.3">
      <c r="E1922"/>
    </row>
    <row r="1923" spans="5:5" x14ac:dyDescent="0.3">
      <c r="E1923"/>
    </row>
    <row r="1924" spans="5:5" x14ac:dyDescent="0.3">
      <c r="E1924"/>
    </row>
    <row r="1925" spans="5:5" x14ac:dyDescent="0.3">
      <c r="E1925"/>
    </row>
    <row r="1926" spans="5:5" x14ac:dyDescent="0.3">
      <c r="E1926"/>
    </row>
    <row r="1927" spans="5:5" x14ac:dyDescent="0.3">
      <c r="E1927"/>
    </row>
    <row r="1928" spans="5:5" x14ac:dyDescent="0.3">
      <c r="E1928"/>
    </row>
    <row r="1929" spans="5:5" x14ac:dyDescent="0.3">
      <c r="E1929"/>
    </row>
    <row r="1930" spans="5:5" x14ac:dyDescent="0.3">
      <c r="E1930"/>
    </row>
    <row r="1931" spans="5:5" x14ac:dyDescent="0.3">
      <c r="E1931"/>
    </row>
    <row r="1932" spans="5:5" x14ac:dyDescent="0.3">
      <c r="E1932"/>
    </row>
    <row r="1933" spans="5:5" x14ac:dyDescent="0.3">
      <c r="E1933"/>
    </row>
    <row r="1934" spans="5:5" x14ac:dyDescent="0.3">
      <c r="E1934"/>
    </row>
    <row r="1935" spans="5:5" x14ac:dyDescent="0.3">
      <c r="E1935"/>
    </row>
    <row r="1936" spans="5:5" x14ac:dyDescent="0.3">
      <c r="E1936"/>
    </row>
    <row r="1937" spans="5:5" x14ac:dyDescent="0.3">
      <c r="E1937"/>
    </row>
    <row r="1938" spans="5:5" x14ac:dyDescent="0.3">
      <c r="E1938"/>
    </row>
    <row r="1939" spans="5:5" x14ac:dyDescent="0.3">
      <c r="E1939"/>
    </row>
    <row r="1940" spans="5:5" x14ac:dyDescent="0.3">
      <c r="E1940"/>
    </row>
    <row r="1941" spans="5:5" x14ac:dyDescent="0.3">
      <c r="E1941"/>
    </row>
    <row r="1942" spans="5:5" x14ac:dyDescent="0.3">
      <c r="E1942"/>
    </row>
    <row r="1943" spans="5:5" x14ac:dyDescent="0.3">
      <c r="E1943"/>
    </row>
    <row r="1944" spans="5:5" x14ac:dyDescent="0.3">
      <c r="E1944"/>
    </row>
    <row r="1945" spans="5:5" x14ac:dyDescent="0.3">
      <c r="E1945"/>
    </row>
    <row r="1946" spans="5:5" x14ac:dyDescent="0.3">
      <c r="E1946"/>
    </row>
    <row r="1947" spans="5:5" x14ac:dyDescent="0.3">
      <c r="E1947"/>
    </row>
    <row r="1948" spans="5:5" x14ac:dyDescent="0.3">
      <c r="E1948"/>
    </row>
    <row r="1949" spans="5:5" x14ac:dyDescent="0.3">
      <c r="E1949"/>
    </row>
    <row r="1950" spans="5:5" x14ac:dyDescent="0.3">
      <c r="E1950"/>
    </row>
    <row r="1951" spans="5:5" x14ac:dyDescent="0.3">
      <c r="E1951"/>
    </row>
    <row r="1952" spans="5:5" x14ac:dyDescent="0.3">
      <c r="E1952"/>
    </row>
    <row r="1953" spans="5:5" x14ac:dyDescent="0.3">
      <c r="E1953"/>
    </row>
    <row r="1954" spans="5:5" x14ac:dyDescent="0.3">
      <c r="E1954"/>
    </row>
    <row r="1955" spans="5:5" x14ac:dyDescent="0.3">
      <c r="E1955"/>
    </row>
    <row r="1956" spans="5:5" x14ac:dyDescent="0.3">
      <c r="E1956"/>
    </row>
    <row r="1957" spans="5:5" x14ac:dyDescent="0.3">
      <c r="E1957"/>
    </row>
    <row r="1958" spans="5:5" x14ac:dyDescent="0.3">
      <c r="E1958"/>
    </row>
    <row r="1959" spans="5:5" x14ac:dyDescent="0.3">
      <c r="E1959"/>
    </row>
    <row r="1960" spans="5:5" x14ac:dyDescent="0.3">
      <c r="E1960"/>
    </row>
    <row r="1961" spans="5:5" x14ac:dyDescent="0.3">
      <c r="E1961"/>
    </row>
    <row r="1962" spans="5:5" x14ac:dyDescent="0.3">
      <c r="E1962"/>
    </row>
    <row r="1963" spans="5:5" x14ac:dyDescent="0.3">
      <c r="E1963"/>
    </row>
    <row r="1964" spans="5:5" x14ac:dyDescent="0.3">
      <c r="E1964"/>
    </row>
    <row r="1965" spans="5:5" x14ac:dyDescent="0.3">
      <c r="E1965"/>
    </row>
    <row r="1966" spans="5:5" x14ac:dyDescent="0.3">
      <c r="E1966"/>
    </row>
    <row r="1967" spans="5:5" x14ac:dyDescent="0.3">
      <c r="E1967"/>
    </row>
    <row r="1968" spans="5:5" x14ac:dyDescent="0.3">
      <c r="E1968"/>
    </row>
    <row r="1969" spans="5:5" x14ac:dyDescent="0.3">
      <c r="E1969"/>
    </row>
    <row r="1970" spans="5:5" x14ac:dyDescent="0.3">
      <c r="E1970"/>
    </row>
    <row r="1971" spans="5:5" x14ac:dyDescent="0.3">
      <c r="E1971"/>
    </row>
    <row r="1972" spans="5:5" x14ac:dyDescent="0.3">
      <c r="E1972"/>
    </row>
    <row r="1973" spans="5:5" x14ac:dyDescent="0.3">
      <c r="E1973"/>
    </row>
    <row r="1974" spans="5:5" x14ac:dyDescent="0.3">
      <c r="E1974"/>
    </row>
    <row r="1975" spans="5:5" x14ac:dyDescent="0.3">
      <c r="E1975"/>
    </row>
    <row r="1976" spans="5:5" x14ac:dyDescent="0.3">
      <c r="E1976"/>
    </row>
    <row r="1977" spans="5:5" x14ac:dyDescent="0.3">
      <c r="E1977"/>
    </row>
    <row r="1978" spans="5:5" x14ac:dyDescent="0.3">
      <c r="E1978"/>
    </row>
    <row r="1979" spans="5:5" x14ac:dyDescent="0.3">
      <c r="E1979"/>
    </row>
    <row r="1980" spans="5:5" x14ac:dyDescent="0.3">
      <c r="E1980"/>
    </row>
    <row r="1981" spans="5:5" x14ac:dyDescent="0.3">
      <c r="E1981"/>
    </row>
    <row r="1982" spans="5:5" x14ac:dyDescent="0.3">
      <c r="E1982"/>
    </row>
    <row r="1983" spans="5:5" x14ac:dyDescent="0.3">
      <c r="E1983"/>
    </row>
    <row r="1984" spans="5:5" x14ac:dyDescent="0.3">
      <c r="E1984"/>
    </row>
    <row r="1985" spans="5:5" x14ac:dyDescent="0.3">
      <c r="E1985"/>
    </row>
    <row r="1986" spans="5:5" x14ac:dyDescent="0.3">
      <c r="E1986"/>
    </row>
    <row r="1987" spans="5:5" x14ac:dyDescent="0.3">
      <c r="E1987"/>
    </row>
    <row r="1988" spans="5:5" x14ac:dyDescent="0.3">
      <c r="E1988"/>
    </row>
    <row r="1989" spans="5:5" x14ac:dyDescent="0.3">
      <c r="E1989"/>
    </row>
    <row r="1990" spans="5:5" x14ac:dyDescent="0.3">
      <c r="E1990"/>
    </row>
    <row r="1991" spans="5:5" x14ac:dyDescent="0.3">
      <c r="E1991"/>
    </row>
    <row r="1992" spans="5:5" x14ac:dyDescent="0.3">
      <c r="E1992"/>
    </row>
    <row r="1993" spans="5:5" x14ac:dyDescent="0.3">
      <c r="E1993"/>
    </row>
    <row r="1994" spans="5:5" x14ac:dyDescent="0.3">
      <c r="E1994"/>
    </row>
    <row r="1995" spans="5:5" x14ac:dyDescent="0.3">
      <c r="E1995"/>
    </row>
    <row r="1996" spans="5:5" x14ac:dyDescent="0.3">
      <c r="E1996"/>
    </row>
    <row r="1997" spans="5:5" x14ac:dyDescent="0.3">
      <c r="E1997"/>
    </row>
    <row r="1998" spans="5:5" x14ac:dyDescent="0.3">
      <c r="E1998"/>
    </row>
    <row r="1999" spans="5:5" x14ac:dyDescent="0.3">
      <c r="E1999"/>
    </row>
    <row r="2000" spans="5:5" x14ac:dyDescent="0.3">
      <c r="E2000"/>
    </row>
    <row r="2001" spans="5:5" x14ac:dyDescent="0.3">
      <c r="E2001"/>
    </row>
    <row r="2002" spans="5:5" x14ac:dyDescent="0.3">
      <c r="E2002"/>
    </row>
    <row r="2003" spans="5:5" x14ac:dyDescent="0.3">
      <c r="E2003"/>
    </row>
    <row r="2004" spans="5:5" x14ac:dyDescent="0.3">
      <c r="E2004"/>
    </row>
    <row r="2005" spans="5:5" x14ac:dyDescent="0.3">
      <c r="E2005"/>
    </row>
    <row r="2006" spans="5:5" x14ac:dyDescent="0.3">
      <c r="E2006"/>
    </row>
    <row r="2007" spans="5:5" x14ac:dyDescent="0.3">
      <c r="E2007"/>
    </row>
    <row r="2008" spans="5:5" x14ac:dyDescent="0.3">
      <c r="E2008"/>
    </row>
    <row r="2009" spans="5:5" x14ac:dyDescent="0.3">
      <c r="E2009"/>
    </row>
    <row r="2010" spans="5:5" x14ac:dyDescent="0.3">
      <c r="E2010"/>
    </row>
    <row r="2011" spans="5:5" x14ac:dyDescent="0.3">
      <c r="E2011"/>
    </row>
    <row r="2012" spans="5:5" x14ac:dyDescent="0.3">
      <c r="E2012"/>
    </row>
    <row r="2013" spans="5:5" x14ac:dyDescent="0.3">
      <c r="E2013"/>
    </row>
    <row r="2014" spans="5:5" x14ac:dyDescent="0.3">
      <c r="E2014"/>
    </row>
    <row r="2015" spans="5:5" x14ac:dyDescent="0.3">
      <c r="E2015"/>
    </row>
    <row r="2016" spans="5:5" x14ac:dyDescent="0.3">
      <c r="E2016"/>
    </row>
    <row r="2017" spans="5:5" x14ac:dyDescent="0.3">
      <c r="E2017"/>
    </row>
    <row r="2018" spans="5:5" x14ac:dyDescent="0.3">
      <c r="E2018"/>
    </row>
    <row r="2019" spans="5:5" x14ac:dyDescent="0.3">
      <c r="E2019"/>
    </row>
    <row r="2020" spans="5:5" x14ac:dyDescent="0.3">
      <c r="E2020"/>
    </row>
    <row r="2021" spans="5:5" x14ac:dyDescent="0.3">
      <c r="E2021"/>
    </row>
    <row r="2022" spans="5:5" x14ac:dyDescent="0.3">
      <c r="E2022"/>
    </row>
    <row r="2023" spans="5:5" x14ac:dyDescent="0.3">
      <c r="E2023"/>
    </row>
    <row r="2024" spans="5:5" x14ac:dyDescent="0.3">
      <c r="E2024"/>
    </row>
    <row r="2025" spans="5:5" x14ac:dyDescent="0.3">
      <c r="E2025"/>
    </row>
    <row r="2026" spans="5:5" x14ac:dyDescent="0.3">
      <c r="E2026"/>
    </row>
    <row r="2027" spans="5:5" x14ac:dyDescent="0.3">
      <c r="E2027"/>
    </row>
    <row r="2028" spans="5:5" x14ac:dyDescent="0.3">
      <c r="E2028"/>
    </row>
    <row r="2029" spans="5:5" x14ac:dyDescent="0.3">
      <c r="E2029"/>
    </row>
    <row r="2030" spans="5:5" x14ac:dyDescent="0.3">
      <c r="E2030"/>
    </row>
    <row r="2031" spans="5:5" x14ac:dyDescent="0.3">
      <c r="E2031"/>
    </row>
    <row r="2032" spans="5:5" x14ac:dyDescent="0.3">
      <c r="E2032"/>
    </row>
    <row r="2033" spans="5:5" x14ac:dyDescent="0.3">
      <c r="E2033"/>
    </row>
    <row r="2034" spans="5:5" x14ac:dyDescent="0.3">
      <c r="E2034"/>
    </row>
    <row r="2035" spans="5:5" x14ac:dyDescent="0.3">
      <c r="E2035"/>
    </row>
    <row r="2036" spans="5:5" x14ac:dyDescent="0.3">
      <c r="E2036"/>
    </row>
    <row r="2037" spans="5:5" x14ac:dyDescent="0.3">
      <c r="E2037"/>
    </row>
    <row r="2038" spans="5:5" x14ac:dyDescent="0.3">
      <c r="E2038"/>
    </row>
    <row r="2039" spans="5:5" x14ac:dyDescent="0.3">
      <c r="E2039"/>
    </row>
    <row r="2040" spans="5:5" x14ac:dyDescent="0.3">
      <c r="E2040"/>
    </row>
    <row r="2041" spans="5:5" x14ac:dyDescent="0.3">
      <c r="E2041"/>
    </row>
    <row r="2042" spans="5:5" x14ac:dyDescent="0.3">
      <c r="E2042"/>
    </row>
    <row r="2043" spans="5:5" x14ac:dyDescent="0.3">
      <c r="E2043"/>
    </row>
    <row r="2044" spans="5:5" x14ac:dyDescent="0.3">
      <c r="E2044"/>
    </row>
    <row r="2045" spans="5:5" x14ac:dyDescent="0.3">
      <c r="E2045"/>
    </row>
    <row r="2046" spans="5:5" x14ac:dyDescent="0.3">
      <c r="E2046"/>
    </row>
    <row r="2047" spans="5:5" x14ac:dyDescent="0.3">
      <c r="E2047"/>
    </row>
    <row r="2048" spans="5:5" x14ac:dyDescent="0.3">
      <c r="E2048"/>
    </row>
    <row r="2049" spans="5:5" x14ac:dyDescent="0.3">
      <c r="E2049"/>
    </row>
    <row r="2050" spans="5:5" x14ac:dyDescent="0.3">
      <c r="E2050"/>
    </row>
    <row r="2051" spans="5:5" x14ac:dyDescent="0.3">
      <c r="E2051"/>
    </row>
    <row r="2052" spans="5:5" x14ac:dyDescent="0.3">
      <c r="E2052"/>
    </row>
    <row r="2053" spans="5:5" x14ac:dyDescent="0.3">
      <c r="E2053"/>
    </row>
    <row r="2054" spans="5:5" x14ac:dyDescent="0.3">
      <c r="E2054"/>
    </row>
    <row r="2055" spans="5:5" x14ac:dyDescent="0.3">
      <c r="E2055"/>
    </row>
    <row r="2056" spans="5:5" x14ac:dyDescent="0.3">
      <c r="E2056"/>
    </row>
    <row r="2057" spans="5:5" x14ac:dyDescent="0.3">
      <c r="E2057"/>
    </row>
    <row r="2058" spans="5:5" x14ac:dyDescent="0.3">
      <c r="E2058"/>
    </row>
    <row r="2059" spans="5:5" x14ac:dyDescent="0.3">
      <c r="E2059"/>
    </row>
    <row r="2060" spans="5:5" x14ac:dyDescent="0.3">
      <c r="E2060"/>
    </row>
    <row r="2061" spans="5:5" x14ac:dyDescent="0.3">
      <c r="E2061"/>
    </row>
    <row r="2062" spans="5:5" x14ac:dyDescent="0.3">
      <c r="E2062"/>
    </row>
    <row r="2063" spans="5:5" x14ac:dyDescent="0.3">
      <c r="E2063"/>
    </row>
    <row r="2064" spans="5:5" x14ac:dyDescent="0.3">
      <c r="E2064"/>
    </row>
    <row r="2065" spans="5:5" x14ac:dyDescent="0.3">
      <c r="E2065"/>
    </row>
    <row r="2066" spans="5:5" x14ac:dyDescent="0.3">
      <c r="E2066"/>
    </row>
    <row r="2067" spans="5:5" x14ac:dyDescent="0.3">
      <c r="E2067"/>
    </row>
    <row r="2068" spans="5:5" x14ac:dyDescent="0.3">
      <c r="E2068"/>
    </row>
    <row r="2069" spans="5:5" x14ac:dyDescent="0.3">
      <c r="E2069"/>
    </row>
    <row r="2070" spans="5:5" x14ac:dyDescent="0.3">
      <c r="E2070"/>
    </row>
    <row r="2071" spans="5:5" x14ac:dyDescent="0.3">
      <c r="E2071"/>
    </row>
    <row r="2072" spans="5:5" x14ac:dyDescent="0.3">
      <c r="E2072"/>
    </row>
    <row r="2073" spans="5:5" x14ac:dyDescent="0.3">
      <c r="E2073"/>
    </row>
    <row r="2074" spans="5:5" x14ac:dyDescent="0.3">
      <c r="E2074"/>
    </row>
    <row r="2075" spans="5:5" x14ac:dyDescent="0.3">
      <c r="E2075"/>
    </row>
    <row r="2076" spans="5:5" x14ac:dyDescent="0.3">
      <c r="E2076"/>
    </row>
    <row r="2077" spans="5:5" x14ac:dyDescent="0.3">
      <c r="E2077"/>
    </row>
    <row r="2078" spans="5:5" x14ac:dyDescent="0.3">
      <c r="E2078"/>
    </row>
    <row r="2079" spans="5:5" x14ac:dyDescent="0.3">
      <c r="E2079"/>
    </row>
    <row r="2080" spans="5:5" x14ac:dyDescent="0.3">
      <c r="E2080"/>
    </row>
    <row r="2081" spans="5:5" x14ac:dyDescent="0.3">
      <c r="E2081"/>
    </row>
    <row r="2082" spans="5:5" x14ac:dyDescent="0.3">
      <c r="E2082"/>
    </row>
    <row r="2083" spans="5:5" x14ac:dyDescent="0.3">
      <c r="E2083"/>
    </row>
    <row r="2084" spans="5:5" x14ac:dyDescent="0.3">
      <c r="E2084"/>
    </row>
    <row r="2085" spans="5:5" x14ac:dyDescent="0.3">
      <c r="E2085"/>
    </row>
    <row r="2086" spans="5:5" x14ac:dyDescent="0.3">
      <c r="E2086"/>
    </row>
    <row r="2087" spans="5:5" x14ac:dyDescent="0.3">
      <c r="E2087"/>
    </row>
    <row r="2088" spans="5:5" x14ac:dyDescent="0.3">
      <c r="E2088"/>
    </row>
    <row r="2089" spans="5:5" x14ac:dyDescent="0.3">
      <c r="E2089"/>
    </row>
    <row r="2090" spans="5:5" x14ac:dyDescent="0.3">
      <c r="E2090"/>
    </row>
    <row r="2091" spans="5:5" x14ac:dyDescent="0.3">
      <c r="E2091"/>
    </row>
    <row r="2092" spans="5:5" x14ac:dyDescent="0.3">
      <c r="E2092"/>
    </row>
    <row r="2093" spans="5:5" x14ac:dyDescent="0.3">
      <c r="E2093"/>
    </row>
    <row r="2094" spans="5:5" x14ac:dyDescent="0.3">
      <c r="E2094"/>
    </row>
    <row r="2095" spans="5:5" x14ac:dyDescent="0.3">
      <c r="E2095"/>
    </row>
    <row r="2096" spans="5:5" x14ac:dyDescent="0.3">
      <c r="E2096"/>
    </row>
    <row r="2097" spans="5:5" x14ac:dyDescent="0.3">
      <c r="E2097"/>
    </row>
    <row r="2098" spans="5:5" x14ac:dyDescent="0.3">
      <c r="E2098"/>
    </row>
    <row r="2099" spans="5:5" x14ac:dyDescent="0.3">
      <c r="E2099"/>
    </row>
    <row r="2100" spans="5:5" x14ac:dyDescent="0.3">
      <c r="E2100"/>
    </row>
    <row r="2101" spans="5:5" x14ac:dyDescent="0.3">
      <c r="E2101"/>
    </row>
    <row r="2102" spans="5:5" x14ac:dyDescent="0.3">
      <c r="E2102"/>
    </row>
    <row r="2103" spans="5:5" x14ac:dyDescent="0.3">
      <c r="E2103"/>
    </row>
    <row r="2104" spans="5:5" x14ac:dyDescent="0.3">
      <c r="E2104"/>
    </row>
    <row r="2105" spans="5:5" x14ac:dyDescent="0.3">
      <c r="E2105"/>
    </row>
    <row r="2106" spans="5:5" x14ac:dyDescent="0.3">
      <c r="E2106"/>
    </row>
    <row r="2107" spans="5:5" x14ac:dyDescent="0.3">
      <c r="E2107"/>
    </row>
    <row r="2108" spans="5:5" x14ac:dyDescent="0.3">
      <c r="E2108"/>
    </row>
    <row r="2109" spans="5:5" x14ac:dyDescent="0.3">
      <c r="E2109"/>
    </row>
    <row r="2110" spans="5:5" x14ac:dyDescent="0.3">
      <c r="E2110"/>
    </row>
    <row r="2111" spans="5:5" x14ac:dyDescent="0.3">
      <c r="E2111"/>
    </row>
    <row r="2112" spans="5:5" x14ac:dyDescent="0.3">
      <c r="E2112"/>
    </row>
    <row r="2113" spans="5:5" x14ac:dyDescent="0.3">
      <c r="E2113"/>
    </row>
    <row r="2114" spans="5:5" x14ac:dyDescent="0.3">
      <c r="E2114"/>
    </row>
    <row r="2115" spans="5:5" x14ac:dyDescent="0.3">
      <c r="E2115"/>
    </row>
    <row r="2116" spans="5:5" x14ac:dyDescent="0.3">
      <c r="E2116"/>
    </row>
    <row r="2117" spans="5:5" x14ac:dyDescent="0.3">
      <c r="E2117"/>
    </row>
    <row r="2118" spans="5:5" x14ac:dyDescent="0.3">
      <c r="E2118"/>
    </row>
    <row r="2119" spans="5:5" x14ac:dyDescent="0.3">
      <c r="E2119"/>
    </row>
    <row r="2120" spans="5:5" x14ac:dyDescent="0.3">
      <c r="E2120"/>
    </row>
    <row r="2121" spans="5:5" x14ac:dyDescent="0.3">
      <c r="E2121"/>
    </row>
    <row r="2122" spans="5:5" x14ac:dyDescent="0.3">
      <c r="E2122"/>
    </row>
    <row r="2123" spans="5:5" x14ac:dyDescent="0.3">
      <c r="E2123"/>
    </row>
    <row r="2124" spans="5:5" x14ac:dyDescent="0.3">
      <c r="E2124"/>
    </row>
    <row r="2125" spans="5:5" x14ac:dyDescent="0.3">
      <c r="E2125"/>
    </row>
    <row r="2126" spans="5:5" x14ac:dyDescent="0.3">
      <c r="E2126"/>
    </row>
    <row r="2127" spans="5:5" x14ac:dyDescent="0.3">
      <c r="E2127"/>
    </row>
    <row r="2128" spans="5:5" x14ac:dyDescent="0.3">
      <c r="E2128"/>
    </row>
    <row r="2129" spans="5:5" x14ac:dyDescent="0.3">
      <c r="E2129"/>
    </row>
    <row r="2130" spans="5:5" x14ac:dyDescent="0.3">
      <c r="E2130"/>
    </row>
    <row r="2131" spans="5:5" x14ac:dyDescent="0.3">
      <c r="E2131"/>
    </row>
    <row r="2132" spans="5:5" x14ac:dyDescent="0.3">
      <c r="E2132"/>
    </row>
    <row r="2133" spans="5:5" x14ac:dyDescent="0.3">
      <c r="E2133"/>
    </row>
    <row r="2134" spans="5:5" x14ac:dyDescent="0.3">
      <c r="E2134"/>
    </row>
    <row r="2135" spans="5:5" x14ac:dyDescent="0.3">
      <c r="E2135"/>
    </row>
    <row r="2136" spans="5:5" x14ac:dyDescent="0.3">
      <c r="E2136"/>
    </row>
    <row r="2137" spans="5:5" x14ac:dyDescent="0.3">
      <c r="E2137"/>
    </row>
    <row r="2138" spans="5:5" x14ac:dyDescent="0.3">
      <c r="E2138"/>
    </row>
    <row r="2139" spans="5:5" x14ac:dyDescent="0.3">
      <c r="E2139"/>
    </row>
    <row r="2140" spans="5:5" x14ac:dyDescent="0.3">
      <c r="E2140"/>
    </row>
    <row r="2141" spans="5:5" x14ac:dyDescent="0.3">
      <c r="E2141"/>
    </row>
    <row r="2142" spans="5:5" x14ac:dyDescent="0.3">
      <c r="E2142"/>
    </row>
    <row r="2143" spans="5:5" x14ac:dyDescent="0.3">
      <c r="E2143"/>
    </row>
    <row r="2144" spans="5:5" x14ac:dyDescent="0.3">
      <c r="E2144"/>
    </row>
    <row r="2145" spans="5:5" x14ac:dyDescent="0.3">
      <c r="E2145"/>
    </row>
    <row r="2146" spans="5:5" x14ac:dyDescent="0.3">
      <c r="E2146"/>
    </row>
    <row r="2147" spans="5:5" x14ac:dyDescent="0.3">
      <c r="E2147"/>
    </row>
    <row r="2148" spans="5:5" x14ac:dyDescent="0.3">
      <c r="E2148"/>
    </row>
    <row r="2149" spans="5:5" x14ac:dyDescent="0.3">
      <c r="E2149"/>
    </row>
    <row r="2150" spans="5:5" x14ac:dyDescent="0.3">
      <c r="E2150"/>
    </row>
    <row r="2151" spans="5:5" x14ac:dyDescent="0.3">
      <c r="E2151"/>
    </row>
    <row r="2152" spans="5:5" x14ac:dyDescent="0.3">
      <c r="E2152"/>
    </row>
    <row r="2153" spans="5:5" x14ac:dyDescent="0.3">
      <c r="E2153"/>
    </row>
    <row r="2154" spans="5:5" x14ac:dyDescent="0.3">
      <c r="E2154"/>
    </row>
    <row r="2155" spans="5:5" x14ac:dyDescent="0.3">
      <c r="E2155"/>
    </row>
    <row r="2156" spans="5:5" x14ac:dyDescent="0.3">
      <c r="E2156"/>
    </row>
    <row r="2157" spans="5:5" x14ac:dyDescent="0.3">
      <c r="E2157"/>
    </row>
    <row r="2158" spans="5:5" x14ac:dyDescent="0.3">
      <c r="E2158"/>
    </row>
    <row r="2159" spans="5:5" x14ac:dyDescent="0.3">
      <c r="E2159"/>
    </row>
    <row r="2160" spans="5:5" x14ac:dyDescent="0.3">
      <c r="E2160"/>
    </row>
    <row r="2161" spans="5:5" x14ac:dyDescent="0.3">
      <c r="E2161"/>
    </row>
    <row r="2162" spans="5:5" x14ac:dyDescent="0.3">
      <c r="E2162"/>
    </row>
    <row r="2163" spans="5:5" x14ac:dyDescent="0.3">
      <c r="E2163"/>
    </row>
    <row r="2164" spans="5:5" x14ac:dyDescent="0.3">
      <c r="E2164"/>
    </row>
    <row r="2165" spans="5:5" x14ac:dyDescent="0.3">
      <c r="E2165"/>
    </row>
    <row r="2166" spans="5:5" x14ac:dyDescent="0.3">
      <c r="E2166"/>
    </row>
    <row r="2167" spans="5:5" x14ac:dyDescent="0.3">
      <c r="E2167"/>
    </row>
    <row r="2168" spans="5:5" x14ac:dyDescent="0.3">
      <c r="E2168"/>
    </row>
    <row r="2169" spans="5:5" x14ac:dyDescent="0.3">
      <c r="E2169"/>
    </row>
    <row r="2170" spans="5:5" x14ac:dyDescent="0.3">
      <c r="E2170"/>
    </row>
    <row r="2171" spans="5:5" x14ac:dyDescent="0.3">
      <c r="E2171"/>
    </row>
    <row r="2172" spans="5:5" x14ac:dyDescent="0.3">
      <c r="E2172"/>
    </row>
    <row r="2173" spans="5:5" x14ac:dyDescent="0.3">
      <c r="E2173"/>
    </row>
    <row r="2174" spans="5:5" x14ac:dyDescent="0.3">
      <c r="E2174"/>
    </row>
    <row r="2175" spans="5:5" x14ac:dyDescent="0.3">
      <c r="E2175"/>
    </row>
    <row r="2176" spans="5:5" x14ac:dyDescent="0.3">
      <c r="E2176"/>
    </row>
    <row r="2177" spans="5:5" x14ac:dyDescent="0.3">
      <c r="E2177"/>
    </row>
    <row r="2178" spans="5:5" x14ac:dyDescent="0.3">
      <c r="E2178"/>
    </row>
    <row r="2179" spans="5:5" x14ac:dyDescent="0.3">
      <c r="E2179"/>
    </row>
    <row r="2180" spans="5:5" x14ac:dyDescent="0.3">
      <c r="E2180"/>
    </row>
    <row r="2181" spans="5:5" x14ac:dyDescent="0.3">
      <c r="E2181"/>
    </row>
    <row r="2182" spans="5:5" x14ac:dyDescent="0.3">
      <c r="E2182"/>
    </row>
    <row r="2183" spans="5:5" x14ac:dyDescent="0.3">
      <c r="E2183"/>
    </row>
    <row r="2184" spans="5:5" x14ac:dyDescent="0.3">
      <c r="E2184"/>
    </row>
    <row r="2185" spans="5:5" x14ac:dyDescent="0.3">
      <c r="E2185"/>
    </row>
    <row r="2186" spans="5:5" x14ac:dyDescent="0.3">
      <c r="E2186"/>
    </row>
    <row r="2187" spans="5:5" x14ac:dyDescent="0.3">
      <c r="E2187"/>
    </row>
    <row r="2188" spans="5:5" x14ac:dyDescent="0.3">
      <c r="E2188"/>
    </row>
    <row r="2189" spans="5:5" x14ac:dyDescent="0.3">
      <c r="E2189"/>
    </row>
    <row r="2190" spans="5:5" x14ac:dyDescent="0.3">
      <c r="E2190"/>
    </row>
    <row r="2191" spans="5:5" x14ac:dyDescent="0.3">
      <c r="E2191"/>
    </row>
    <row r="2192" spans="5:5" x14ac:dyDescent="0.3">
      <c r="E2192"/>
    </row>
    <row r="2193" spans="5:5" x14ac:dyDescent="0.3">
      <c r="E2193"/>
    </row>
    <row r="2194" spans="5:5" x14ac:dyDescent="0.3">
      <c r="E2194"/>
    </row>
    <row r="2195" spans="5:5" x14ac:dyDescent="0.3">
      <c r="E2195"/>
    </row>
    <row r="2196" spans="5:5" x14ac:dyDescent="0.3">
      <c r="E2196"/>
    </row>
    <row r="2197" spans="5:5" x14ac:dyDescent="0.3">
      <c r="E2197"/>
    </row>
    <row r="2198" spans="5:5" x14ac:dyDescent="0.3">
      <c r="E2198"/>
    </row>
    <row r="2199" spans="5:5" x14ac:dyDescent="0.3">
      <c r="E2199"/>
    </row>
    <row r="2200" spans="5:5" x14ac:dyDescent="0.3">
      <c r="E2200"/>
    </row>
    <row r="2201" spans="5:5" x14ac:dyDescent="0.3">
      <c r="E2201"/>
    </row>
    <row r="2202" spans="5:5" x14ac:dyDescent="0.3">
      <c r="E2202"/>
    </row>
    <row r="2203" spans="5:5" x14ac:dyDescent="0.3">
      <c r="E2203"/>
    </row>
    <row r="2204" spans="5:5" x14ac:dyDescent="0.3">
      <c r="E2204"/>
    </row>
    <row r="2205" spans="5:5" x14ac:dyDescent="0.3">
      <c r="E2205"/>
    </row>
    <row r="2206" spans="5:5" x14ac:dyDescent="0.3">
      <c r="E2206"/>
    </row>
    <row r="2207" spans="5:5" x14ac:dyDescent="0.3">
      <c r="E2207"/>
    </row>
    <row r="2208" spans="5:5" x14ac:dyDescent="0.3">
      <c r="E2208"/>
    </row>
    <row r="2209" spans="5:5" x14ac:dyDescent="0.3">
      <c r="E2209"/>
    </row>
    <row r="2210" spans="5:5" x14ac:dyDescent="0.3">
      <c r="E2210"/>
    </row>
    <row r="2211" spans="5:5" x14ac:dyDescent="0.3">
      <c r="E2211"/>
    </row>
    <row r="2212" spans="5:5" x14ac:dyDescent="0.3">
      <c r="E2212"/>
    </row>
    <row r="2213" spans="5:5" x14ac:dyDescent="0.3">
      <c r="E2213"/>
    </row>
    <row r="2214" spans="5:5" x14ac:dyDescent="0.3">
      <c r="E2214"/>
    </row>
    <row r="2215" spans="5:5" x14ac:dyDescent="0.3">
      <c r="E2215"/>
    </row>
    <row r="2216" spans="5:5" x14ac:dyDescent="0.3">
      <c r="E2216"/>
    </row>
    <row r="2217" spans="5:5" x14ac:dyDescent="0.3">
      <c r="E2217"/>
    </row>
    <row r="2218" spans="5:5" x14ac:dyDescent="0.3">
      <c r="E2218"/>
    </row>
    <row r="2219" spans="5:5" x14ac:dyDescent="0.3">
      <c r="E2219"/>
    </row>
    <row r="2220" spans="5:5" x14ac:dyDescent="0.3">
      <c r="E2220"/>
    </row>
    <row r="2221" spans="5:5" x14ac:dyDescent="0.3">
      <c r="E2221"/>
    </row>
    <row r="2222" spans="5:5" x14ac:dyDescent="0.3">
      <c r="E2222"/>
    </row>
    <row r="2223" spans="5:5" x14ac:dyDescent="0.3">
      <c r="E2223"/>
    </row>
    <row r="2224" spans="5:5" x14ac:dyDescent="0.3">
      <c r="E2224"/>
    </row>
    <row r="2225" spans="5:5" x14ac:dyDescent="0.3">
      <c r="E2225"/>
    </row>
    <row r="2226" spans="5:5" x14ac:dyDescent="0.3">
      <c r="E2226"/>
    </row>
    <row r="2227" spans="5:5" x14ac:dyDescent="0.3">
      <c r="E2227"/>
    </row>
    <row r="2228" spans="5:5" x14ac:dyDescent="0.3">
      <c r="E2228"/>
    </row>
    <row r="2229" spans="5:5" x14ac:dyDescent="0.3">
      <c r="E2229"/>
    </row>
    <row r="2230" spans="5:5" x14ac:dyDescent="0.3">
      <c r="E2230"/>
    </row>
    <row r="2231" spans="5:5" x14ac:dyDescent="0.3">
      <c r="E2231"/>
    </row>
    <row r="2232" spans="5:5" x14ac:dyDescent="0.3">
      <c r="E2232"/>
    </row>
    <row r="2233" spans="5:5" x14ac:dyDescent="0.3">
      <c r="E2233"/>
    </row>
    <row r="2234" spans="5:5" x14ac:dyDescent="0.3">
      <c r="E2234"/>
    </row>
    <row r="2235" spans="5:5" x14ac:dyDescent="0.3">
      <c r="E2235"/>
    </row>
    <row r="2236" spans="5:5" x14ac:dyDescent="0.3">
      <c r="E2236"/>
    </row>
    <row r="2237" spans="5:5" x14ac:dyDescent="0.3">
      <c r="E2237"/>
    </row>
    <row r="2238" spans="5:5" x14ac:dyDescent="0.3">
      <c r="E2238"/>
    </row>
    <row r="2239" spans="5:5" x14ac:dyDescent="0.3">
      <c r="E2239"/>
    </row>
    <row r="2240" spans="5:5" x14ac:dyDescent="0.3">
      <c r="E2240"/>
    </row>
    <row r="2241" spans="5:5" x14ac:dyDescent="0.3">
      <c r="E2241"/>
    </row>
    <row r="2242" spans="5:5" x14ac:dyDescent="0.3">
      <c r="E2242"/>
    </row>
    <row r="2243" spans="5:5" x14ac:dyDescent="0.3">
      <c r="E2243"/>
    </row>
    <row r="2244" spans="5:5" x14ac:dyDescent="0.3">
      <c r="E2244"/>
    </row>
    <row r="2245" spans="5:5" x14ac:dyDescent="0.3">
      <c r="E2245"/>
    </row>
    <row r="2246" spans="5:5" x14ac:dyDescent="0.3">
      <c r="E2246"/>
    </row>
    <row r="2247" spans="5:5" x14ac:dyDescent="0.3">
      <c r="E2247"/>
    </row>
    <row r="2248" spans="5:5" x14ac:dyDescent="0.3">
      <c r="E2248"/>
    </row>
    <row r="2249" spans="5:5" x14ac:dyDescent="0.3">
      <c r="E2249"/>
    </row>
    <row r="2250" spans="5:5" x14ac:dyDescent="0.3">
      <c r="E2250"/>
    </row>
    <row r="2251" spans="5:5" x14ac:dyDescent="0.3">
      <c r="E2251"/>
    </row>
    <row r="2252" spans="5:5" x14ac:dyDescent="0.3">
      <c r="E2252"/>
    </row>
    <row r="2253" spans="5:5" x14ac:dyDescent="0.3">
      <c r="E2253"/>
    </row>
    <row r="2254" spans="5:5" x14ac:dyDescent="0.3">
      <c r="E2254"/>
    </row>
    <row r="2255" spans="5:5" x14ac:dyDescent="0.3">
      <c r="E2255"/>
    </row>
    <row r="2256" spans="5:5" x14ac:dyDescent="0.3">
      <c r="E2256"/>
    </row>
    <row r="2257" spans="5:5" x14ac:dyDescent="0.3">
      <c r="E2257"/>
    </row>
    <row r="2258" spans="5:5" x14ac:dyDescent="0.3">
      <c r="E2258"/>
    </row>
    <row r="2259" spans="5:5" x14ac:dyDescent="0.3">
      <c r="E2259"/>
    </row>
    <row r="2260" spans="5:5" x14ac:dyDescent="0.3">
      <c r="E2260"/>
    </row>
    <row r="2261" spans="5:5" x14ac:dyDescent="0.3">
      <c r="E2261"/>
    </row>
    <row r="2262" spans="5:5" x14ac:dyDescent="0.3">
      <c r="E2262"/>
    </row>
    <row r="2263" spans="5:5" x14ac:dyDescent="0.3">
      <c r="E2263"/>
    </row>
    <row r="2264" spans="5:5" x14ac:dyDescent="0.3">
      <c r="E2264"/>
    </row>
    <row r="2265" spans="5:5" x14ac:dyDescent="0.3">
      <c r="E2265"/>
    </row>
    <row r="2266" spans="5:5" x14ac:dyDescent="0.3">
      <c r="E2266"/>
    </row>
    <row r="2267" spans="5:5" x14ac:dyDescent="0.3">
      <c r="E2267"/>
    </row>
    <row r="2268" spans="5:5" x14ac:dyDescent="0.3">
      <c r="E2268"/>
    </row>
    <row r="2269" spans="5:5" x14ac:dyDescent="0.3">
      <c r="E2269"/>
    </row>
    <row r="2270" spans="5:5" x14ac:dyDescent="0.3">
      <c r="E2270"/>
    </row>
    <row r="2271" spans="5:5" x14ac:dyDescent="0.3">
      <c r="E2271"/>
    </row>
    <row r="2272" spans="5:5" x14ac:dyDescent="0.3">
      <c r="E2272"/>
    </row>
    <row r="2273" spans="5:5" x14ac:dyDescent="0.3">
      <c r="E2273"/>
    </row>
    <row r="2274" spans="5:5" x14ac:dyDescent="0.3">
      <c r="E2274"/>
    </row>
    <row r="2275" spans="5:5" x14ac:dyDescent="0.3">
      <c r="E2275"/>
    </row>
    <row r="2276" spans="5:5" x14ac:dyDescent="0.3">
      <c r="E2276"/>
    </row>
    <row r="2277" spans="5:5" x14ac:dyDescent="0.3">
      <c r="E2277"/>
    </row>
    <row r="2278" spans="5:5" x14ac:dyDescent="0.3">
      <c r="E2278"/>
    </row>
    <row r="2279" spans="5:5" x14ac:dyDescent="0.3">
      <c r="E2279"/>
    </row>
    <row r="2280" spans="5:5" x14ac:dyDescent="0.3">
      <c r="E2280"/>
    </row>
    <row r="2281" spans="5:5" x14ac:dyDescent="0.3">
      <c r="E2281"/>
    </row>
    <row r="2282" spans="5:5" x14ac:dyDescent="0.3">
      <c r="E2282"/>
    </row>
    <row r="2283" spans="5:5" x14ac:dyDescent="0.3">
      <c r="E2283"/>
    </row>
    <row r="2284" spans="5:5" x14ac:dyDescent="0.3">
      <c r="E2284"/>
    </row>
    <row r="2285" spans="5:5" x14ac:dyDescent="0.3">
      <c r="E2285"/>
    </row>
    <row r="2286" spans="5:5" x14ac:dyDescent="0.3">
      <c r="E2286"/>
    </row>
    <row r="2287" spans="5:5" x14ac:dyDescent="0.3">
      <c r="E2287"/>
    </row>
    <row r="2288" spans="5:5" x14ac:dyDescent="0.3">
      <c r="E2288"/>
    </row>
    <row r="2289" spans="5:5" x14ac:dyDescent="0.3">
      <c r="E2289"/>
    </row>
    <row r="2290" spans="5:5" x14ac:dyDescent="0.3">
      <c r="E2290"/>
    </row>
    <row r="2291" spans="5:5" x14ac:dyDescent="0.3">
      <c r="E2291"/>
    </row>
    <row r="2292" spans="5:5" x14ac:dyDescent="0.3">
      <c r="E2292"/>
    </row>
    <row r="2293" spans="5:5" x14ac:dyDescent="0.3">
      <c r="E2293"/>
    </row>
    <row r="2294" spans="5:5" x14ac:dyDescent="0.3">
      <c r="E2294"/>
    </row>
    <row r="2295" spans="5:5" x14ac:dyDescent="0.3">
      <c r="E2295"/>
    </row>
    <row r="2296" spans="5:5" x14ac:dyDescent="0.3">
      <c r="E2296"/>
    </row>
    <row r="2297" spans="5:5" x14ac:dyDescent="0.3">
      <c r="E2297"/>
    </row>
    <row r="2298" spans="5:5" x14ac:dyDescent="0.3">
      <c r="E2298"/>
    </row>
    <row r="2299" spans="5:5" x14ac:dyDescent="0.3">
      <c r="E2299"/>
    </row>
    <row r="2300" spans="5:5" x14ac:dyDescent="0.3">
      <c r="E2300"/>
    </row>
    <row r="2301" spans="5:5" x14ac:dyDescent="0.3">
      <c r="E2301"/>
    </row>
    <row r="2302" spans="5:5" x14ac:dyDescent="0.3">
      <c r="E2302"/>
    </row>
    <row r="2303" spans="5:5" x14ac:dyDescent="0.3">
      <c r="E2303"/>
    </row>
    <row r="2304" spans="5:5" x14ac:dyDescent="0.3">
      <c r="E2304"/>
    </row>
    <row r="2305" spans="5:5" x14ac:dyDescent="0.3">
      <c r="E2305"/>
    </row>
    <row r="2306" spans="5:5" x14ac:dyDescent="0.3">
      <c r="E2306"/>
    </row>
    <row r="2307" spans="5:5" x14ac:dyDescent="0.3">
      <c r="E2307"/>
    </row>
    <row r="2308" spans="5:5" x14ac:dyDescent="0.3">
      <c r="E2308"/>
    </row>
    <row r="2309" spans="5:5" x14ac:dyDescent="0.3">
      <c r="E2309"/>
    </row>
    <row r="2310" spans="5:5" x14ac:dyDescent="0.3">
      <c r="E2310"/>
    </row>
    <row r="2311" spans="5:5" x14ac:dyDescent="0.3">
      <c r="E2311"/>
    </row>
    <row r="2312" spans="5:5" x14ac:dyDescent="0.3">
      <c r="E2312"/>
    </row>
    <row r="2313" spans="5:5" x14ac:dyDescent="0.3">
      <c r="E2313"/>
    </row>
    <row r="2314" spans="5:5" x14ac:dyDescent="0.3">
      <c r="E2314"/>
    </row>
    <row r="2315" spans="5:5" x14ac:dyDescent="0.3">
      <c r="E2315"/>
    </row>
    <row r="2316" spans="5:5" x14ac:dyDescent="0.3">
      <c r="E2316"/>
    </row>
    <row r="2317" spans="5:5" x14ac:dyDescent="0.3">
      <c r="E2317"/>
    </row>
    <row r="2318" spans="5:5" x14ac:dyDescent="0.3">
      <c r="E2318"/>
    </row>
    <row r="2319" spans="5:5" x14ac:dyDescent="0.3">
      <c r="E2319"/>
    </row>
    <row r="2320" spans="5:5" x14ac:dyDescent="0.3">
      <c r="E2320"/>
    </row>
    <row r="2321" spans="5:5" x14ac:dyDescent="0.3">
      <c r="E2321"/>
    </row>
    <row r="2322" spans="5:5" x14ac:dyDescent="0.3">
      <c r="E2322"/>
    </row>
    <row r="2323" spans="5:5" x14ac:dyDescent="0.3">
      <c r="E2323"/>
    </row>
    <row r="2324" spans="5:5" x14ac:dyDescent="0.3">
      <c r="E2324"/>
    </row>
    <row r="2325" spans="5:5" x14ac:dyDescent="0.3">
      <c r="E2325"/>
    </row>
    <row r="2326" spans="5:5" x14ac:dyDescent="0.3">
      <c r="E2326"/>
    </row>
    <row r="2327" spans="5:5" x14ac:dyDescent="0.3">
      <c r="E2327"/>
    </row>
    <row r="2328" spans="5:5" x14ac:dyDescent="0.3">
      <c r="E2328"/>
    </row>
    <row r="2329" spans="5:5" x14ac:dyDescent="0.3">
      <c r="E2329"/>
    </row>
    <row r="2330" spans="5:5" x14ac:dyDescent="0.3">
      <c r="E2330"/>
    </row>
    <row r="2331" spans="5:5" x14ac:dyDescent="0.3">
      <c r="E2331"/>
    </row>
    <row r="2332" spans="5:5" x14ac:dyDescent="0.3">
      <c r="E2332"/>
    </row>
    <row r="2333" spans="5:5" x14ac:dyDescent="0.3">
      <c r="E2333"/>
    </row>
    <row r="2334" spans="5:5" x14ac:dyDescent="0.3">
      <c r="E2334"/>
    </row>
    <row r="2335" spans="5:5" x14ac:dyDescent="0.3">
      <c r="E2335"/>
    </row>
    <row r="2336" spans="5:5" x14ac:dyDescent="0.3">
      <c r="E2336"/>
    </row>
    <row r="2337" spans="5:5" x14ac:dyDescent="0.3">
      <c r="E2337"/>
    </row>
    <row r="2338" spans="5:5" x14ac:dyDescent="0.3">
      <c r="E2338"/>
    </row>
    <row r="2339" spans="5:5" x14ac:dyDescent="0.3">
      <c r="E2339"/>
    </row>
    <row r="2340" spans="5:5" x14ac:dyDescent="0.3">
      <c r="E2340"/>
    </row>
    <row r="2341" spans="5:5" x14ac:dyDescent="0.3">
      <c r="E2341"/>
    </row>
    <row r="2342" spans="5:5" x14ac:dyDescent="0.3">
      <c r="E2342"/>
    </row>
    <row r="2343" spans="5:5" x14ac:dyDescent="0.3">
      <c r="E2343"/>
    </row>
    <row r="2344" spans="5:5" x14ac:dyDescent="0.3">
      <c r="E2344"/>
    </row>
    <row r="2345" spans="5:5" x14ac:dyDescent="0.3">
      <c r="E2345"/>
    </row>
    <row r="2346" spans="5:5" x14ac:dyDescent="0.3">
      <c r="E2346"/>
    </row>
    <row r="2347" spans="5:5" x14ac:dyDescent="0.3">
      <c r="E2347"/>
    </row>
    <row r="2348" spans="5:5" x14ac:dyDescent="0.3">
      <c r="E2348"/>
    </row>
    <row r="2349" spans="5:5" x14ac:dyDescent="0.3">
      <c r="E2349"/>
    </row>
    <row r="2350" spans="5:5" x14ac:dyDescent="0.3">
      <c r="E2350"/>
    </row>
    <row r="2351" spans="5:5" x14ac:dyDescent="0.3">
      <c r="E2351"/>
    </row>
    <row r="2352" spans="5:5" x14ac:dyDescent="0.3">
      <c r="E2352"/>
    </row>
    <row r="2353" spans="5:5" x14ac:dyDescent="0.3">
      <c r="E2353"/>
    </row>
    <row r="2354" spans="5:5" x14ac:dyDescent="0.3">
      <c r="E2354"/>
    </row>
    <row r="2355" spans="5:5" x14ac:dyDescent="0.3">
      <c r="E2355"/>
    </row>
    <row r="2356" spans="5:5" x14ac:dyDescent="0.3">
      <c r="E2356"/>
    </row>
    <row r="2357" spans="5:5" x14ac:dyDescent="0.3">
      <c r="E2357"/>
    </row>
    <row r="2358" spans="5:5" x14ac:dyDescent="0.3">
      <c r="E2358"/>
    </row>
    <row r="2359" spans="5:5" x14ac:dyDescent="0.3">
      <c r="E2359"/>
    </row>
    <row r="2360" spans="5:5" x14ac:dyDescent="0.3">
      <c r="E2360"/>
    </row>
    <row r="2361" spans="5:5" x14ac:dyDescent="0.3">
      <c r="E2361"/>
    </row>
    <row r="2362" spans="5:5" x14ac:dyDescent="0.3">
      <c r="E2362"/>
    </row>
    <row r="2363" spans="5:5" x14ac:dyDescent="0.3">
      <c r="E2363"/>
    </row>
    <row r="2364" spans="5:5" x14ac:dyDescent="0.3">
      <c r="E2364"/>
    </row>
    <row r="2365" spans="5:5" x14ac:dyDescent="0.3">
      <c r="E2365"/>
    </row>
    <row r="2366" spans="5:5" x14ac:dyDescent="0.3">
      <c r="E2366"/>
    </row>
    <row r="2367" spans="5:5" x14ac:dyDescent="0.3">
      <c r="E2367"/>
    </row>
    <row r="2368" spans="5:5" x14ac:dyDescent="0.3">
      <c r="E2368"/>
    </row>
    <row r="2369" spans="5:5" x14ac:dyDescent="0.3">
      <c r="E2369"/>
    </row>
    <row r="2370" spans="5:5" x14ac:dyDescent="0.3">
      <c r="E2370"/>
    </row>
    <row r="2371" spans="5:5" x14ac:dyDescent="0.3">
      <c r="E2371"/>
    </row>
    <row r="2372" spans="5:5" x14ac:dyDescent="0.3">
      <c r="E2372"/>
    </row>
    <row r="2373" spans="5:5" x14ac:dyDescent="0.3">
      <c r="E2373"/>
    </row>
    <row r="2374" spans="5:5" x14ac:dyDescent="0.3">
      <c r="E2374"/>
    </row>
    <row r="2375" spans="5:5" x14ac:dyDescent="0.3">
      <c r="E2375"/>
    </row>
    <row r="2376" spans="5:5" x14ac:dyDescent="0.3">
      <c r="E2376"/>
    </row>
    <row r="2377" spans="5:5" x14ac:dyDescent="0.3">
      <c r="E2377"/>
    </row>
    <row r="2378" spans="5:5" x14ac:dyDescent="0.3">
      <c r="E2378"/>
    </row>
    <row r="2379" spans="5:5" x14ac:dyDescent="0.3">
      <c r="E2379"/>
    </row>
    <row r="2380" spans="5:5" x14ac:dyDescent="0.3">
      <c r="E2380"/>
    </row>
    <row r="2381" spans="5:5" x14ac:dyDescent="0.3">
      <c r="E2381"/>
    </row>
    <row r="2382" spans="5:5" x14ac:dyDescent="0.3">
      <c r="E2382"/>
    </row>
    <row r="2383" spans="5:5" x14ac:dyDescent="0.3">
      <c r="E2383"/>
    </row>
    <row r="2384" spans="5:5" x14ac:dyDescent="0.3">
      <c r="E2384"/>
    </row>
    <row r="2385" spans="5:5" x14ac:dyDescent="0.3">
      <c r="E2385"/>
    </row>
    <row r="2386" spans="5:5" x14ac:dyDescent="0.3">
      <c r="E2386"/>
    </row>
    <row r="2387" spans="5:5" x14ac:dyDescent="0.3">
      <c r="E2387"/>
    </row>
    <row r="2388" spans="5:5" x14ac:dyDescent="0.3">
      <c r="E2388"/>
    </row>
    <row r="2389" spans="5:5" x14ac:dyDescent="0.3">
      <c r="E2389"/>
    </row>
    <row r="2390" spans="5:5" x14ac:dyDescent="0.3">
      <c r="E2390"/>
    </row>
    <row r="2391" spans="5:5" x14ac:dyDescent="0.3">
      <c r="E2391"/>
    </row>
    <row r="2392" spans="5:5" x14ac:dyDescent="0.3">
      <c r="E2392"/>
    </row>
    <row r="2393" spans="5:5" x14ac:dyDescent="0.3">
      <c r="E2393"/>
    </row>
    <row r="2394" spans="5:5" x14ac:dyDescent="0.3">
      <c r="E2394"/>
    </row>
    <row r="2395" spans="5:5" x14ac:dyDescent="0.3">
      <c r="E2395"/>
    </row>
    <row r="2396" spans="5:5" x14ac:dyDescent="0.3">
      <c r="E2396"/>
    </row>
    <row r="2397" spans="5:5" x14ac:dyDescent="0.3">
      <c r="E2397"/>
    </row>
    <row r="2398" spans="5:5" x14ac:dyDescent="0.3">
      <c r="E2398"/>
    </row>
    <row r="2399" spans="5:5" x14ac:dyDescent="0.3">
      <c r="E2399"/>
    </row>
    <row r="2400" spans="5:5" x14ac:dyDescent="0.3">
      <c r="E2400"/>
    </row>
    <row r="2401" spans="5:5" x14ac:dyDescent="0.3">
      <c r="E2401"/>
    </row>
    <row r="2402" spans="5:5" x14ac:dyDescent="0.3">
      <c r="E2402"/>
    </row>
    <row r="2403" spans="5:5" x14ac:dyDescent="0.3">
      <c r="E2403"/>
    </row>
    <row r="2404" spans="5:5" x14ac:dyDescent="0.3">
      <c r="E2404"/>
    </row>
    <row r="2405" spans="5:5" x14ac:dyDescent="0.3">
      <c r="E2405"/>
    </row>
    <row r="2406" spans="5:5" x14ac:dyDescent="0.3">
      <c r="E2406"/>
    </row>
    <row r="2407" spans="5:5" x14ac:dyDescent="0.3">
      <c r="E2407"/>
    </row>
    <row r="2408" spans="5:5" x14ac:dyDescent="0.3">
      <c r="E2408"/>
    </row>
    <row r="2409" spans="5:5" x14ac:dyDescent="0.3">
      <c r="E2409"/>
    </row>
    <row r="2410" spans="5:5" x14ac:dyDescent="0.3">
      <c r="E2410"/>
    </row>
    <row r="2411" spans="5:5" x14ac:dyDescent="0.3">
      <c r="E2411"/>
    </row>
    <row r="2412" spans="5:5" x14ac:dyDescent="0.3">
      <c r="E2412"/>
    </row>
    <row r="2413" spans="5:5" x14ac:dyDescent="0.3">
      <c r="E2413"/>
    </row>
    <row r="2414" spans="5:5" x14ac:dyDescent="0.3">
      <c r="E2414"/>
    </row>
    <row r="2415" spans="5:5" x14ac:dyDescent="0.3">
      <c r="E2415"/>
    </row>
    <row r="2416" spans="5:5" x14ac:dyDescent="0.3">
      <c r="E2416"/>
    </row>
    <row r="2417" spans="5:5" x14ac:dyDescent="0.3">
      <c r="E2417"/>
    </row>
    <row r="2418" spans="5:5" x14ac:dyDescent="0.3">
      <c r="E2418"/>
    </row>
    <row r="2419" spans="5:5" x14ac:dyDescent="0.3">
      <c r="E2419"/>
    </row>
    <row r="2420" spans="5:5" x14ac:dyDescent="0.3">
      <c r="E2420"/>
    </row>
    <row r="2421" spans="5:5" x14ac:dyDescent="0.3">
      <c r="E2421"/>
    </row>
    <row r="2422" spans="5:5" x14ac:dyDescent="0.3">
      <c r="E2422"/>
    </row>
    <row r="2423" spans="5:5" x14ac:dyDescent="0.3">
      <c r="E2423"/>
    </row>
    <row r="2424" spans="5:5" x14ac:dyDescent="0.3">
      <c r="E2424"/>
    </row>
    <row r="2425" spans="5:5" x14ac:dyDescent="0.3">
      <c r="E2425"/>
    </row>
    <row r="2426" spans="5:5" x14ac:dyDescent="0.3">
      <c r="E2426"/>
    </row>
    <row r="2427" spans="5:5" x14ac:dyDescent="0.3">
      <c r="E2427"/>
    </row>
    <row r="2428" spans="5:5" x14ac:dyDescent="0.3">
      <c r="E2428"/>
    </row>
    <row r="2429" spans="5:5" x14ac:dyDescent="0.3">
      <c r="E2429"/>
    </row>
    <row r="2430" spans="5:5" x14ac:dyDescent="0.3">
      <c r="E2430"/>
    </row>
    <row r="2431" spans="5:5" x14ac:dyDescent="0.3">
      <c r="E2431"/>
    </row>
    <row r="2432" spans="5:5" x14ac:dyDescent="0.3">
      <c r="E2432"/>
    </row>
    <row r="2433" spans="5:5" x14ac:dyDescent="0.3">
      <c r="E2433"/>
    </row>
    <row r="2434" spans="5:5" x14ac:dyDescent="0.3">
      <c r="E2434"/>
    </row>
    <row r="2435" spans="5:5" x14ac:dyDescent="0.3">
      <c r="E2435"/>
    </row>
    <row r="2436" spans="5:5" x14ac:dyDescent="0.3">
      <c r="E2436"/>
    </row>
    <row r="2437" spans="5:5" x14ac:dyDescent="0.3">
      <c r="E2437"/>
    </row>
    <row r="2438" spans="5:5" x14ac:dyDescent="0.3">
      <c r="E2438"/>
    </row>
    <row r="2439" spans="5:5" x14ac:dyDescent="0.3">
      <c r="E2439"/>
    </row>
    <row r="2440" spans="5:5" x14ac:dyDescent="0.3">
      <c r="E2440"/>
    </row>
    <row r="2441" spans="5:5" x14ac:dyDescent="0.3">
      <c r="E2441"/>
    </row>
    <row r="2442" spans="5:5" x14ac:dyDescent="0.3">
      <c r="E2442"/>
    </row>
    <row r="2443" spans="5:5" x14ac:dyDescent="0.3">
      <c r="E2443"/>
    </row>
    <row r="2444" spans="5:5" x14ac:dyDescent="0.3">
      <c r="E2444"/>
    </row>
    <row r="2445" spans="5:5" x14ac:dyDescent="0.3">
      <c r="E2445"/>
    </row>
    <row r="2446" spans="5:5" x14ac:dyDescent="0.3">
      <c r="E2446"/>
    </row>
    <row r="2447" spans="5:5" x14ac:dyDescent="0.3">
      <c r="E2447"/>
    </row>
    <row r="2448" spans="5:5" x14ac:dyDescent="0.3">
      <c r="E2448"/>
    </row>
    <row r="2449" spans="5:5" x14ac:dyDescent="0.3">
      <c r="E2449"/>
    </row>
    <row r="2450" spans="5:5" x14ac:dyDescent="0.3">
      <c r="E2450"/>
    </row>
    <row r="2451" spans="5:5" x14ac:dyDescent="0.3">
      <c r="E2451"/>
    </row>
    <row r="2452" spans="5:5" x14ac:dyDescent="0.3">
      <c r="E2452"/>
    </row>
    <row r="2453" spans="5:5" x14ac:dyDescent="0.3">
      <c r="E2453"/>
    </row>
    <row r="2454" spans="5:5" x14ac:dyDescent="0.3">
      <c r="E2454"/>
    </row>
    <row r="2455" spans="5:5" x14ac:dyDescent="0.3">
      <c r="E2455"/>
    </row>
    <row r="2456" spans="5:5" x14ac:dyDescent="0.3">
      <c r="E2456"/>
    </row>
    <row r="2457" spans="5:5" x14ac:dyDescent="0.3">
      <c r="E2457"/>
    </row>
    <row r="2458" spans="5:5" x14ac:dyDescent="0.3">
      <c r="E2458"/>
    </row>
    <row r="2459" spans="5:5" x14ac:dyDescent="0.3">
      <c r="E2459"/>
    </row>
    <row r="2460" spans="5:5" x14ac:dyDescent="0.3">
      <c r="E2460"/>
    </row>
    <row r="2461" spans="5:5" x14ac:dyDescent="0.3">
      <c r="E2461"/>
    </row>
    <row r="2462" spans="5:5" x14ac:dyDescent="0.3">
      <c r="E2462"/>
    </row>
    <row r="2463" spans="5:5" x14ac:dyDescent="0.3">
      <c r="E2463"/>
    </row>
    <row r="2464" spans="5:5" x14ac:dyDescent="0.3">
      <c r="E2464"/>
    </row>
    <row r="2465" spans="5:5" x14ac:dyDescent="0.3">
      <c r="E2465"/>
    </row>
    <row r="2466" spans="5:5" x14ac:dyDescent="0.3">
      <c r="E2466"/>
    </row>
    <row r="2467" spans="5:5" x14ac:dyDescent="0.3">
      <c r="E2467"/>
    </row>
    <row r="2468" spans="5:5" x14ac:dyDescent="0.3">
      <c r="E2468"/>
    </row>
    <row r="2469" spans="5:5" x14ac:dyDescent="0.3">
      <c r="E2469"/>
    </row>
    <row r="2470" spans="5:5" x14ac:dyDescent="0.3">
      <c r="E2470"/>
    </row>
    <row r="2471" spans="5:5" x14ac:dyDescent="0.3">
      <c r="E2471"/>
    </row>
    <row r="2472" spans="5:5" x14ac:dyDescent="0.3">
      <c r="E2472"/>
    </row>
    <row r="2473" spans="5:5" x14ac:dyDescent="0.3">
      <c r="E2473"/>
    </row>
    <row r="2474" spans="5:5" x14ac:dyDescent="0.3">
      <c r="E2474"/>
    </row>
    <row r="2475" spans="5:5" x14ac:dyDescent="0.3">
      <c r="E2475"/>
    </row>
    <row r="2476" spans="5:5" x14ac:dyDescent="0.3">
      <c r="E2476"/>
    </row>
    <row r="2477" spans="5:5" x14ac:dyDescent="0.3">
      <c r="E2477"/>
    </row>
    <row r="2478" spans="5:5" x14ac:dyDescent="0.3">
      <c r="E2478"/>
    </row>
    <row r="2479" spans="5:5" x14ac:dyDescent="0.3">
      <c r="E2479"/>
    </row>
    <row r="2480" spans="5:5" x14ac:dyDescent="0.3">
      <c r="E2480"/>
    </row>
    <row r="2481" spans="5:5" x14ac:dyDescent="0.3">
      <c r="E2481"/>
    </row>
    <row r="2482" spans="5:5" x14ac:dyDescent="0.3">
      <c r="E2482"/>
    </row>
    <row r="2483" spans="5:5" x14ac:dyDescent="0.3">
      <c r="E2483"/>
    </row>
    <row r="2484" spans="5:5" x14ac:dyDescent="0.3">
      <c r="E2484"/>
    </row>
    <row r="2485" spans="5:5" x14ac:dyDescent="0.3">
      <c r="E2485"/>
    </row>
    <row r="2486" spans="5:5" x14ac:dyDescent="0.3">
      <c r="E2486"/>
    </row>
    <row r="2487" spans="5:5" x14ac:dyDescent="0.3">
      <c r="E2487"/>
    </row>
    <row r="2488" spans="5:5" x14ac:dyDescent="0.3">
      <c r="E2488"/>
    </row>
    <row r="2489" spans="5:5" x14ac:dyDescent="0.3">
      <c r="E2489"/>
    </row>
    <row r="2490" spans="5:5" x14ac:dyDescent="0.3">
      <c r="E2490"/>
    </row>
    <row r="2491" spans="5:5" x14ac:dyDescent="0.3">
      <c r="E2491"/>
    </row>
    <row r="2492" spans="5:5" x14ac:dyDescent="0.3">
      <c r="E2492"/>
    </row>
    <row r="2493" spans="5:5" x14ac:dyDescent="0.3">
      <c r="E2493"/>
    </row>
    <row r="2494" spans="5:5" x14ac:dyDescent="0.3">
      <c r="E2494"/>
    </row>
    <row r="2495" spans="5:5" x14ac:dyDescent="0.3">
      <c r="E2495"/>
    </row>
    <row r="2496" spans="5:5" x14ac:dyDescent="0.3">
      <c r="E2496"/>
    </row>
    <row r="2497" spans="5:5" x14ac:dyDescent="0.3">
      <c r="E2497"/>
    </row>
    <row r="2498" spans="5:5" x14ac:dyDescent="0.3">
      <c r="E2498"/>
    </row>
    <row r="2499" spans="5:5" x14ac:dyDescent="0.3">
      <c r="E2499"/>
    </row>
    <row r="2500" spans="5:5" x14ac:dyDescent="0.3">
      <c r="E2500"/>
    </row>
    <row r="2501" spans="5:5" x14ac:dyDescent="0.3">
      <c r="E2501"/>
    </row>
    <row r="2502" spans="5:5" x14ac:dyDescent="0.3">
      <c r="E2502"/>
    </row>
    <row r="2503" spans="5:5" x14ac:dyDescent="0.3">
      <c r="E2503"/>
    </row>
    <row r="2504" spans="5:5" x14ac:dyDescent="0.3">
      <c r="E2504"/>
    </row>
    <row r="2505" spans="5:5" x14ac:dyDescent="0.3">
      <c r="E2505"/>
    </row>
    <row r="2506" spans="5:5" x14ac:dyDescent="0.3">
      <c r="E2506"/>
    </row>
    <row r="2507" spans="5:5" x14ac:dyDescent="0.3">
      <c r="E2507"/>
    </row>
    <row r="2508" spans="5:5" x14ac:dyDescent="0.3">
      <c r="E2508"/>
    </row>
    <row r="2509" spans="5:5" x14ac:dyDescent="0.3">
      <c r="E2509"/>
    </row>
    <row r="2510" spans="5:5" x14ac:dyDescent="0.3">
      <c r="E2510"/>
    </row>
    <row r="2511" spans="5:5" x14ac:dyDescent="0.3">
      <c r="E2511"/>
    </row>
    <row r="2512" spans="5:5" x14ac:dyDescent="0.3">
      <c r="E2512"/>
    </row>
    <row r="2513" spans="5:5" x14ac:dyDescent="0.3">
      <c r="E2513"/>
    </row>
    <row r="2514" spans="5:5" x14ac:dyDescent="0.3">
      <c r="E2514"/>
    </row>
    <row r="2515" spans="5:5" x14ac:dyDescent="0.3">
      <c r="E2515"/>
    </row>
    <row r="2516" spans="5:5" x14ac:dyDescent="0.3">
      <c r="E2516"/>
    </row>
    <row r="2517" spans="5:5" x14ac:dyDescent="0.3">
      <c r="E2517"/>
    </row>
    <row r="2518" spans="5:5" x14ac:dyDescent="0.3">
      <c r="E2518"/>
    </row>
    <row r="2519" spans="5:5" x14ac:dyDescent="0.3">
      <c r="E2519"/>
    </row>
    <row r="2520" spans="5:5" x14ac:dyDescent="0.3">
      <c r="E2520"/>
    </row>
    <row r="2521" spans="5:5" x14ac:dyDescent="0.3">
      <c r="E2521"/>
    </row>
    <row r="2522" spans="5:5" x14ac:dyDescent="0.3">
      <c r="E2522"/>
    </row>
    <row r="2523" spans="5:5" x14ac:dyDescent="0.3">
      <c r="E2523"/>
    </row>
    <row r="2524" spans="5:5" x14ac:dyDescent="0.3">
      <c r="E2524"/>
    </row>
    <row r="2525" spans="5:5" x14ac:dyDescent="0.3">
      <c r="E2525"/>
    </row>
    <row r="2526" spans="5:5" x14ac:dyDescent="0.3">
      <c r="E2526"/>
    </row>
    <row r="2527" spans="5:5" x14ac:dyDescent="0.3">
      <c r="E2527"/>
    </row>
    <row r="2528" spans="5:5" x14ac:dyDescent="0.3">
      <c r="E2528"/>
    </row>
    <row r="2529" spans="5:5" x14ac:dyDescent="0.3">
      <c r="E2529"/>
    </row>
    <row r="2530" spans="5:5" x14ac:dyDescent="0.3">
      <c r="E2530"/>
    </row>
    <row r="2531" spans="5:5" x14ac:dyDescent="0.3">
      <c r="E2531"/>
    </row>
    <row r="2532" spans="5:5" x14ac:dyDescent="0.3">
      <c r="E2532"/>
    </row>
    <row r="2533" spans="5:5" x14ac:dyDescent="0.3">
      <c r="E2533"/>
    </row>
    <row r="2534" spans="5:5" x14ac:dyDescent="0.3">
      <c r="E2534"/>
    </row>
    <row r="2535" spans="5:5" x14ac:dyDescent="0.3">
      <c r="E2535"/>
    </row>
    <row r="2536" spans="5:5" x14ac:dyDescent="0.3">
      <c r="E2536"/>
    </row>
    <row r="2537" spans="5:5" x14ac:dyDescent="0.3">
      <c r="E2537"/>
    </row>
    <row r="2538" spans="5:5" x14ac:dyDescent="0.3">
      <c r="E2538"/>
    </row>
    <row r="2539" spans="5:5" x14ac:dyDescent="0.3">
      <c r="E2539"/>
    </row>
    <row r="2540" spans="5:5" x14ac:dyDescent="0.3">
      <c r="E2540"/>
    </row>
    <row r="2541" spans="5:5" x14ac:dyDescent="0.3">
      <c r="E2541"/>
    </row>
    <row r="2542" spans="5:5" x14ac:dyDescent="0.3">
      <c r="E2542"/>
    </row>
    <row r="2543" spans="5:5" x14ac:dyDescent="0.3">
      <c r="E2543"/>
    </row>
    <row r="2544" spans="5:5" x14ac:dyDescent="0.3">
      <c r="E2544"/>
    </row>
    <row r="2545" spans="5:5" x14ac:dyDescent="0.3">
      <c r="E2545"/>
    </row>
    <row r="2546" spans="5:5" x14ac:dyDescent="0.3">
      <c r="E2546"/>
    </row>
    <row r="2547" spans="5:5" x14ac:dyDescent="0.3">
      <c r="E2547"/>
    </row>
    <row r="2548" spans="5:5" x14ac:dyDescent="0.3">
      <c r="E2548"/>
    </row>
    <row r="2549" spans="5:5" x14ac:dyDescent="0.3">
      <c r="E2549"/>
    </row>
    <row r="2550" spans="5:5" x14ac:dyDescent="0.3">
      <c r="E2550"/>
    </row>
    <row r="2551" spans="5:5" x14ac:dyDescent="0.3">
      <c r="E2551"/>
    </row>
    <row r="2552" spans="5:5" x14ac:dyDescent="0.3">
      <c r="E2552"/>
    </row>
    <row r="2553" spans="5:5" x14ac:dyDescent="0.3">
      <c r="E2553"/>
    </row>
    <row r="2554" spans="5:5" x14ac:dyDescent="0.3">
      <c r="E2554"/>
    </row>
    <row r="2555" spans="5:5" x14ac:dyDescent="0.3">
      <c r="E2555"/>
    </row>
    <row r="2556" spans="5:5" x14ac:dyDescent="0.3">
      <c r="E2556"/>
    </row>
    <row r="2557" spans="5:5" x14ac:dyDescent="0.3">
      <c r="E2557"/>
    </row>
    <row r="2558" spans="5:5" x14ac:dyDescent="0.3">
      <c r="E2558"/>
    </row>
    <row r="2559" spans="5:5" x14ac:dyDescent="0.3">
      <c r="E2559"/>
    </row>
    <row r="2560" spans="5:5" x14ac:dyDescent="0.3">
      <c r="E2560"/>
    </row>
    <row r="2561" spans="5:5" x14ac:dyDescent="0.3">
      <c r="E2561"/>
    </row>
    <row r="2562" spans="5:5" x14ac:dyDescent="0.3">
      <c r="E2562"/>
    </row>
    <row r="2563" spans="5:5" x14ac:dyDescent="0.3">
      <c r="E2563"/>
    </row>
    <row r="2564" spans="5:5" x14ac:dyDescent="0.3">
      <c r="E2564"/>
    </row>
    <row r="2565" spans="5:5" x14ac:dyDescent="0.3">
      <c r="E2565"/>
    </row>
    <row r="2566" spans="5:5" x14ac:dyDescent="0.3">
      <c r="E2566"/>
    </row>
    <row r="2567" spans="5:5" x14ac:dyDescent="0.3">
      <c r="E2567"/>
    </row>
    <row r="2568" spans="5:5" x14ac:dyDescent="0.3">
      <c r="E2568"/>
    </row>
    <row r="2569" spans="5:5" x14ac:dyDescent="0.3">
      <c r="E2569"/>
    </row>
    <row r="2570" spans="5:5" x14ac:dyDescent="0.3">
      <c r="E2570"/>
    </row>
    <row r="2571" spans="5:5" x14ac:dyDescent="0.3">
      <c r="E2571"/>
    </row>
    <row r="2572" spans="5:5" x14ac:dyDescent="0.3">
      <c r="E2572"/>
    </row>
    <row r="2573" spans="5:5" x14ac:dyDescent="0.3">
      <c r="E2573"/>
    </row>
    <row r="2574" spans="5:5" x14ac:dyDescent="0.3">
      <c r="E2574"/>
    </row>
    <row r="2575" spans="5:5" x14ac:dyDescent="0.3">
      <c r="E2575"/>
    </row>
    <row r="2576" spans="5:5" x14ac:dyDescent="0.3">
      <c r="E2576"/>
    </row>
    <row r="2577" spans="5:5" x14ac:dyDescent="0.3">
      <c r="E2577"/>
    </row>
    <row r="2578" spans="5:5" x14ac:dyDescent="0.3">
      <c r="E2578"/>
    </row>
    <row r="2579" spans="5:5" x14ac:dyDescent="0.3">
      <c r="E2579"/>
    </row>
    <row r="2580" spans="5:5" x14ac:dyDescent="0.3">
      <c r="E2580"/>
    </row>
    <row r="2581" spans="5:5" x14ac:dyDescent="0.3">
      <c r="E2581"/>
    </row>
    <row r="2582" spans="5:5" x14ac:dyDescent="0.3">
      <c r="E2582"/>
    </row>
    <row r="2583" spans="5:5" x14ac:dyDescent="0.3">
      <c r="E2583"/>
    </row>
    <row r="2584" spans="5:5" x14ac:dyDescent="0.3">
      <c r="E2584"/>
    </row>
    <row r="2585" spans="5:5" x14ac:dyDescent="0.3">
      <c r="E2585"/>
    </row>
    <row r="2586" spans="5:5" x14ac:dyDescent="0.3">
      <c r="E2586"/>
    </row>
    <row r="2587" spans="5:5" x14ac:dyDescent="0.3">
      <c r="E2587"/>
    </row>
    <row r="2588" spans="5:5" x14ac:dyDescent="0.3">
      <c r="E2588"/>
    </row>
    <row r="2589" spans="5:5" x14ac:dyDescent="0.3">
      <c r="E2589"/>
    </row>
    <row r="2590" spans="5:5" x14ac:dyDescent="0.3">
      <c r="E2590"/>
    </row>
    <row r="2591" spans="5:5" x14ac:dyDescent="0.3">
      <c r="E2591"/>
    </row>
    <row r="2592" spans="5:5" x14ac:dyDescent="0.3">
      <c r="E2592"/>
    </row>
    <row r="2593" spans="5:5" x14ac:dyDescent="0.3">
      <c r="E2593"/>
    </row>
    <row r="2594" spans="5:5" x14ac:dyDescent="0.3">
      <c r="E2594"/>
    </row>
    <row r="2595" spans="5:5" x14ac:dyDescent="0.3">
      <c r="E2595"/>
    </row>
    <row r="2596" spans="5:5" x14ac:dyDescent="0.3">
      <c r="E2596"/>
    </row>
    <row r="2597" spans="5:5" x14ac:dyDescent="0.3">
      <c r="E2597"/>
    </row>
    <row r="2598" spans="5:5" x14ac:dyDescent="0.3">
      <c r="E2598"/>
    </row>
    <row r="2599" spans="5:5" x14ac:dyDescent="0.3">
      <c r="E2599"/>
    </row>
    <row r="2600" spans="5:5" x14ac:dyDescent="0.3">
      <c r="E2600"/>
    </row>
    <row r="2601" spans="5:5" x14ac:dyDescent="0.3">
      <c r="E2601"/>
    </row>
    <row r="2602" spans="5:5" x14ac:dyDescent="0.3">
      <c r="E2602"/>
    </row>
    <row r="2603" spans="5:5" x14ac:dyDescent="0.3">
      <c r="E2603"/>
    </row>
    <row r="2604" spans="5:5" x14ac:dyDescent="0.3">
      <c r="E2604"/>
    </row>
    <row r="2605" spans="5:5" x14ac:dyDescent="0.3">
      <c r="E2605"/>
    </row>
    <row r="2606" spans="5:5" x14ac:dyDescent="0.3">
      <c r="E2606"/>
    </row>
    <row r="2607" spans="5:5" x14ac:dyDescent="0.3">
      <c r="E2607"/>
    </row>
    <row r="2608" spans="5:5" x14ac:dyDescent="0.3">
      <c r="E2608"/>
    </row>
    <row r="2609" spans="5:5" x14ac:dyDescent="0.3">
      <c r="E2609"/>
    </row>
    <row r="2610" spans="5:5" x14ac:dyDescent="0.3">
      <c r="E2610"/>
    </row>
    <row r="2611" spans="5:5" x14ac:dyDescent="0.3">
      <c r="E2611"/>
    </row>
    <row r="2612" spans="5:5" x14ac:dyDescent="0.3">
      <c r="E2612"/>
    </row>
    <row r="2613" spans="5:5" x14ac:dyDescent="0.3">
      <c r="E2613"/>
    </row>
    <row r="2614" spans="5:5" x14ac:dyDescent="0.3">
      <c r="E2614"/>
    </row>
    <row r="2615" spans="5:5" x14ac:dyDescent="0.3">
      <c r="E2615"/>
    </row>
    <row r="2616" spans="5:5" x14ac:dyDescent="0.3">
      <c r="E2616"/>
    </row>
    <row r="2617" spans="5:5" x14ac:dyDescent="0.3">
      <c r="E2617"/>
    </row>
    <row r="2618" spans="5:5" x14ac:dyDescent="0.3">
      <c r="E2618"/>
    </row>
    <row r="2619" spans="5:5" x14ac:dyDescent="0.3">
      <c r="E2619"/>
    </row>
    <row r="2620" spans="5:5" x14ac:dyDescent="0.3">
      <c r="E2620"/>
    </row>
    <row r="2621" spans="5:5" x14ac:dyDescent="0.3">
      <c r="E2621"/>
    </row>
    <row r="2622" spans="5:5" x14ac:dyDescent="0.3">
      <c r="E2622"/>
    </row>
    <row r="2623" spans="5:5" x14ac:dyDescent="0.3">
      <c r="E2623"/>
    </row>
    <row r="2624" spans="5:5" x14ac:dyDescent="0.3">
      <c r="E2624"/>
    </row>
  </sheetData>
  <dataValidations count="2">
    <dataValidation type="list" errorStyle="information" allowBlank="1" showInputMessage="1" showErrorMessage="1" sqref="H14 H17">
      <formula1>$A$56:$A$62</formula1>
    </dataValidation>
    <dataValidation type="list" errorStyle="information" allowBlank="1" showInputMessage="1" showErrorMessage="1" sqref="K14 K17">
      <formula1>$A$49:$A$55</formula1>
    </dataValidation>
  </dataValidations>
  <pageMargins left="0.7" right="0.7" top="0.75" bottom="0.75" header="0.3" footer="0.3"/>
  <pageSetup paperSize="9" orientation="portrait"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ColWidth="11.44140625" defaultRowHeight="14.4" x14ac:dyDescent="0.3"/>
  <cols>
    <col min="1" max="1" width="11.44140625" style="30"/>
    <col min="2" max="2" width="15.6640625" style="30" bestFit="1" customWidth="1"/>
    <col min="3" max="16384" width="11.44140625" style="30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23</vt:i4>
      </vt:variant>
    </vt:vector>
  </HeadingPairs>
  <TitlesOfParts>
    <vt:vector size="29" baseType="lpstr">
      <vt:lpstr>Liste AF à compléter par DATES</vt:lpstr>
      <vt:lpstr>Maquette_code_af</vt:lpstr>
      <vt:lpstr>Statistique</vt:lpstr>
      <vt:lpstr>Maquette_extraction</vt:lpstr>
      <vt:lpstr>Stat-TCD</vt:lpstr>
      <vt:lpstr>Archivages_ouverture</vt:lpstr>
      <vt:lpstr>'Liste AF à compléter par DATES'!CAF</vt:lpstr>
      <vt:lpstr>'Liste AF à compléter par DATES'!CODE_AF</vt:lpstr>
      <vt:lpstr>'Liste AF à compléter par DATES'!CODE_DIPLÔME</vt:lpstr>
      <vt:lpstr>'Liste AF à compléter par DATES'!CODE_SESSION</vt:lpstr>
      <vt:lpstr>'Liste AF à compléter par DATES'!DAF</vt:lpstr>
      <vt:lpstr>'Liste AF à compléter par DATES'!DATE_DEBUT</vt:lpstr>
      <vt:lpstr>'Liste AF à compléter par DATES'!FE</vt:lpstr>
      <vt:lpstr>'Liste AF à compléter par DATES'!FIN_DEBUT</vt:lpstr>
      <vt:lpstr>'Liste AF à compléter par DATES'!FORMATION</vt:lpstr>
      <vt:lpstr>'Liste AF à compléter par DATES'!FUD</vt:lpstr>
      <vt:lpstr>'Liste AF à compléter par DATES'!GRADE</vt:lpstr>
      <vt:lpstr>'Liste AF à compléter par DATES'!IJS</vt:lpstr>
      <vt:lpstr>'Liste AF à compléter par DATES'!LIEU</vt:lpstr>
      <vt:lpstr>'Liste AF à compléter par DATES'!N°_de_semaine</vt:lpstr>
      <vt:lpstr>'Liste AF à compléter par DATES'!NOM</vt:lpstr>
      <vt:lpstr>'Liste AF à compléter par DATES'!NUM_DES_PLACES</vt:lpstr>
      <vt:lpstr>'Liste AF à compléter par DATES'!NUM_SESSION</vt:lpstr>
      <vt:lpstr>'Liste AF à compléter par DATES'!Origine_inscription</vt:lpstr>
      <vt:lpstr>'Liste AF à compléter par DATES'!PARTIE_SESSION</vt:lpstr>
      <vt:lpstr>'Liste AF à compléter par DATES'!permissions</vt:lpstr>
      <vt:lpstr>'Liste AF à compléter par DATES'!PRENOM</vt:lpstr>
      <vt:lpstr>'Liste AF à compléter par DATES'!Remarques</vt:lpstr>
      <vt:lpstr>'Liste AF à compléter par DATES'!SAP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cp:lastPrinted>2019-05-07T11:46:17Z</cp:lastPrinted>
  <dcterms:created xsi:type="dcterms:W3CDTF">2017-02-02T11:59:23Z</dcterms:created>
  <dcterms:modified xsi:type="dcterms:W3CDTF">2019-05-13T21:21:15Z</dcterms:modified>
</cp:coreProperties>
</file>