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765" yWindow="300" windowWidth="21825" windowHeight="9015" tabRatio="599"/>
  </bookViews>
  <sheets>
    <sheet name="Liste AF à compléter par DATES" sheetId="4" r:id="rId1"/>
  </sheets>
  <calcPr calcId="162913"/>
</workbook>
</file>

<file path=xl/calcChain.xml><?xml version="1.0" encoding="utf-8"?>
<calcChain xmlns="http://schemas.openxmlformats.org/spreadsheetml/2006/main">
  <c r="AY12" i="4" l="1"/>
  <c r="AD12" i="4"/>
  <c r="AC12" i="4"/>
  <c r="AB12" i="4"/>
  <c r="AA12" i="4"/>
  <c r="V12" i="4"/>
  <c r="AY11" i="4"/>
  <c r="AD11" i="4"/>
  <c r="AC11" i="4"/>
  <c r="AB11" i="4"/>
  <c r="AA11" i="4"/>
  <c r="V11" i="4"/>
  <c r="AY10" i="4"/>
  <c r="AD10" i="4"/>
  <c r="AC10" i="4"/>
  <c r="AB10" i="4"/>
  <c r="AA10" i="4"/>
  <c r="V10" i="4"/>
  <c r="AY9" i="4"/>
  <c r="AD9" i="4"/>
  <c r="AC9" i="4"/>
  <c r="AB9" i="4"/>
  <c r="AA9" i="4"/>
  <c r="V9" i="4"/>
  <c r="AY8" i="4"/>
  <c r="AD8" i="4"/>
  <c r="AC8" i="4"/>
  <c r="AB8" i="4"/>
  <c r="AA8" i="4"/>
  <c r="V8" i="4"/>
  <c r="AY7" i="4"/>
  <c r="AD7" i="4"/>
  <c r="AC7" i="4"/>
  <c r="AB7" i="4"/>
  <c r="AA7" i="4"/>
  <c r="V7" i="4"/>
  <c r="AY6" i="4"/>
  <c r="AD6" i="4"/>
  <c r="AC6" i="4"/>
  <c r="AB6" i="4"/>
  <c r="AA6" i="4"/>
  <c r="V6" i="4"/>
  <c r="AY5" i="4"/>
  <c r="AD5" i="4"/>
  <c r="AC5" i="4"/>
  <c r="AB5" i="4"/>
  <c r="AA5" i="4"/>
  <c r="V5" i="4"/>
  <c r="AY4" i="4"/>
  <c r="AD4" i="4"/>
  <c r="AC4" i="4"/>
  <c r="AB4" i="4"/>
  <c r="AA4" i="4"/>
  <c r="V4" i="4"/>
  <c r="AY3" i="4"/>
  <c r="AD3" i="4"/>
  <c r="AC3" i="4"/>
  <c r="AB3" i="4"/>
  <c r="AA3" i="4"/>
  <c r="V3" i="4"/>
</calcChain>
</file>

<file path=xl/comments1.xml><?xml version="1.0" encoding="utf-8"?>
<comments xmlns="http://schemas.openxmlformats.org/spreadsheetml/2006/main">
  <authors>
    <author>PELLAT Philippe MAJ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Colonne à ne pas fusionner
lors de l'insertion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Colonne à ne pas fusionner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<sst xmlns="http://schemas.openxmlformats.org/spreadsheetml/2006/main" count="111" uniqueCount="71">
  <si>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</si>
  <si>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</si>
  <si>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</si>
  <si>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</si>
  <si>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</si>
  <si>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</si>
  <si>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</si>
  <si>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</si>
  <si>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</si>
  <si>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</si>
  <si>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</si>
  <si>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</si>
  <si>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</si>
  <si>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</si>
  <si>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</si>
  <si>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</si>
  <si>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</si>
  <si>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</si>
  <si>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</si>
  <si>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</si>
  <si>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</si>
  <si>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</si>
  <si>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Lien document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</si>
  <si>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</si>
  <si>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</si>
  <si>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</si>
  <si>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</si>
  <si>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</si>
  <si>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</si>
  <si>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</si>
  <si>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</si>
  <si>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</si>
  <si>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</si>
  <si>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</si>
  <si>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</si>
  <si>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</si>
  <si>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</si>
  <si>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</si>
  <si>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</si>
  <si>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</si>
  <si>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</si>
  <si>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</si>
  <si>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</si>
  <si>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</si>
  <si>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</si>
  <si>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</si>
  <si>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</si>
  <si>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</si>
  <si>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</si>
  <si>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</si>
  <si>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</si>
  <si>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</si>
  <si>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</si>
  <si>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</si>
  <si>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FUD</t>
  </si>
  <si>
    <t>FS</t>
  </si>
  <si>
    <t>DAF</t>
  </si>
  <si>
    <t>Fiche</t>
  </si>
  <si>
    <t>Renseignement sur les formations</t>
  </si>
  <si>
    <t>Heure saisie
candidat</t>
  </si>
  <si>
    <t>Date saisie
candidat</t>
  </si>
  <si>
    <t xml:space="preserve">N° 1
</t>
  </si>
  <si>
    <t xml:space="preserve">N°2
</t>
  </si>
  <si>
    <t xml:space="preserve">JS1
</t>
  </si>
  <si>
    <t>Formation 4</t>
  </si>
  <si>
    <t>VM37</t>
  </si>
  <si>
    <t>LAT0QTG</t>
  </si>
  <si>
    <t>Date saisie N° (colonne S)</t>
  </si>
  <si>
    <t>Test1</t>
  </si>
  <si>
    <t>Philippe</t>
  </si>
  <si>
    <t>tuy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</si>
</sst>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0.000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color theme="2"/>
      <name val="Calibri"/>
      <family val="2"/>
      <scheme val="minor"/>
    </font>
    <font>
      <b/>
      <sz val="10"/>
      <color theme="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4" borderId="6" xfId="0" applyFont="1" applyFill="1" applyBorder="1" applyAlignment="1" applyProtection="1">
      <alignment horizontal="center" textRotation="255"/>
    </xf>
    <xf numFmtId="0" fontId="1" fillId="4" borderId="6" xfId="0" applyFont="1" applyFill="1" applyBorder="1" applyAlignment="1" applyProtection="1">
      <alignment horizontal="center" vertical="center" textRotation="255"/>
    </xf>
    <xf numFmtId="0" fontId="1" fillId="4" borderId="6" xfId="0" applyFont="1" applyFill="1" applyBorder="1" applyAlignment="1" applyProtection="1">
      <alignment horizontal="center" vertical="center"/>
    </xf>
    <xf numFmtId="14" fontId="1" fillId="4" borderId="6" xfId="0" applyNumberFormat="1" applyFont="1" applyFill="1" applyBorder="1" applyAlignment="1" applyProtection="1">
      <alignment horizontal="center" vertical="center" wrapText="1"/>
    </xf>
    <xf numFmtId="14" fontId="2" fillId="4" borderId="6" xfId="0" applyNumberFormat="1" applyFont="1" applyFill="1" applyBorder="1" applyAlignment="1" applyProtection="1">
      <alignment horizontal="center" vertical="center" wrapText="1"/>
    </xf>
    <xf numFmtId="0" fontId="3" fillId="6" borderId="6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3" fillId="6" borderId="6" xfId="0" quotePrefix="1" applyNumberFormat="1" applyFont="1" applyFill="1" applyBorder="1" applyAlignment="1" applyProtection="1">
      <alignment horizontal="center" vertical="center" wrapText="1"/>
    </xf>
    <xf numFmtId="0" fontId="3" fillId="6" borderId="6" xfId="0" applyNumberFormat="1" applyFont="1" applyFill="1" applyBorder="1" applyAlignment="1" applyProtection="1">
      <alignment horizontal="center" vertical="center" wrapText="1"/>
    </xf>
    <xf numFmtId="14" fontId="3" fillId="6" borderId="7" xfId="0" quotePrefix="1" applyNumberFormat="1" applyFont="1" applyFill="1" applyBorder="1" applyAlignment="1" applyProtection="1">
      <alignment horizontal="center" vertical="center" wrapText="1"/>
    </xf>
    <xf numFmtId="0" fontId="3" fillId="6" borderId="7" xfId="0" applyNumberFormat="1" applyFont="1" applyFill="1" applyBorder="1" applyAlignment="1" applyProtection="1">
      <alignment horizontal="center" vertical="center" wrapText="1"/>
    </xf>
    <xf numFmtId="0" fontId="3" fillId="6" borderId="9" xfId="0" quotePrefix="1" applyNumberFormat="1" applyFont="1" applyFill="1" applyBorder="1" applyAlignment="1" applyProtection="1">
      <alignment horizontal="center" vertical="center"/>
    </xf>
    <xf numFmtId="0" fontId="3" fillId="6" borderId="9" xfId="0" quotePrefix="1" applyNumberFormat="1" applyFont="1" applyFill="1" applyBorder="1" applyAlignment="1" applyProtection="1">
      <alignment horizontal="center" vertical="center" wrapText="1"/>
    </xf>
    <xf numFmtId="14" fontId="3" fillId="6" borderId="9" xfId="0" quotePrefix="1" applyNumberFormat="1" applyFont="1" applyFill="1" applyBorder="1" applyAlignment="1" applyProtection="1">
      <alignment horizontal="center" vertical="center" wrapText="1"/>
    </xf>
    <xf numFmtId="0" fontId="3" fillId="6" borderId="9" xfId="0" applyNumberFormat="1" applyFont="1" applyFill="1" applyBorder="1" applyAlignment="1" applyProtection="1">
      <alignment horizontal="center" vertical="center" wrapText="1"/>
    </xf>
    <xf numFmtId="0" fontId="3" fillId="6" borderId="9" xfId="0" applyFont="1" applyFill="1" applyBorder="1" applyAlignment="1" applyProtection="1">
      <alignment horizontal="center" vertical="center"/>
    </xf>
    <xf numFmtId="0" fontId="3" fillId="6" borderId="10" xfId="0" quotePrefix="1" applyNumberFormat="1" applyFont="1" applyFill="1" applyBorder="1" applyAlignment="1" applyProtection="1">
      <alignment horizontal="center" vertical="center"/>
    </xf>
    <xf numFmtId="0" fontId="3" fillId="6" borderId="10" xfId="0" quotePrefix="1" applyNumberFormat="1" applyFont="1" applyFill="1" applyBorder="1" applyAlignment="1" applyProtection="1">
      <alignment horizontal="center" vertical="center" wrapText="1"/>
    </xf>
    <xf numFmtId="14" fontId="3" fillId="6" borderId="10" xfId="0" quotePrefix="1" applyNumberFormat="1" applyFont="1" applyFill="1" applyBorder="1" applyAlignment="1" applyProtection="1">
      <alignment horizontal="center" vertical="center" wrapText="1"/>
    </xf>
    <xf numFmtId="0" fontId="3" fillId="6" borderId="10" xfId="0" applyNumberFormat="1" applyFont="1" applyFill="1" applyBorder="1" applyAlignment="1" applyProtection="1">
      <alignment horizontal="center" vertical="center" wrapText="1"/>
    </xf>
    <xf numFmtId="0" fontId="3" fillId="6" borderId="10" xfId="0" applyFont="1" applyFill="1" applyBorder="1" applyAlignment="1" applyProtection="1">
      <alignment horizontal="center" vertical="center"/>
    </xf>
    <xf numFmtId="0" fontId="3" fillId="6" borderId="7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6" borderId="12" xfId="0" quotePrefix="1" applyNumberFormat="1" applyFont="1" applyFill="1" applyBorder="1" applyAlignment="1" applyProtection="1">
      <alignment horizontal="center" vertical="center"/>
    </xf>
    <xf numFmtId="0" fontId="3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3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3" fillId="6" borderId="12" xfId="0" quotePrefix="1" applyNumberFormat="1" applyFont="1" applyFill="1" applyBorder="1" applyAlignment="1" applyProtection="1">
      <alignment horizontal="center" vertical="center" wrapText="1"/>
    </xf>
    <xf numFmtId="0" fontId="3" fillId="6" borderId="12" xfId="0" applyNumberFormat="1" applyFont="1" applyFill="1" applyBorder="1" applyAlignment="1" applyProtection="1">
      <alignment horizontal="center" vertical="center" wrapText="1"/>
    </xf>
    <xf numFmtId="0" fontId="3" fillId="6" borderId="12" xfId="0" applyFont="1" applyFill="1" applyBorder="1" applyAlignment="1" applyProtection="1">
      <alignment horizontal="center" vertical="center"/>
    </xf>
    <xf numFmtId="14" fontId="1" fillId="5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7" xfId="0" quotePrefix="1" applyNumberFormat="1" applyFont="1" applyFill="1" applyBorder="1" applyAlignment="1" applyProtection="1">
      <alignment horizontal="center" vertical="center" wrapText="1"/>
    </xf>
    <xf numFmtId="14" fontId="1" fillId="5" borderId="9" xfId="0" quotePrefix="1" applyNumberFormat="1" applyFont="1" applyFill="1" applyBorder="1" applyAlignment="1" applyProtection="1">
      <alignment horizontal="center" vertical="center" wrapText="1"/>
    </xf>
    <xf numFmtId="14" fontId="1" fillId="5" borderId="10" xfId="0" quotePrefix="1" applyNumberFormat="1" applyFont="1" applyFill="1" applyBorder="1" applyAlignment="1" applyProtection="1">
      <alignment horizontal="center" vertical="center" wrapText="1"/>
    </xf>
    <xf numFmtId="14" fontId="1" fillId="5" borderId="7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9" xfId="0" quotePrefix="1" applyNumberFormat="1" applyFont="1" applyFill="1" applyBorder="1" applyAlignment="1" applyProtection="1">
      <alignment horizontal="center" vertical="center" wrapText="1"/>
      <protection locked="0"/>
    </xf>
    <xf numFmtId="14" fontId="1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4" fillId="3" borderId="6" xfId="0" applyNumberFormat="1" applyFont="1" applyFill="1" applyBorder="1" applyAlignment="1" applyProtection="1">
      <alignment horizontal="center" vertical="center"/>
    </xf>
    <xf numFmtId="14" fontId="4" fillId="3" borderId="7" xfId="0" applyNumberFormat="1" applyFont="1" applyFill="1" applyBorder="1" applyAlignment="1" applyProtection="1">
      <alignment horizontal="center" vertical="center"/>
    </xf>
    <xf numFmtId="14" fontId="4" fillId="3" borderId="9" xfId="0" applyNumberFormat="1" applyFont="1" applyFill="1" applyBorder="1" applyAlignment="1" applyProtection="1">
      <alignment horizontal="center" vertical="center"/>
    </xf>
    <xf numFmtId="14" fontId="4" fillId="3" borderId="12" xfId="0" applyNumberFormat="1" applyFont="1" applyFill="1" applyBorder="1" applyAlignment="1" applyProtection="1">
      <alignment horizontal="center" vertical="center"/>
    </xf>
    <xf numFmtId="14" fontId="1" fillId="2" borderId="4" xfId="0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49" fontId="6" fillId="3" borderId="0" xfId="0" applyNumberFormat="1" applyFont="1" applyFill="1" applyAlignment="1" applyProtection="1">
      <alignment horizontal="center" vertical="center"/>
    </xf>
    <xf numFmtId="0" fontId="6" fillId="3" borderId="0" xfId="0" applyFont="1" applyFill="1" applyAlignment="1" applyProtection="1">
      <alignment horizontal="center" vertical="center"/>
    </xf>
    <xf numFmtId="0" fontId="7" fillId="3" borderId="0" xfId="0" applyFont="1" applyFill="1" applyAlignment="1" applyProtection="1">
      <alignment horizontal="left" vertical="center"/>
    </xf>
    <xf numFmtId="0" fontId="6" fillId="3" borderId="0" xfId="0" applyFont="1" applyFill="1" applyAlignment="1" applyProtection="1">
      <alignment vertical="center"/>
    </xf>
    <xf numFmtId="14" fontId="6" fillId="3" borderId="0" xfId="0" applyNumberFormat="1" applyFont="1" applyFill="1" applyAlignment="1" applyProtection="1">
      <alignment horizontal="center" vertical="center"/>
    </xf>
    <xf numFmtId="164" fontId="6" fillId="3" borderId="0" xfId="0" applyNumberFormat="1" applyFont="1" applyFill="1" applyAlignment="1" applyProtection="1">
      <alignment horizontal="center" vertical="center"/>
    </xf>
    <xf numFmtId="0" fontId="5" fillId="0" borderId="0" xfId="0" applyFont="1"/>
    <xf numFmtId="14" fontId="6" fillId="3" borderId="0" xfId="0" applyNumberFormat="1" applyFont="1" applyFill="1" applyAlignment="1" applyProtection="1">
      <alignment horizontal="center"/>
    </xf>
    <xf numFmtId="0" fontId="6" fillId="3" borderId="0" xfId="0" applyFont="1" applyFill="1" applyProtection="1"/>
    <xf numFmtId="0" fontId="6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Protection="1"/>
    <xf numFmtId="0" fontId="1" fillId="4" borderId="6" xfId="0" applyNumberFormat="1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14" fontId="8" fillId="4" borderId="6" xfId="0" applyNumberFormat="1" applyFont="1" applyFill="1" applyBorder="1" applyAlignment="1" applyProtection="1">
      <alignment horizontal="center" vertical="center" wrapText="1"/>
    </xf>
    <xf numFmtId="0" fontId="1" fillId="5" borderId="6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3" borderId="6" xfId="0" applyNumberFormat="1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5" borderId="7" xfId="0" quotePrefix="1" applyNumberFormat="1" applyFont="1" applyFill="1" applyBorder="1" applyAlignment="1" applyProtection="1">
      <alignment horizontal="center" vertical="center" wrapText="1"/>
    </xf>
    <xf numFmtId="14" fontId="8" fillId="3" borderId="7" xfId="0" applyNumberFormat="1" applyFont="1" applyFill="1" applyBorder="1" applyAlignment="1" applyProtection="1">
      <alignment horizontal="center" vertical="center"/>
    </xf>
    <xf numFmtId="165" fontId="8" fillId="3" borderId="7" xfId="0" applyNumberFormat="1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5" borderId="9" xfId="0" quotePrefix="1" applyNumberFormat="1" applyFont="1" applyFill="1" applyBorder="1" applyAlignment="1" applyProtection="1">
      <alignment horizontal="center" vertical="center" wrapText="1"/>
    </xf>
    <xf numFmtId="14" fontId="8" fillId="3" borderId="9" xfId="0" applyNumberFormat="1" applyFont="1" applyFill="1" applyBorder="1" applyAlignment="1" applyProtection="1">
      <alignment horizontal="center" vertical="center"/>
    </xf>
    <xf numFmtId="165" fontId="8" fillId="3" borderId="9" xfId="0" applyNumberFormat="1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5" borderId="10" xfId="0" quotePrefix="1" applyNumberFormat="1" applyFont="1" applyFill="1" applyBorder="1" applyAlignment="1" applyProtection="1">
      <alignment horizontal="center" vertical="center" wrapText="1"/>
    </xf>
    <xf numFmtId="0" fontId="1" fillId="5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3" borderId="12" xfId="0" applyNumberFormat="1" applyFont="1" applyFill="1" applyBorder="1" applyAlignment="1" applyProtection="1">
      <alignment horizontal="center" vertical="center"/>
    </xf>
    <xf numFmtId="165" fontId="8" fillId="3" borderId="12" xfId="0" applyNumberFormat="1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9" fillId="0" borderId="0" xfId="0" applyFont="1"/>
    <xf numFmtId="0" fontId="5" fillId="0" borderId="0" xfId="0" applyFont="1" applyAlignment="1"/>
    <xf numFmtId="164" fontId="4" fillId="3" borderId="9" xfId="0" applyNumberFormat="1" applyFont="1" applyFill="1" applyBorder="1" applyAlignment="1" applyProtection="1">
      <alignment horizontal="center" vertical="center"/>
    </xf>
    <xf numFmtId="164" fontId="4" fillId="3" borderId="6" xfId="0" applyNumberFormat="1" applyFont="1" applyFill="1" applyBorder="1" applyAlignment="1" applyProtection="1">
      <alignment horizontal="center" vertical="center"/>
    </xf>
    <xf numFmtId="164" fontId="4" fillId="3" borderId="7" xfId="0" applyNumberFormat="1" applyFont="1" applyFill="1" applyBorder="1" applyAlignment="1" applyProtection="1">
      <alignment horizontal="center" vertical="center"/>
    </xf>
    <xf numFmtId="14" fontId="4" fillId="3" borderId="10" xfId="0" applyNumberFormat="1" applyFont="1" applyFill="1" applyBorder="1" applyAlignment="1" applyProtection="1">
      <alignment horizontal="center" vertical="center"/>
    </xf>
    <xf numFmtId="164" fontId="4" fillId="3" borderId="10" xfId="0" applyNumberFormat="1" applyFont="1" applyFill="1" applyBorder="1" applyAlignment="1" applyProtection="1">
      <alignment horizontal="center" vertical="center"/>
    </xf>
    <xf numFmtId="164" fontId="4" fillId="3" borderId="12" xfId="0" applyNumberFormat="1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 textRotation="255"/>
    </xf>
    <xf numFmtId="0" fontId="1" fillId="7" borderId="6" xfId="0" applyFont="1" applyFill="1" applyBorder="1" applyAlignment="1" applyProtection="1">
      <alignment horizontal="center" vertical="center"/>
    </xf>
    <xf numFmtId="0" fontId="1" fillId="7" borderId="6" xfId="0" applyNumberFormat="1" applyFont="1" applyFill="1" applyBorder="1" applyAlignment="1" applyProtection="1">
      <alignment horizontal="center" vertical="center"/>
    </xf>
    <xf numFmtId="14" fontId="1" fillId="7" borderId="6" xfId="0" applyNumberFormat="1" applyFont="1" applyFill="1" applyBorder="1" applyAlignment="1" applyProtection="1">
      <alignment horizontal="center" vertical="center" wrapText="1"/>
    </xf>
    <xf numFmtId="14" fontId="8" fillId="7" borderId="6" xfId="0" applyNumberFormat="1" applyFont="1" applyFill="1" applyBorder="1" applyAlignment="1" applyProtection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5" fillId="0" borderId="7" xfId="0" applyFont="1" applyBorder="1"/>
    <xf numFmtId="0" fontId="9" fillId="0" borderId="7" xfId="0" applyFont="1" applyBorder="1"/>
    <xf numFmtId="0" fontId="5" fillId="0" borderId="7" xfId="0" applyFont="1" applyBorder="1" applyAlignment="1"/>
    <xf numFmtId="0" fontId="5" fillId="0" borderId="9" xfId="0" applyFont="1" applyBorder="1"/>
    <xf numFmtId="0" fontId="9" fillId="0" borderId="9" xfId="0" applyFont="1" applyBorder="1"/>
    <xf numFmtId="0" fontId="5" fillId="0" borderId="9" xfId="0" applyFont="1" applyBorder="1" applyAlignment="1"/>
    <xf numFmtId="0" fontId="5" fillId="0" borderId="12" xfId="0" applyFont="1" applyBorder="1"/>
    <xf numFmtId="0" fontId="9" fillId="0" borderId="12" xfId="0" applyFont="1" applyBorder="1"/>
    <xf numFmtId="0" fontId="5" fillId="0" borderId="12" xfId="0" applyFont="1" applyBorder="1" applyAlignment="1"/>
    <xf numFmtId="0" fontId="12" fillId="0" borderId="7" xfId="0" applyFont="1" applyBorder="1"/>
    <xf numFmtId="0" fontId="12" fillId="0" borderId="9" xfId="0" applyFont="1" applyBorder="1"/>
    <xf numFmtId="0" fontId="12" fillId="0" borderId="12" xfId="0" applyFont="1" applyBorder="1"/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13" fillId="6" borderId="6" xfId="0" quotePrefix="1" applyNumberFormat="1" applyFont="1" applyFill="1" applyBorder="1" applyAlignment="1" applyProtection="1">
      <alignment horizontal="left" vertical="center"/>
    </xf>
    <xf numFmtId="0" fontId="13" fillId="6" borderId="7" xfId="0" quotePrefix="1" applyNumberFormat="1" applyFont="1" applyFill="1" applyBorder="1" applyAlignment="1" applyProtection="1">
      <alignment horizontal="left" vertical="center"/>
    </xf>
    <xf numFmtId="0" fontId="3" fillId="6" borderId="7" xfId="0" quotePrefix="1" applyNumberFormat="1" applyFont="1" applyFill="1" applyBorder="1" applyAlignment="1" applyProtection="1">
      <alignment horizontal="center" vertical="center"/>
    </xf>
    <xf numFmtId="0" fontId="3" fillId="6" borderId="7" xfId="0" quotePrefix="1" applyNumberFormat="1" applyFont="1" applyFill="1" applyBorder="1" applyAlignment="1" applyProtection="1">
      <alignment horizontal="center" vertical="center" wrapText="1"/>
    </xf>
    <xf numFmtId="0" fontId="3" fillId="6" borderId="6" xfId="0" quotePrefix="1" applyNumberFormat="1" applyFont="1" applyFill="1" applyBorder="1" applyAlignment="1" applyProtection="1">
      <alignment horizontal="center" vertical="center"/>
    </xf>
    <xf numFmtId="14" fontId="3" fillId="6" borderId="7" xfId="0" applyNumberFormat="1" applyFont="1" applyFill="1" applyBorder="1" applyAlignment="1" applyProtection="1">
      <alignment horizontal="center" vertical="center"/>
    </xf>
    <xf numFmtId="0" fontId="3" fillId="6" borderId="6" xfId="0" quotePrefix="1" applyNumberFormat="1" applyFont="1" applyFill="1" applyBorder="1" applyAlignment="1" applyProtection="1">
      <alignment horizontal="center" vertical="center" wrapText="1"/>
    </xf>
    <xf numFmtId="14" fontId="3" fillId="6" borderId="6" xfId="0" applyNumberFormat="1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14" fontId="3" fillId="6" borderId="9" xfId="0" applyNumberFormat="1" applyFont="1" applyFill="1" applyBorder="1" applyAlignment="1" applyProtection="1">
      <alignment horizontal="center" vertical="center"/>
    </xf>
    <xf numFmtId="14" fontId="3" fillId="6" borderId="10" xfId="0" applyNumberFormat="1" applyFont="1" applyFill="1" applyBorder="1" applyAlignment="1" applyProtection="1">
      <alignment horizontal="center" vertical="center"/>
    </xf>
    <xf numFmtId="0" fontId="14" fillId="6" borderId="6" xfId="0" quotePrefix="1" applyNumberFormat="1" applyFont="1" applyFill="1" applyBorder="1" applyAlignment="1" applyProtection="1">
      <alignment horizontal="center" vertical="center"/>
    </xf>
    <xf numFmtId="0" fontId="15" fillId="0" borderId="7" xfId="0" applyFont="1" applyBorder="1"/>
    <xf numFmtId="0" fontId="15" fillId="0" borderId="9" xfId="0" applyFont="1" applyBorder="1"/>
    <xf numFmtId="0" fontId="15" fillId="0" borderId="12" xfId="0" applyFont="1" applyBorder="1"/>
    <xf numFmtId="0" fontId="14" fillId="6" borderId="7" xfId="0" quotePrefix="1" applyNumberFormat="1" applyFont="1" applyFill="1" applyBorder="1" applyAlignment="1" applyProtection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6" borderId="7" xfId="0" quotePrefix="1" applyNumberFormat="1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6" borderId="7" xfId="0" quotePrefix="1" applyNumberFormat="1" applyFont="1" applyFill="1" applyBorder="1" applyAlignment="1" applyProtection="1">
      <alignment horizontal="center" vertical="center"/>
    </xf>
    <xf numFmtId="14" fontId="3" fillId="6" borderId="7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8" fillId="3" borderId="13" xfId="0" applyNumberFormat="1" applyFont="1" applyFill="1" applyBorder="1" applyAlignment="1" applyProtection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6" borderId="6" xfId="0" quotePrefix="1" applyNumberFormat="1" applyFont="1" applyFill="1" applyBorder="1" applyAlignment="1" applyProtection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6" borderId="6" xfId="0" quotePrefix="1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3" fillId="6" borderId="6" xfId="0" applyNumberFormat="1" applyFont="1" applyFill="1" applyBorder="1" applyAlignment="1" applyProtection="1">
      <alignment horizontal="center" vertical="center"/>
    </xf>
    <xf numFmtId="0" fontId="14" fillId="6" borderId="6" xfId="0" quotePrefix="1" applyNumberFormat="1" applyFont="1" applyFill="1" applyBorder="1" applyAlignment="1" applyProtection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A18"/>
  <sheetViews>
    <sheetView tabSelected="1" zoomScale="115" zoomScaleNormal="115" workbookViewId="0">
      <selection activeCell="AU7" sqref="AU7"/>
    </sheetView>
  </sheetViews>
  <sheetFormatPr baseColWidth="10" defaultColWidth="5.42578125" defaultRowHeight="12.75" x14ac:dyDescent="0.2"/>
  <cols>
    <col min="1" max="1" width="13" style="51" customWidth="1"/>
    <col min="2" max="4" width="5.42578125" style="51"/>
    <col min="5" max="5" width="6" style="51" bestFit="1" customWidth="1"/>
    <col min="6" max="6" width="6.140625" style="51" bestFit="1" customWidth="1"/>
    <col min="7" max="8" width="10.140625" style="51" bestFit="1" customWidth="1"/>
    <col min="9" max="9" width="3.140625" style="51" bestFit="1" customWidth="1"/>
    <col min="10" max="10" width="4.5703125" style="51" bestFit="1" customWidth="1"/>
    <col min="11" max="11" width="5.42578125" style="51"/>
    <col min="12" max="12" width="7.85546875" style="51" bestFit="1" customWidth="1"/>
    <col min="13" max="13" width="9.140625" style="51" bestFit="1" customWidth="1"/>
    <col min="14" max="14" width="5.42578125" style="51"/>
    <col min="15" max="15" width="10.85546875" style="51" bestFit="1" customWidth="1"/>
    <col min="16" max="16" width="7.42578125" style="77" customWidth="1"/>
    <col min="17" max="17" width="9.140625" style="77" customWidth="1"/>
    <col min="18" max="18" width="10.140625" style="51" bestFit="1" customWidth="1"/>
    <col min="19" max="20" width="5.42578125" style="51"/>
    <col min="21" max="21" width="12" style="51" customWidth="1"/>
    <col min="22" max="22" width="5.42578125" style="78"/>
    <col min="23" max="26" width="5.42578125" style="51"/>
    <col min="27" max="27" width="8.85546875" style="51" bestFit="1" customWidth="1"/>
    <col min="28" max="28" width="12" style="51" bestFit="1" customWidth="1"/>
    <col min="29" max="29" width="8.42578125" style="51" bestFit="1" customWidth="1"/>
    <col min="30" max="30" width="6" style="51" bestFit="1" customWidth="1"/>
    <col min="31" max="31" width="12.28515625" style="51" customWidth="1"/>
    <col min="32" max="32" width="5.42578125" style="51"/>
    <col min="33" max="33" width="11.28515625" style="51" bestFit="1" customWidth="1"/>
    <col min="34" max="34" width="12" style="51" bestFit="1" customWidth="1"/>
    <col min="35" max="35" width="6.42578125" style="51" customWidth="1"/>
    <col min="36" max="48" width="5.42578125" style="51"/>
    <col min="49" max="49" width="5.140625" style="51" bestFit="1" customWidth="1"/>
    <col min="50" max="50" width="4.140625" style="51" bestFit="1" customWidth="1"/>
    <col min="51" max="51" width="13.140625" style="51" bestFit="1" customWidth="1"/>
    <col min="52" max="52" width="5" style="51" bestFit="1" customWidth="1"/>
    <col min="53" max="53" width="6" style="51" bestFit="1" customWidth="1"/>
    <col min="54" max="16384" width="5.42578125" style="51"/>
  </cols>
  <sheetData>
    <row r="1" spans="1:53" ht="16.5" thickTop="1" thickBot="1" x14ac:dyDescent="0.25">
      <c r="A1" s="133" t="s">
        <v>58</v>
      </c>
      <c r="B1" s="148"/>
      <c r="C1" s="148"/>
      <c r="D1" s="148"/>
      <c r="E1" s="148"/>
      <c r="F1" s="148"/>
      <c r="G1" s="148"/>
      <c r="H1" s="148"/>
      <c r="I1" s="148"/>
      <c r="J1" s="149"/>
      <c r="K1" s="133" t="s">
        <v>0</v>
      </c>
      <c r="L1" s="134"/>
      <c r="M1" s="134"/>
      <c r="N1" s="134"/>
      <c r="O1" s="134"/>
      <c r="P1" s="134"/>
      <c r="Q1" s="135"/>
      <c r="R1" s="43"/>
      <c r="S1" s="44"/>
      <c r="T1" s="44"/>
      <c r="U1" s="44"/>
      <c r="V1" s="44"/>
      <c r="W1" s="45"/>
      <c r="X1" s="45"/>
      <c r="Y1" s="46"/>
      <c r="Z1" s="46"/>
      <c r="AA1" s="47"/>
      <c r="AB1" s="46"/>
      <c r="AC1" s="46"/>
      <c r="AD1" s="46"/>
      <c r="AE1" s="48"/>
      <c r="AF1" s="49"/>
      <c r="AG1" s="50"/>
      <c r="AH1" s="46"/>
      <c r="AM1" s="52"/>
      <c r="AN1" s="53"/>
      <c r="AO1" s="46"/>
      <c r="AP1" s="54"/>
      <c r="AQ1" s="55"/>
      <c r="AR1" s="46"/>
      <c r="AS1" s="46"/>
      <c r="AT1" s="46"/>
      <c r="AU1" s="46"/>
      <c r="AV1" s="46"/>
      <c r="AW1" s="136" t="s">
        <v>1</v>
      </c>
      <c r="AX1" s="137"/>
      <c r="AY1" s="137"/>
      <c r="AZ1" s="137"/>
      <c r="BA1" s="138"/>
    </row>
    <row r="2" spans="1:53" ht="181.5" thickTop="1" thickBot="1" x14ac:dyDescent="0.25">
      <c r="A2" s="56" t="s">
        <v>2</v>
      </c>
      <c r="B2" s="56" t="s">
        <v>3</v>
      </c>
      <c r="C2" s="2" t="s">
        <v>4</v>
      </c>
      <c r="D2" s="2" t="s">
        <v>5</v>
      </c>
      <c r="E2" s="1" t="s">
        <v>6</v>
      </c>
      <c r="F2" s="57" t="s">
        <v>7</v>
      </c>
      <c r="G2" s="4" t="s">
        <v>8</v>
      </c>
      <c r="H2" s="4" t="s">
        <v>9</v>
      </c>
      <c r="I2" s="2" t="s">
        <v>10</v>
      </c>
      <c r="J2" s="2" t="s">
        <v>11</v>
      </c>
      <c r="K2" s="85" t="s">
        <v>12</v>
      </c>
      <c r="L2" s="86" t="s">
        <v>13</v>
      </c>
      <c r="M2" s="86" t="s">
        <v>14</v>
      </c>
      <c r="N2" s="87" t="s">
        <v>15</v>
      </c>
      <c r="O2" s="86" t="s">
        <v>16</v>
      </c>
      <c r="P2" s="3" t="s">
        <v>43</v>
      </c>
      <c r="Q2" s="86" t="s">
        <v>44</v>
      </c>
      <c r="R2" s="88" t="s">
        <v>17</v>
      </c>
      <c r="S2" s="4" t="s">
        <v>18</v>
      </c>
      <c r="T2" s="58" t="s">
        <v>19</v>
      </c>
      <c r="U2" s="58" t="s">
        <v>20</v>
      </c>
      <c r="V2" s="58" t="s">
        <v>21</v>
      </c>
      <c r="W2" s="89" t="s">
        <v>63</v>
      </c>
      <c r="X2" s="89" t="s">
        <v>61</v>
      </c>
      <c r="Y2" s="89" t="s">
        <v>62</v>
      </c>
      <c r="Z2" s="58"/>
      <c r="AA2" s="58" t="s">
        <v>54</v>
      </c>
      <c r="AB2" s="58" t="s">
        <v>55</v>
      </c>
      <c r="AC2" s="58" t="s">
        <v>56</v>
      </c>
      <c r="AD2" s="58" t="s">
        <v>57</v>
      </c>
      <c r="AE2" s="89" t="s">
        <v>67</v>
      </c>
      <c r="AF2" s="58"/>
      <c r="AG2" s="89" t="s">
        <v>60</v>
      </c>
      <c r="AH2" s="89" t="s">
        <v>59</v>
      </c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 t="s">
        <v>22</v>
      </c>
      <c r="AZ2" s="58"/>
      <c r="BA2" s="5" t="s">
        <v>23</v>
      </c>
    </row>
    <row r="3" spans="1:53" ht="27.75" customHeight="1" thickTop="1" thickBot="1" x14ac:dyDescent="0.25">
      <c r="A3" s="106" t="s">
        <v>24</v>
      </c>
      <c r="B3" s="112">
        <v>1</v>
      </c>
      <c r="C3" s="110">
        <v>1</v>
      </c>
      <c r="D3" s="110">
        <v>1</v>
      </c>
      <c r="E3" s="105" t="s">
        <v>25</v>
      </c>
      <c r="F3" s="112" t="s">
        <v>26</v>
      </c>
      <c r="G3" s="113">
        <v>43405</v>
      </c>
      <c r="H3" s="113">
        <v>43500</v>
      </c>
      <c r="I3" s="118">
        <v>1</v>
      </c>
      <c r="J3" s="110" t="s">
        <v>27</v>
      </c>
      <c r="K3" s="6" t="s">
        <v>39</v>
      </c>
      <c r="L3" s="6" t="s">
        <v>40</v>
      </c>
      <c r="M3" s="6" t="s">
        <v>41</v>
      </c>
      <c r="N3" s="6">
        <v>4587</v>
      </c>
      <c r="O3" s="7" t="s">
        <v>42</v>
      </c>
      <c r="P3" s="32" t="s">
        <v>45</v>
      </c>
      <c r="Q3" s="59" t="s">
        <v>45</v>
      </c>
      <c r="R3" s="8">
        <v>43355</v>
      </c>
      <c r="S3" s="9">
        <v>25</v>
      </c>
      <c r="T3" s="115">
        <v>8625</v>
      </c>
      <c r="U3" s="115" t="s">
        <v>28</v>
      </c>
      <c r="V3" s="115">
        <f>WEEKNUM(G3,21)</f>
        <v>44</v>
      </c>
      <c r="W3" s="115"/>
      <c r="X3" s="115"/>
      <c r="Y3" s="115"/>
      <c r="Z3" s="115"/>
      <c r="AA3" s="115" t="str">
        <f>HYPERLINK("D:\Travail\FUD"&amp;"\"&amp;"FUD_"&amp;L3&amp;"_"&amp;N3&amp;"_"&amp;Y3&amp;".pdf","FUD n° : "&amp;Y3)</f>
        <v xml:space="preserve">FUD n° : </v>
      </c>
      <c r="AB3" s="115" t="str">
        <f>HYPERLINK("D:\Travail\Fiches"&amp;"\"&amp;"SYNTHESE_"&amp;$L3&amp;"_"&amp;$N3&amp;".pdf","FS : "&amp;$L3)</f>
        <v>FS : Dupont</v>
      </c>
      <c r="AC3" s="115" t="str">
        <f>HYPERLINK("D:\Travail\DAF"&amp;"\"&amp;A3&amp;"_"&amp;E3&amp;"_N°"&amp;S3&amp;".pdf","DAF : "&amp;S3)</f>
        <v>DAF : 25</v>
      </c>
      <c r="AD3" s="115" t="str">
        <f>HYPERLINK("D:\Travail\Fiches "&amp;"\"&amp;$A3&amp;".pdf","Fiche")</f>
        <v>Fiche</v>
      </c>
      <c r="AE3" s="115"/>
      <c r="AF3" s="115"/>
      <c r="AG3" s="39">
        <v>43362</v>
      </c>
      <c r="AH3" s="80">
        <v>0.87651620370370376</v>
      </c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60"/>
      <c r="AX3" s="60"/>
      <c r="AY3" s="64" t="str">
        <f>HYPERLINK("D:\Travail\PV et décisions diverses"&amp;"\"&amp;AW4639&amp;"_"&amp;E4639&amp;".PDF","Lien document")</f>
        <v>Lien document</v>
      </c>
      <c r="AZ3" s="61"/>
      <c r="BA3" s="61"/>
    </row>
    <row r="4" spans="1:53" ht="21" customHeight="1" thickTop="1" x14ac:dyDescent="0.2">
      <c r="A4" s="107" t="s">
        <v>29</v>
      </c>
      <c r="B4" s="139">
        <v>4</v>
      </c>
      <c r="C4" s="141">
        <v>1</v>
      </c>
      <c r="D4" s="141">
        <v>1</v>
      </c>
      <c r="E4" s="106" t="s">
        <v>30</v>
      </c>
      <c r="F4" s="139" t="s">
        <v>31</v>
      </c>
      <c r="G4" s="143">
        <v>43405</v>
      </c>
      <c r="H4" s="143">
        <v>43437</v>
      </c>
      <c r="I4" s="144">
        <v>3</v>
      </c>
      <c r="J4" s="108" t="s">
        <v>27</v>
      </c>
      <c r="K4" s="108" t="s">
        <v>39</v>
      </c>
      <c r="L4" s="108" t="s">
        <v>41</v>
      </c>
      <c r="M4" s="108" t="s">
        <v>49</v>
      </c>
      <c r="N4" s="108">
        <v>2548</v>
      </c>
      <c r="O4" s="109" t="s">
        <v>42</v>
      </c>
      <c r="P4" s="33" t="s">
        <v>45</v>
      </c>
      <c r="Q4" s="62" t="s">
        <v>45</v>
      </c>
      <c r="R4" s="10">
        <v>43355</v>
      </c>
      <c r="S4" s="11">
        <v>30</v>
      </c>
      <c r="T4" s="114">
        <v>5302</v>
      </c>
      <c r="U4" s="114" t="s">
        <v>32</v>
      </c>
      <c r="V4" s="146">
        <f t="shared" ref="V4:V12" si="0">WEEKNUM(G4,21)</f>
        <v>44</v>
      </c>
      <c r="W4" s="114"/>
      <c r="X4" s="114"/>
      <c r="Y4" s="114"/>
      <c r="Z4" s="114"/>
      <c r="AA4" s="114" t="str">
        <f t="shared" ref="AA4:AA12" si="1">HYPERLINK("D:\Travail\FUD"&amp;"\"&amp;"FUD_"&amp;L4&amp;"_"&amp;N4&amp;"_"&amp;Y4&amp;".pdf","FUD n° : "&amp;Y4)</f>
        <v xml:space="preserve">FUD n° : </v>
      </c>
      <c r="AB4" s="114" t="str">
        <f t="shared" ref="AB4:AB12" si="2">HYPERLINK("D:\Travail\Fiches"&amp;"\"&amp;"SYNTHESE_"&amp;$L4&amp;"_"&amp;$N4&amp;".pdf","FS : "&amp;$L4)</f>
        <v>FS : Serge</v>
      </c>
      <c r="AC4" s="114" t="str">
        <f t="shared" ref="AC4:AC12" si="3">HYPERLINK("D:\Travail\DAF"&amp;"\"&amp;A4&amp;"_"&amp;E4&amp;"_N°"&amp;S4&amp;".pdf","DAF : "&amp;S4)</f>
        <v>DAF : 30</v>
      </c>
      <c r="AD4" s="114" t="str">
        <f t="shared" ref="AD4:AD12" si="4">HYPERLINK("D:\Travail\Fiches "&amp;"\"&amp;$A4&amp;".pdf","Fiche")</f>
        <v>Fiche</v>
      </c>
      <c r="AE4" s="111">
        <v>43402</v>
      </c>
      <c r="AF4" s="114"/>
      <c r="AG4" s="40">
        <v>43402</v>
      </c>
      <c r="AH4" s="81">
        <v>0.63806712962962964</v>
      </c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63"/>
      <c r="AX4" s="63"/>
      <c r="AY4" s="64" t="str">
        <f t="shared" ref="AY4:AY12" si="5">HYPERLINK("D:\PLT Travail\PV et décisions diverses"&amp;"\"&amp;AW4640&amp;"_"&amp;E4640&amp;".PDF","Lien document")</f>
        <v>Lien document</v>
      </c>
      <c r="AZ4" s="65"/>
      <c r="BA4" s="65"/>
    </row>
    <row r="5" spans="1:53" ht="20.25" customHeight="1" x14ac:dyDescent="0.2">
      <c r="A5" s="91" t="s">
        <v>29</v>
      </c>
      <c r="B5" s="140"/>
      <c r="C5" s="142"/>
      <c r="D5" s="142"/>
      <c r="E5" s="90" t="s">
        <v>30</v>
      </c>
      <c r="F5" s="140"/>
      <c r="G5" s="142"/>
      <c r="H5" s="142"/>
      <c r="I5" s="145"/>
      <c r="J5" s="17" t="s">
        <v>33</v>
      </c>
      <c r="K5" s="12" t="s">
        <v>46</v>
      </c>
      <c r="L5" s="12" t="s">
        <v>47</v>
      </c>
      <c r="M5" s="12" t="s">
        <v>50</v>
      </c>
      <c r="N5" s="12">
        <v>5589</v>
      </c>
      <c r="O5" s="13" t="s">
        <v>52</v>
      </c>
      <c r="P5" s="34" t="s">
        <v>45</v>
      </c>
      <c r="Q5" s="66" t="s">
        <v>45</v>
      </c>
      <c r="R5" s="14">
        <v>43355</v>
      </c>
      <c r="S5" s="15">
        <v>30</v>
      </c>
      <c r="T5" s="16">
        <v>5302</v>
      </c>
      <c r="U5" s="16" t="s">
        <v>32</v>
      </c>
      <c r="V5" s="142">
        <f t="shared" si="0"/>
        <v>52</v>
      </c>
      <c r="W5" s="16"/>
      <c r="X5" s="16"/>
      <c r="Y5" s="16"/>
      <c r="Z5" s="16"/>
      <c r="AA5" s="16" t="str">
        <f t="shared" si="1"/>
        <v xml:space="preserve">FUD n° : </v>
      </c>
      <c r="AB5" s="16" t="str">
        <f t="shared" si="2"/>
        <v>FS : Coucou</v>
      </c>
      <c r="AC5" s="16" t="str">
        <f t="shared" si="3"/>
        <v>DAF : 30</v>
      </c>
      <c r="AD5" s="16" t="str">
        <f t="shared" si="4"/>
        <v>Fiche</v>
      </c>
      <c r="AE5" s="116">
        <v>43402</v>
      </c>
      <c r="AF5" s="16"/>
      <c r="AG5" s="41">
        <v>43402</v>
      </c>
      <c r="AH5" s="79">
        <v>0.63792824074074073</v>
      </c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67"/>
      <c r="AX5" s="67"/>
      <c r="AY5" s="68" t="str">
        <f t="shared" si="5"/>
        <v>Lien document</v>
      </c>
      <c r="AZ5" s="69"/>
      <c r="BA5" s="69"/>
    </row>
    <row r="6" spans="1:53" ht="20.25" customHeight="1" thickBot="1" x14ac:dyDescent="0.25">
      <c r="A6" s="92" t="s">
        <v>29</v>
      </c>
      <c r="B6" s="140"/>
      <c r="C6" s="142"/>
      <c r="D6" s="142"/>
      <c r="E6" s="90" t="s">
        <v>30</v>
      </c>
      <c r="F6" s="140"/>
      <c r="G6" s="142"/>
      <c r="H6" s="142"/>
      <c r="I6" s="145"/>
      <c r="J6" s="17" t="s">
        <v>34</v>
      </c>
      <c r="K6" s="17" t="s">
        <v>39</v>
      </c>
      <c r="L6" s="17" t="s">
        <v>48</v>
      </c>
      <c r="M6" s="17" t="s">
        <v>51</v>
      </c>
      <c r="N6" s="17">
        <v>7894</v>
      </c>
      <c r="O6" s="18" t="s">
        <v>53</v>
      </c>
      <c r="P6" s="35" t="s">
        <v>45</v>
      </c>
      <c r="Q6" s="70" t="s">
        <v>45</v>
      </c>
      <c r="R6" s="19">
        <v>43355</v>
      </c>
      <c r="S6" s="20">
        <v>30</v>
      </c>
      <c r="T6" s="21">
        <v>5302</v>
      </c>
      <c r="U6" s="21" t="s">
        <v>32</v>
      </c>
      <c r="V6" s="147">
        <f t="shared" si="0"/>
        <v>52</v>
      </c>
      <c r="W6" s="21"/>
      <c r="X6" s="21"/>
      <c r="Y6" s="21"/>
      <c r="Z6" s="21"/>
      <c r="AA6" s="21" t="str">
        <f t="shared" si="1"/>
        <v xml:space="preserve">FUD n° : </v>
      </c>
      <c r="AB6" s="21" t="str">
        <f t="shared" si="2"/>
        <v>FS : Martin</v>
      </c>
      <c r="AC6" s="21" t="str">
        <f t="shared" si="3"/>
        <v>DAF : 30</v>
      </c>
      <c r="AD6" s="21" t="str">
        <f t="shared" si="4"/>
        <v>Fiche</v>
      </c>
      <c r="AE6" s="117">
        <v>43402</v>
      </c>
      <c r="AF6" s="21"/>
      <c r="AG6" s="82">
        <v>43402</v>
      </c>
      <c r="AH6" s="83">
        <v>0.63800925925925933</v>
      </c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67"/>
      <c r="AX6" s="67"/>
      <c r="AY6" s="68" t="str">
        <f t="shared" si="5"/>
        <v>Lien document</v>
      </c>
      <c r="AZ6" s="69"/>
      <c r="BA6" s="69"/>
    </row>
    <row r="7" spans="1:53" ht="21" customHeight="1" thickTop="1" x14ac:dyDescent="0.2">
      <c r="A7" s="107" t="s">
        <v>35</v>
      </c>
      <c r="B7" s="128">
        <v>4</v>
      </c>
      <c r="C7" s="131">
        <v>2</v>
      </c>
      <c r="D7" s="131">
        <v>1</v>
      </c>
      <c r="E7" s="107" t="s">
        <v>36</v>
      </c>
      <c r="F7" s="128" t="s">
        <v>37</v>
      </c>
      <c r="G7" s="132">
        <v>43409</v>
      </c>
      <c r="H7" s="132">
        <v>43410</v>
      </c>
      <c r="I7" s="122">
        <v>3</v>
      </c>
      <c r="J7" s="108" t="s">
        <v>27</v>
      </c>
      <c r="K7" s="22"/>
      <c r="L7" s="22"/>
      <c r="M7" s="22"/>
      <c r="N7" s="22"/>
      <c r="O7" s="23"/>
      <c r="P7" s="36"/>
      <c r="Q7" s="71"/>
      <c r="R7" s="10"/>
      <c r="S7" s="11"/>
      <c r="T7" s="114">
        <v>8979</v>
      </c>
      <c r="U7" s="114" t="s">
        <v>38</v>
      </c>
      <c r="V7" s="125">
        <f t="shared" si="0"/>
        <v>45</v>
      </c>
      <c r="W7" s="114"/>
      <c r="X7" s="114"/>
      <c r="Y7" s="114"/>
      <c r="Z7" s="114"/>
      <c r="AA7" s="114" t="str">
        <f t="shared" si="1"/>
        <v xml:space="preserve">FUD n° : </v>
      </c>
      <c r="AB7" s="114" t="str">
        <f t="shared" si="2"/>
        <v xml:space="preserve">FS : </v>
      </c>
      <c r="AC7" s="114" t="str">
        <f t="shared" si="3"/>
        <v xml:space="preserve">DAF : </v>
      </c>
      <c r="AD7" s="114" t="str">
        <f t="shared" si="4"/>
        <v>Fiche</v>
      </c>
      <c r="AE7" s="114"/>
      <c r="AF7" s="114"/>
      <c r="AG7" s="40">
        <v>43362</v>
      </c>
      <c r="AH7" s="81">
        <v>0.87651620370370376</v>
      </c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63"/>
      <c r="AX7" s="63"/>
      <c r="AY7" s="64" t="str">
        <f t="shared" si="5"/>
        <v>Lien document</v>
      </c>
      <c r="AZ7" s="65"/>
      <c r="BA7" s="65"/>
    </row>
    <row r="8" spans="1:53" ht="20.25" customHeight="1" x14ac:dyDescent="0.2">
      <c r="A8" s="91" t="s">
        <v>35</v>
      </c>
      <c r="B8" s="129"/>
      <c r="C8" s="126"/>
      <c r="D8" s="126"/>
      <c r="E8" s="91" t="s">
        <v>36</v>
      </c>
      <c r="F8" s="129"/>
      <c r="G8" s="126"/>
      <c r="H8" s="126"/>
      <c r="I8" s="123"/>
      <c r="J8" s="12" t="s">
        <v>33</v>
      </c>
      <c r="K8" s="24"/>
      <c r="L8" s="24"/>
      <c r="M8" s="24"/>
      <c r="N8" s="24"/>
      <c r="O8" s="25"/>
      <c r="P8" s="37"/>
      <c r="Q8" s="72"/>
      <c r="R8" s="14"/>
      <c r="S8" s="15"/>
      <c r="T8" s="16">
        <v>8979</v>
      </c>
      <c r="U8" s="16" t="s">
        <v>38</v>
      </c>
      <c r="V8" s="126">
        <f t="shared" si="0"/>
        <v>52</v>
      </c>
      <c r="W8" s="16"/>
      <c r="X8" s="16"/>
      <c r="Y8" s="16"/>
      <c r="Z8" s="16"/>
      <c r="AA8" s="16" t="str">
        <f t="shared" si="1"/>
        <v xml:space="preserve">FUD n° : </v>
      </c>
      <c r="AB8" s="16" t="str">
        <f t="shared" si="2"/>
        <v xml:space="preserve">FS : </v>
      </c>
      <c r="AC8" s="16" t="str">
        <f t="shared" si="3"/>
        <v xml:space="preserve">DAF : </v>
      </c>
      <c r="AD8" s="16" t="str">
        <f t="shared" si="4"/>
        <v>Fiche</v>
      </c>
      <c r="AE8" s="16"/>
      <c r="AF8" s="16"/>
      <c r="AG8" s="41">
        <v>43362</v>
      </c>
      <c r="AH8" s="79">
        <v>0.87651620370370376</v>
      </c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67"/>
      <c r="AX8" s="67"/>
      <c r="AY8" s="68" t="str">
        <f t="shared" si="5"/>
        <v>Lien document</v>
      </c>
      <c r="AZ8" s="69"/>
      <c r="BA8" s="69"/>
    </row>
    <row r="9" spans="1:53" ht="29.25" customHeight="1" thickBot="1" x14ac:dyDescent="0.25">
      <c r="A9" s="92" t="s">
        <v>35</v>
      </c>
      <c r="B9" s="130"/>
      <c r="C9" s="127"/>
      <c r="D9" s="127"/>
      <c r="E9" s="92" t="s">
        <v>36</v>
      </c>
      <c r="F9" s="130"/>
      <c r="G9" s="127"/>
      <c r="H9" s="127"/>
      <c r="I9" s="124"/>
      <c r="J9" s="26" t="s">
        <v>34</v>
      </c>
      <c r="K9" s="27"/>
      <c r="L9" s="27"/>
      <c r="M9" s="27"/>
      <c r="N9" s="27"/>
      <c r="O9" s="28"/>
      <c r="P9" s="38"/>
      <c r="Q9" s="73"/>
      <c r="R9" s="29"/>
      <c r="S9" s="30"/>
      <c r="T9" s="31">
        <v>8979</v>
      </c>
      <c r="U9" s="31" t="s">
        <v>38</v>
      </c>
      <c r="V9" s="127">
        <f t="shared" si="0"/>
        <v>52</v>
      </c>
      <c r="W9" s="31"/>
      <c r="X9" s="31"/>
      <c r="Y9" s="31"/>
      <c r="Z9" s="31"/>
      <c r="AA9" s="31" t="str">
        <f t="shared" si="1"/>
        <v xml:space="preserve">FUD n° : </v>
      </c>
      <c r="AB9" s="31" t="str">
        <f t="shared" si="2"/>
        <v xml:space="preserve">FS : </v>
      </c>
      <c r="AC9" s="31" t="str">
        <f t="shared" si="3"/>
        <v xml:space="preserve">DAF : </v>
      </c>
      <c r="AD9" s="31" t="str">
        <f t="shared" si="4"/>
        <v>Fiche</v>
      </c>
      <c r="AE9" s="31"/>
      <c r="AF9" s="31"/>
      <c r="AG9" s="42">
        <v>43362</v>
      </c>
      <c r="AH9" s="84">
        <v>0.87651620370370376</v>
      </c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74"/>
      <c r="AX9" s="74"/>
      <c r="AY9" s="75" t="str">
        <f t="shared" si="5"/>
        <v>Lien document</v>
      </c>
      <c r="AZ9" s="76"/>
      <c r="BA9" s="76"/>
    </row>
    <row r="10" spans="1:53" ht="21" customHeight="1" thickTop="1" x14ac:dyDescent="0.2">
      <c r="A10" s="107" t="s">
        <v>64</v>
      </c>
      <c r="B10" s="128">
        <v>4</v>
      </c>
      <c r="C10" s="131">
        <v>2</v>
      </c>
      <c r="D10" s="131">
        <v>1</v>
      </c>
      <c r="E10" s="107" t="s">
        <v>65</v>
      </c>
      <c r="F10" s="128" t="s">
        <v>37</v>
      </c>
      <c r="G10" s="132">
        <v>43439</v>
      </c>
      <c r="H10" s="132">
        <v>43450</v>
      </c>
      <c r="I10" s="122">
        <v>3</v>
      </c>
      <c r="J10" s="108" t="s">
        <v>27</v>
      </c>
      <c r="K10" s="22" t="s">
        <v>39</v>
      </c>
      <c r="L10" s="22" t="s">
        <v>68</v>
      </c>
      <c r="M10" s="22" t="s">
        <v>69</v>
      </c>
      <c r="N10" s="22">
        <v>589</v>
      </c>
      <c r="O10" s="23" t="s">
        <v>70</v>
      </c>
      <c r="P10" s="36" t="s">
        <v>45</v>
      </c>
      <c r="Q10" s="71" t="s">
        <v>45</v>
      </c>
      <c r="R10" s="10">
        <v>43383</v>
      </c>
      <c r="S10" s="11">
        <v>25</v>
      </c>
      <c r="T10" s="114">
        <v>9589</v>
      </c>
      <c r="U10" s="114" t="s">
        <v>66</v>
      </c>
      <c r="V10" s="125">
        <f t="shared" si="0"/>
        <v>49</v>
      </c>
      <c r="W10" s="114"/>
      <c r="X10" s="114"/>
      <c r="Y10" s="114"/>
      <c r="Z10" s="114"/>
      <c r="AA10" s="114" t="str">
        <f t="shared" si="1"/>
        <v xml:space="preserve">FUD n° : </v>
      </c>
      <c r="AB10" s="114" t="str">
        <f t="shared" si="2"/>
        <v>FS : Test1</v>
      </c>
      <c r="AC10" s="114" t="str">
        <f t="shared" si="3"/>
        <v>DAF : 25</v>
      </c>
      <c r="AD10" s="114" t="str">
        <f t="shared" si="4"/>
        <v>Fiche</v>
      </c>
      <c r="AE10" s="111">
        <v>43402</v>
      </c>
      <c r="AF10" s="114"/>
      <c r="AG10" s="40">
        <v>43402</v>
      </c>
      <c r="AH10" s="81">
        <v>0.63815972222222228</v>
      </c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63"/>
      <c r="AX10" s="63"/>
      <c r="AY10" s="64" t="str">
        <f t="shared" si="5"/>
        <v>Lien document</v>
      </c>
      <c r="AZ10" s="65"/>
      <c r="BA10" s="65"/>
    </row>
    <row r="11" spans="1:53" ht="20.25" customHeight="1" x14ac:dyDescent="0.2">
      <c r="A11" s="91" t="s">
        <v>64</v>
      </c>
      <c r="B11" s="129"/>
      <c r="C11" s="126"/>
      <c r="D11" s="126"/>
      <c r="E11" s="91" t="s">
        <v>65</v>
      </c>
      <c r="F11" s="129"/>
      <c r="G11" s="126"/>
      <c r="H11" s="126"/>
      <c r="I11" s="123"/>
      <c r="J11" s="12" t="s">
        <v>33</v>
      </c>
      <c r="K11" s="24"/>
      <c r="L11" s="24"/>
      <c r="M11" s="24"/>
      <c r="N11" s="24"/>
      <c r="O11" s="25"/>
      <c r="P11" s="37"/>
      <c r="Q11" s="72"/>
      <c r="R11" s="14"/>
      <c r="S11" s="15"/>
      <c r="T11" s="16">
        <v>9589</v>
      </c>
      <c r="U11" s="16" t="s">
        <v>66</v>
      </c>
      <c r="V11" s="126">
        <f t="shared" si="0"/>
        <v>52</v>
      </c>
      <c r="W11" s="16"/>
      <c r="X11" s="16"/>
      <c r="Y11" s="16"/>
      <c r="Z11" s="16"/>
      <c r="AA11" s="16" t="str">
        <f t="shared" si="1"/>
        <v xml:space="preserve">FUD n° : </v>
      </c>
      <c r="AB11" s="16" t="str">
        <f t="shared" si="2"/>
        <v xml:space="preserve">FS : </v>
      </c>
      <c r="AC11" s="16" t="str">
        <f t="shared" si="3"/>
        <v xml:space="preserve">DAF : </v>
      </c>
      <c r="AD11" s="16" t="str">
        <f t="shared" si="4"/>
        <v>Fiche</v>
      </c>
      <c r="AE11" s="16"/>
      <c r="AF11" s="16"/>
      <c r="AG11" s="41">
        <v>43362</v>
      </c>
      <c r="AH11" s="79">
        <v>0.87651620370370376</v>
      </c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67"/>
      <c r="AX11" s="67"/>
      <c r="AY11" s="68" t="str">
        <f t="shared" si="5"/>
        <v>Lien document</v>
      </c>
      <c r="AZ11" s="69"/>
      <c r="BA11" s="69"/>
    </row>
    <row r="12" spans="1:53" ht="29.25" customHeight="1" thickBot="1" x14ac:dyDescent="0.25">
      <c r="A12" s="92" t="s">
        <v>64</v>
      </c>
      <c r="B12" s="130"/>
      <c r="C12" s="127"/>
      <c r="D12" s="127"/>
      <c r="E12" s="92" t="s">
        <v>65</v>
      </c>
      <c r="F12" s="130"/>
      <c r="G12" s="127"/>
      <c r="H12" s="127"/>
      <c r="I12" s="124"/>
      <c r="J12" s="26" t="s">
        <v>34</v>
      </c>
      <c r="K12" s="27"/>
      <c r="L12" s="27"/>
      <c r="M12" s="27"/>
      <c r="N12" s="27"/>
      <c r="O12" s="28"/>
      <c r="P12" s="38"/>
      <c r="Q12" s="73"/>
      <c r="R12" s="29"/>
      <c r="S12" s="30"/>
      <c r="T12" s="31">
        <v>9589</v>
      </c>
      <c r="U12" s="31" t="s">
        <v>66</v>
      </c>
      <c r="V12" s="127">
        <f t="shared" si="0"/>
        <v>52</v>
      </c>
      <c r="W12" s="31"/>
      <c r="X12" s="31"/>
      <c r="Y12" s="31"/>
      <c r="Z12" s="31"/>
      <c r="AA12" s="31" t="str">
        <f t="shared" si="1"/>
        <v xml:space="preserve">FUD n° : </v>
      </c>
      <c r="AB12" s="31" t="str">
        <f t="shared" si="2"/>
        <v xml:space="preserve">FS : </v>
      </c>
      <c r="AC12" s="31" t="str">
        <f t="shared" si="3"/>
        <v xml:space="preserve">DAF : </v>
      </c>
      <c r="AD12" s="31" t="str">
        <f t="shared" si="4"/>
        <v>Fiche</v>
      </c>
      <c r="AE12" s="31"/>
      <c r="AF12" s="31"/>
      <c r="AG12" s="42">
        <v>43362</v>
      </c>
      <c r="AH12" s="84">
        <v>0.87651620370370376</v>
      </c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74"/>
      <c r="AX12" s="74"/>
      <c r="AY12" s="75" t="str">
        <f t="shared" si="5"/>
        <v>Lien document</v>
      </c>
      <c r="AZ12" s="76"/>
      <c r="BA12" s="76"/>
    </row>
    <row r="13" spans="1:53" ht="21.75" thickTop="1" x14ac:dyDescent="0.35">
      <c r="A13" s="102"/>
      <c r="B13" s="93"/>
      <c r="C13" s="93"/>
      <c r="D13" s="93"/>
      <c r="E13" s="102"/>
      <c r="F13" s="93"/>
      <c r="G13" s="93"/>
      <c r="H13" s="93"/>
      <c r="I13" s="119"/>
      <c r="J13" s="93"/>
      <c r="K13" s="93"/>
      <c r="L13" s="93"/>
      <c r="M13" s="93"/>
      <c r="N13" s="93"/>
      <c r="O13" s="93"/>
      <c r="P13" s="94"/>
      <c r="Q13" s="94"/>
      <c r="R13" s="93"/>
      <c r="S13" s="93"/>
      <c r="T13" s="93"/>
      <c r="U13" s="93"/>
      <c r="V13" s="95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</row>
    <row r="14" spans="1:53" ht="21" x14ac:dyDescent="0.35">
      <c r="A14" s="103"/>
      <c r="B14" s="96"/>
      <c r="C14" s="96"/>
      <c r="D14" s="96"/>
      <c r="E14" s="103"/>
      <c r="F14" s="96"/>
      <c r="G14" s="96"/>
      <c r="H14" s="96"/>
      <c r="I14" s="120"/>
      <c r="J14" s="96"/>
      <c r="K14" s="96"/>
      <c r="L14" s="96"/>
      <c r="M14" s="96"/>
      <c r="N14" s="96"/>
      <c r="O14" s="96"/>
      <c r="P14" s="97"/>
      <c r="Q14" s="97"/>
      <c r="R14" s="96"/>
      <c r="S14" s="96"/>
      <c r="T14" s="96"/>
      <c r="U14" s="96"/>
      <c r="V14" s="98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</row>
    <row r="15" spans="1:53" ht="21" x14ac:dyDescent="0.35">
      <c r="A15" s="103"/>
      <c r="B15" s="96"/>
      <c r="C15" s="96"/>
      <c r="D15" s="96"/>
      <c r="E15" s="103"/>
      <c r="F15" s="96"/>
      <c r="G15" s="96"/>
      <c r="H15" s="96"/>
      <c r="I15" s="120"/>
      <c r="J15" s="96"/>
      <c r="K15" s="96"/>
      <c r="L15" s="96"/>
      <c r="M15" s="96"/>
      <c r="N15" s="96"/>
      <c r="O15" s="96"/>
      <c r="P15" s="97"/>
      <c r="Q15" s="97"/>
      <c r="R15" s="96"/>
      <c r="S15" s="96"/>
      <c r="T15" s="96"/>
      <c r="U15" s="96"/>
      <c r="V15" s="98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</row>
    <row r="16" spans="1:53" ht="21" x14ac:dyDescent="0.35">
      <c r="A16" s="103"/>
      <c r="B16" s="96"/>
      <c r="C16" s="96"/>
      <c r="D16" s="96"/>
      <c r="E16" s="103"/>
      <c r="F16" s="96"/>
      <c r="G16" s="96"/>
      <c r="H16" s="96"/>
      <c r="I16" s="120"/>
      <c r="J16" s="96"/>
      <c r="K16" s="96"/>
      <c r="L16" s="96"/>
      <c r="M16" s="96"/>
      <c r="N16" s="96"/>
      <c r="O16" s="96"/>
      <c r="P16" s="97"/>
      <c r="Q16" s="97"/>
      <c r="R16" s="96"/>
      <c r="S16" s="96"/>
      <c r="T16" s="96"/>
      <c r="U16" s="96"/>
      <c r="V16" s="98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</row>
    <row r="17" spans="1:53" ht="21.75" thickBot="1" x14ac:dyDescent="0.4">
      <c r="A17" s="104"/>
      <c r="B17" s="99"/>
      <c r="C17" s="99"/>
      <c r="D17" s="99"/>
      <c r="E17" s="104"/>
      <c r="F17" s="99"/>
      <c r="G17" s="99"/>
      <c r="H17" s="99"/>
      <c r="I17" s="121"/>
      <c r="J17" s="99"/>
      <c r="K17" s="99"/>
      <c r="L17" s="99"/>
      <c r="M17" s="99"/>
      <c r="N17" s="99"/>
      <c r="O17" s="99"/>
      <c r="P17" s="100"/>
      <c r="Q17" s="100"/>
      <c r="R17" s="99"/>
      <c r="S17" s="99"/>
      <c r="T17" s="99"/>
      <c r="U17" s="99"/>
      <c r="V17" s="101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</row>
    <row r="18" spans="1:53" ht="13.5" thickTop="1" x14ac:dyDescent="0.2"/>
  </sheetData>
  <mergeCells count="27">
    <mergeCell ref="K1:Q1"/>
    <mergeCell ref="AW1:BA1"/>
    <mergeCell ref="B4:B6"/>
    <mergeCell ref="C4:C6"/>
    <mergeCell ref="D4:D6"/>
    <mergeCell ref="F4:F6"/>
    <mergeCell ref="G4:G6"/>
    <mergeCell ref="H4:H6"/>
    <mergeCell ref="I4:I6"/>
    <mergeCell ref="V4:V6"/>
    <mergeCell ref="A1:J1"/>
    <mergeCell ref="I7:I9"/>
    <mergeCell ref="V7:V9"/>
    <mergeCell ref="B10:B12"/>
    <mergeCell ref="C10:C12"/>
    <mergeCell ref="D10:D12"/>
    <mergeCell ref="F10:F12"/>
    <mergeCell ref="G10:G12"/>
    <mergeCell ref="H10:H12"/>
    <mergeCell ref="I10:I12"/>
    <mergeCell ref="V10:V12"/>
    <mergeCell ref="B7:B9"/>
    <mergeCell ref="C7:C9"/>
    <mergeCell ref="D7:D9"/>
    <mergeCell ref="F7:F9"/>
    <mergeCell ref="G7:G9"/>
    <mergeCell ref="H7:H9"/>
  </mergeCells>
  <conditionalFormatting sqref="J6">
    <cfRule type="expression" dxfId="3" priority="1" stopIfTrue="1">
      <formula>$AZ13:$AZ4493="non"</formula>
    </cfRule>
    <cfRule type="expression" dxfId="2" priority="2" stopIfTrue="1">
      <formula>$AZ13:$AZ4493="oui"</formula>
    </cfRule>
  </conditionalFormatting>
  <conditionalFormatting sqref="J3:J5 J7:J12">
    <cfRule type="expression" dxfId="1" priority="3" stopIfTrue="1">
      <formula>$AZ3:$AZ4479="non"</formula>
    </cfRule>
    <cfRule type="expression" dxfId="0" priority="4" stopIfTrue="1">
      <formula>$AZ3:$AZ4479="oui"</formula>
    </cfRule>
  </conditionalFormatting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PELLAT Philippe MAJ</cp:lastModifiedBy>
  <dcterms:created xsi:type="dcterms:W3CDTF">2018-09-14T18:04:51Z</dcterms:created>
  <dcterms:modified xsi:type="dcterms:W3CDTF">2018-10-29T14:37:19Z</dcterms:modified>
</cp:coreProperties>
</file>