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44" windowWidth="19416" windowHeight="8760"/>
  </bookViews>
  <sheets>
    <sheet name="Résultat_exemple" sheetId="5" r:id="rId1"/>
    <sheet name="base" sheetId="1" r:id="rId2"/>
    <sheet name="Formation" sheetId="6" r:id="rId3"/>
  </sheets>
  <definedNames>
    <definedName name="basetri">base!$L$17:$L$200</definedName>
    <definedName name="baseval">base!$M$17:$W$200</definedName>
    <definedName name="basevrac">OFFSET(base!$Y$17,,,COUNTIF(base!$Y$17:$Y$200,"&gt;&lt;"))</definedName>
    <definedName name="civilité">OFFSET(noms,,3,)</definedName>
    <definedName name="datedeb">OFFSET(noms,,-2,)</definedName>
    <definedName name="datefin">OFFSET(noms,,-1,)</definedName>
    <definedName name="matri">OFFSET(noms,,2,)</definedName>
    <definedName name="noms">OFFSET(base!$E$2,,,COUNTIF(base!$E:$E,"&gt;&lt;")-1)</definedName>
    <definedName name="origine">OFFSET(noms,,4,)</definedName>
    <definedName name="prenom">OFFSET(noms,,1,)</definedName>
    <definedName name="session">OFFSET(noms,,-3,)</definedName>
    <definedName name="sesss">OFFSET(noms,,-4,)</definedName>
  </definedNames>
  <calcPr calcId="145621"/>
</workbook>
</file>

<file path=xl/calcChain.xml><?xml version="1.0" encoding="utf-8"?>
<calcChain xmlns="http://schemas.openxmlformats.org/spreadsheetml/2006/main">
  <c r="L195" i="1" l="1" a="1"/>
  <c r="L195" i="1" s="1"/>
  <c r="Y195" i="1" s="1"/>
  <c r="L197" i="1" a="1"/>
  <c r="L197" i="1" s="1"/>
  <c r="U197" i="1" s="1"/>
  <c r="L66" i="1" a="1"/>
  <c r="L66" i="1" s="1"/>
  <c r="L68" i="1" a="1"/>
  <c r="L68" i="1" s="1"/>
  <c r="L70" i="1" a="1"/>
  <c r="L70" i="1" s="1"/>
  <c r="L2" i="1"/>
  <c r="L17" i="1" s="1" a="1"/>
  <c r="L17" i="1" s="1"/>
  <c r="M17" i="1" s="1" a="1"/>
  <c r="M17" i="1" s="1"/>
  <c r="L18" i="1" a="1"/>
  <c r="L18" i="1" s="1"/>
  <c r="M18" i="1" s="1" a="1"/>
  <c r="M18" i="1" s="1"/>
  <c r="L20" i="1" a="1"/>
  <c r="L20" i="1" s="1"/>
  <c r="M20" i="1" s="1" a="1"/>
  <c r="M20" i="1" s="1"/>
  <c r="L24" i="1" a="1"/>
  <c r="L24" i="1" s="1"/>
  <c r="L26" i="1" a="1"/>
  <c r="L26" i="1" s="1"/>
  <c r="L28" i="1" a="1"/>
  <c r="L28" i="1" s="1"/>
  <c r="L30" i="1" a="1"/>
  <c r="L30" i="1" s="1"/>
  <c r="L32" i="1" a="1"/>
  <c r="L32" i="1" s="1"/>
  <c r="L34" i="1" a="1"/>
  <c r="L34" i="1" s="1"/>
  <c r="L36" i="1" a="1"/>
  <c r="L36" i="1" s="1"/>
  <c r="V197" i="1" l="1"/>
  <c r="T197" i="1"/>
  <c r="S197" i="1" a="1"/>
  <c r="S197" i="1" s="1"/>
  <c r="W66" i="1"/>
  <c r="U66" i="1"/>
  <c r="V66" i="1"/>
  <c r="S66" i="1" a="1"/>
  <c r="S66" i="1" s="1"/>
  <c r="T66" i="1"/>
  <c r="Q24" i="1" a="1"/>
  <c r="Q24" i="1" s="1"/>
  <c r="S24" i="1" a="1"/>
  <c r="S24" i="1" s="1"/>
  <c r="T24" i="1"/>
  <c r="U24" i="1"/>
  <c r="V24" i="1"/>
  <c r="W24" i="1"/>
  <c r="V195" i="1"/>
  <c r="U195" i="1"/>
  <c r="T195" i="1"/>
  <c r="M34" i="1" a="1"/>
  <c r="M34" i="1" s="1"/>
  <c r="W34" i="1"/>
  <c r="U34" i="1"/>
  <c r="V34" i="1"/>
  <c r="S34" i="1" a="1"/>
  <c r="S34" i="1" s="1"/>
  <c r="T34" i="1"/>
  <c r="W197" i="1"/>
  <c r="U32" i="1"/>
  <c r="W32" i="1"/>
  <c r="T32" i="1"/>
  <c r="V32" i="1"/>
  <c r="S32" i="1" a="1"/>
  <c r="S32" i="1" s="1"/>
  <c r="S195" i="1" a="1"/>
  <c r="S195" i="1" s="1"/>
  <c r="W70" i="1"/>
  <c r="V70" i="1"/>
  <c r="S70" i="1" a="1"/>
  <c r="S70" i="1" s="1"/>
  <c r="T70" i="1"/>
  <c r="U70" i="1"/>
  <c r="M30" i="1" a="1"/>
  <c r="M30" i="1" s="1"/>
  <c r="W30" i="1"/>
  <c r="T30" i="1"/>
  <c r="U30" i="1"/>
  <c r="V30" i="1"/>
  <c r="S30" i="1" a="1"/>
  <c r="S30" i="1" s="1"/>
  <c r="U68" i="1"/>
  <c r="W68" i="1"/>
  <c r="V68" i="1"/>
  <c r="S68" i="1" a="1"/>
  <c r="S68" i="1" s="1"/>
  <c r="T68" i="1"/>
  <c r="U36" i="1"/>
  <c r="W36" i="1"/>
  <c r="V36" i="1"/>
  <c r="S36" i="1" a="1"/>
  <c r="S36" i="1" s="1"/>
  <c r="T36" i="1"/>
  <c r="U28" i="1"/>
  <c r="W28" i="1"/>
  <c r="S28" i="1" a="1"/>
  <c r="S28" i="1" s="1"/>
  <c r="T28" i="1"/>
  <c r="V28" i="1"/>
  <c r="R26" i="1" a="1"/>
  <c r="R26" i="1" s="1"/>
  <c r="W26" i="1"/>
  <c r="S26" i="1" a="1"/>
  <c r="S26" i="1" s="1"/>
  <c r="T26" i="1"/>
  <c r="U26" i="1"/>
  <c r="V26" i="1"/>
  <c r="W195" i="1"/>
  <c r="U20" i="1"/>
  <c r="T20" i="1"/>
  <c r="W18" i="1"/>
  <c r="S20" i="1" a="1"/>
  <c r="S20" i="1" s="1"/>
  <c r="V18" i="1"/>
  <c r="U18" i="1"/>
  <c r="T18" i="1"/>
  <c r="W20" i="1"/>
  <c r="V20" i="1"/>
  <c r="S18" i="1" a="1"/>
  <c r="S18" i="1" s="1"/>
  <c r="W17" i="1"/>
  <c r="V17" i="1"/>
  <c r="U17" i="1"/>
  <c r="T17" i="1"/>
  <c r="L200" i="1" a="1"/>
  <c r="L200" i="1" s="1"/>
  <c r="L193" i="1" a="1"/>
  <c r="L193" i="1" s="1"/>
  <c r="L185" i="1" a="1"/>
  <c r="L185" i="1" s="1"/>
  <c r="L177" i="1" a="1"/>
  <c r="L177" i="1" s="1"/>
  <c r="L169" i="1" a="1"/>
  <c r="L169" i="1" s="1"/>
  <c r="L162" i="1" a="1"/>
  <c r="L162" i="1" s="1"/>
  <c r="L155" i="1" a="1"/>
  <c r="L155" i="1" s="1"/>
  <c r="L147" i="1" a="1"/>
  <c r="L147" i="1" s="1"/>
  <c r="L139" i="1" a="1"/>
  <c r="L139" i="1" s="1"/>
  <c r="L133" i="1" a="1"/>
  <c r="L133" i="1" s="1"/>
  <c r="L126" i="1" a="1"/>
  <c r="L126" i="1" s="1"/>
  <c r="L118" i="1" a="1"/>
  <c r="L118" i="1" s="1"/>
  <c r="L110" i="1" a="1"/>
  <c r="L110" i="1" s="1"/>
  <c r="L102" i="1" a="1"/>
  <c r="L102" i="1" s="1"/>
  <c r="L94" i="1" a="1"/>
  <c r="L94" i="1" s="1"/>
  <c r="L86" i="1" a="1"/>
  <c r="L86" i="1" s="1"/>
  <c r="L78" i="1" a="1"/>
  <c r="L78" i="1" s="1"/>
  <c r="L22" i="1" a="1"/>
  <c r="L22" i="1" s="1"/>
  <c r="L199" i="1" a="1"/>
  <c r="L199" i="1" s="1"/>
  <c r="L192" i="1" a="1"/>
  <c r="L192" i="1" s="1"/>
  <c r="L184" i="1" a="1"/>
  <c r="L184" i="1" s="1"/>
  <c r="L176" i="1" a="1"/>
  <c r="L176" i="1" s="1"/>
  <c r="L168" i="1" a="1"/>
  <c r="L168" i="1" s="1"/>
  <c r="L154" i="1" a="1"/>
  <c r="L154" i="1" s="1"/>
  <c r="L146" i="1" a="1"/>
  <c r="L146" i="1" s="1"/>
  <c r="L138" i="1" a="1"/>
  <c r="L138" i="1" s="1"/>
  <c r="L132" i="1" a="1"/>
  <c r="L132" i="1" s="1"/>
  <c r="L125" i="1" a="1"/>
  <c r="L125" i="1" s="1"/>
  <c r="L117" i="1" a="1"/>
  <c r="L117" i="1" s="1"/>
  <c r="L109" i="1" a="1"/>
  <c r="L109" i="1" s="1"/>
  <c r="L101" i="1" a="1"/>
  <c r="L101" i="1" s="1"/>
  <c r="L93" i="1" a="1"/>
  <c r="L93" i="1" s="1"/>
  <c r="L85" i="1" a="1"/>
  <c r="L85" i="1" s="1"/>
  <c r="L77" i="1" a="1"/>
  <c r="L77" i="1" s="1"/>
  <c r="L198" i="1" a="1"/>
  <c r="L198" i="1" s="1"/>
  <c r="L191" i="1" a="1"/>
  <c r="L191" i="1" s="1"/>
  <c r="L183" i="1" a="1"/>
  <c r="L183" i="1" s="1"/>
  <c r="L175" i="1" a="1"/>
  <c r="L175" i="1" s="1"/>
  <c r="L167" i="1" a="1"/>
  <c r="L167" i="1" s="1"/>
  <c r="L161" i="1" a="1"/>
  <c r="L161" i="1" s="1"/>
  <c r="L153" i="1" a="1"/>
  <c r="L153" i="1" s="1"/>
  <c r="L145" i="1" a="1"/>
  <c r="L145" i="1" s="1"/>
  <c r="L137" i="1" a="1"/>
  <c r="L137" i="1" s="1"/>
  <c r="L131" i="1" a="1"/>
  <c r="L131" i="1" s="1"/>
  <c r="L124" i="1" a="1"/>
  <c r="L124" i="1" s="1"/>
  <c r="L116" i="1" a="1"/>
  <c r="L116" i="1" s="1"/>
  <c r="L108" i="1" a="1"/>
  <c r="L108" i="1" s="1"/>
  <c r="L100" i="1" a="1"/>
  <c r="L100" i="1" s="1"/>
  <c r="L92" i="1" a="1"/>
  <c r="L92" i="1" s="1"/>
  <c r="P92" i="1" s="1" a="1"/>
  <c r="P92" i="1" s="1"/>
  <c r="L84" i="1" a="1"/>
  <c r="L84" i="1" s="1"/>
  <c r="L76" i="1" a="1"/>
  <c r="L76" i="1" s="1"/>
  <c r="P76" i="1" s="1" a="1"/>
  <c r="P76" i="1" s="1"/>
  <c r="L190" i="1" a="1"/>
  <c r="L190" i="1" s="1"/>
  <c r="L182" i="1" a="1"/>
  <c r="L182" i="1" s="1"/>
  <c r="L174" i="1" a="1"/>
  <c r="L174" i="1" s="1"/>
  <c r="L166" i="1" a="1"/>
  <c r="L166" i="1" s="1"/>
  <c r="L160" i="1" a="1"/>
  <c r="L160" i="1" s="1"/>
  <c r="L152" i="1" a="1"/>
  <c r="L152" i="1" s="1"/>
  <c r="L144" i="1" a="1"/>
  <c r="L144" i="1" s="1"/>
  <c r="L136" i="1" a="1"/>
  <c r="L136" i="1" s="1"/>
  <c r="L130" i="1" a="1"/>
  <c r="L130" i="1" s="1"/>
  <c r="L123" i="1" a="1"/>
  <c r="L123" i="1" s="1"/>
  <c r="L115" i="1" a="1"/>
  <c r="L115" i="1" s="1"/>
  <c r="L107" i="1" a="1"/>
  <c r="L107" i="1" s="1"/>
  <c r="L99" i="1" a="1"/>
  <c r="L99" i="1" s="1"/>
  <c r="L91" i="1" a="1"/>
  <c r="L91" i="1" s="1"/>
  <c r="L83" i="1" a="1"/>
  <c r="L83" i="1" s="1"/>
  <c r="L75" i="1" a="1"/>
  <c r="L75" i="1" s="1"/>
  <c r="L189" i="1" a="1"/>
  <c r="L189" i="1" s="1"/>
  <c r="L181" i="1" a="1"/>
  <c r="L181" i="1" s="1"/>
  <c r="L173" i="1" a="1"/>
  <c r="L173" i="1" s="1"/>
  <c r="L165" i="1" a="1"/>
  <c r="L165" i="1" s="1"/>
  <c r="Q165" i="1" s="1" a="1"/>
  <c r="Q165" i="1" s="1"/>
  <c r="L159" i="1" a="1"/>
  <c r="L159" i="1" s="1"/>
  <c r="L151" i="1" a="1"/>
  <c r="L151" i="1" s="1"/>
  <c r="L143" i="1" a="1"/>
  <c r="L143" i="1" s="1"/>
  <c r="L135" i="1" a="1"/>
  <c r="L135" i="1" s="1"/>
  <c r="O135" i="1" s="1" a="1"/>
  <c r="O135" i="1" s="1"/>
  <c r="L129" i="1" a="1"/>
  <c r="L129" i="1" s="1"/>
  <c r="L122" i="1" a="1"/>
  <c r="L122" i="1" s="1"/>
  <c r="L114" i="1" a="1"/>
  <c r="L114" i="1" s="1"/>
  <c r="L106" i="1" a="1"/>
  <c r="L106" i="1" s="1"/>
  <c r="L98" i="1" a="1"/>
  <c r="L98" i="1" s="1"/>
  <c r="L90" i="1" a="1"/>
  <c r="L90" i="1" s="1"/>
  <c r="L82" i="1" a="1"/>
  <c r="L82" i="1" s="1"/>
  <c r="L74" i="1" a="1"/>
  <c r="L74" i="1" s="1"/>
  <c r="M74" i="1" s="1" a="1"/>
  <c r="M74" i="1" s="1"/>
  <c r="L196" i="1" a="1"/>
  <c r="L196" i="1" s="1"/>
  <c r="L188" i="1" a="1"/>
  <c r="L188" i="1" s="1"/>
  <c r="R188" i="1" s="1" a="1"/>
  <c r="R188" i="1" s="1"/>
  <c r="L180" i="1" a="1"/>
  <c r="L180" i="1" s="1"/>
  <c r="L172" i="1" a="1"/>
  <c r="L172" i="1" s="1"/>
  <c r="L158" i="1" a="1"/>
  <c r="L158" i="1" s="1"/>
  <c r="L150" i="1" a="1"/>
  <c r="L150" i="1" s="1"/>
  <c r="L142" i="1" a="1"/>
  <c r="L142" i="1" s="1"/>
  <c r="L134" i="1" a="1"/>
  <c r="L134" i="1" s="1"/>
  <c r="O134" i="1" s="1" a="1"/>
  <c r="O134" i="1" s="1"/>
  <c r="L128" i="1" a="1"/>
  <c r="L128" i="1" s="1"/>
  <c r="L121" i="1" a="1"/>
  <c r="L121" i="1" s="1"/>
  <c r="L113" i="1" a="1"/>
  <c r="L113" i="1" s="1"/>
  <c r="L105" i="1" a="1"/>
  <c r="L105" i="1" s="1"/>
  <c r="L97" i="1" a="1"/>
  <c r="L97" i="1" s="1"/>
  <c r="L89" i="1" a="1"/>
  <c r="L89" i="1" s="1"/>
  <c r="L81" i="1" a="1"/>
  <c r="L81" i="1" s="1"/>
  <c r="L73" i="1" a="1"/>
  <c r="L73" i="1" s="1"/>
  <c r="L187" i="1" a="1"/>
  <c r="L187" i="1" s="1"/>
  <c r="L179" i="1" a="1"/>
  <c r="L179" i="1" s="1"/>
  <c r="Y179" i="1" s="1"/>
  <c r="L171" i="1" a="1"/>
  <c r="L171" i="1" s="1"/>
  <c r="L164" i="1" a="1"/>
  <c r="L164" i="1" s="1"/>
  <c r="L157" i="1" a="1"/>
  <c r="L157" i="1" s="1"/>
  <c r="L149" i="1" a="1"/>
  <c r="L149" i="1" s="1"/>
  <c r="L141" i="1" a="1"/>
  <c r="L141" i="1" s="1"/>
  <c r="L120" i="1" a="1"/>
  <c r="L120" i="1" s="1"/>
  <c r="M120" i="1" s="1" a="1"/>
  <c r="M120" i="1" s="1"/>
  <c r="L112" i="1" a="1"/>
  <c r="L112" i="1" s="1"/>
  <c r="L104" i="1" a="1"/>
  <c r="L104" i="1" s="1"/>
  <c r="L96" i="1" a="1"/>
  <c r="L96" i="1" s="1"/>
  <c r="L88" i="1" a="1"/>
  <c r="L88" i="1" s="1"/>
  <c r="L80" i="1" a="1"/>
  <c r="L80" i="1" s="1"/>
  <c r="L72" i="1" a="1"/>
  <c r="L72" i="1" s="1"/>
  <c r="L194" i="1" a="1"/>
  <c r="L194" i="1" s="1"/>
  <c r="L186" i="1" a="1"/>
  <c r="L186" i="1" s="1"/>
  <c r="L178" i="1" a="1"/>
  <c r="L178" i="1" s="1"/>
  <c r="L170" i="1" a="1"/>
  <c r="L170" i="1" s="1"/>
  <c r="O170" i="1" s="1" a="1"/>
  <c r="O170" i="1" s="1"/>
  <c r="L163" i="1" a="1"/>
  <c r="L163" i="1" s="1"/>
  <c r="L156" i="1" a="1"/>
  <c r="L156" i="1" s="1"/>
  <c r="L148" i="1" a="1"/>
  <c r="L148" i="1" s="1"/>
  <c r="L140" i="1" a="1"/>
  <c r="L140" i="1" s="1"/>
  <c r="L127" i="1" a="1"/>
  <c r="L127" i="1" s="1"/>
  <c r="L119" i="1" a="1"/>
  <c r="L119" i="1" s="1"/>
  <c r="L111" i="1" a="1"/>
  <c r="L111" i="1" s="1"/>
  <c r="L103" i="1" a="1"/>
  <c r="L103" i="1" s="1"/>
  <c r="L95" i="1" a="1"/>
  <c r="L95" i="1" s="1"/>
  <c r="L87" i="1" a="1"/>
  <c r="L87" i="1" s="1"/>
  <c r="L79" i="1" a="1"/>
  <c r="L79" i="1" s="1"/>
  <c r="L71" i="1" a="1"/>
  <c r="L71" i="1" s="1"/>
  <c r="O193" i="1" a="1"/>
  <c r="O193" i="1" s="1"/>
  <c r="P122" i="1" a="1"/>
  <c r="P122" i="1" s="1"/>
  <c r="M197" i="1" a="1"/>
  <c r="M197" i="1" s="1"/>
  <c r="Y197" i="1"/>
  <c r="Y174" i="1"/>
  <c r="O102" i="1" a="1"/>
  <c r="O102" i="1" s="1"/>
  <c r="N102" i="1" a="1"/>
  <c r="N102" i="1" s="1"/>
  <c r="R102" i="1" a="1"/>
  <c r="R102" i="1" s="1"/>
  <c r="Y193" i="1"/>
  <c r="N193" i="1" a="1"/>
  <c r="N193" i="1" s="1"/>
  <c r="Q162" i="1" a="1"/>
  <c r="Q162" i="1" s="1"/>
  <c r="P133" i="1" a="1"/>
  <c r="P133" i="1" s="1"/>
  <c r="M96" i="1" a="1"/>
  <c r="M96" i="1" s="1"/>
  <c r="Y184" i="1"/>
  <c r="M133" i="1" a="1"/>
  <c r="M133" i="1" s="1"/>
  <c r="Y199" i="1"/>
  <c r="Y191" i="1"/>
  <c r="Y182" i="1"/>
  <c r="Y171" i="1"/>
  <c r="N169" i="1" a="1"/>
  <c r="N169" i="1" s="1"/>
  <c r="O169" i="1" a="1"/>
  <c r="O169" i="1" s="1"/>
  <c r="P169" i="1" a="1"/>
  <c r="P169" i="1" s="1"/>
  <c r="Q169" i="1" a="1"/>
  <c r="Q169" i="1" s="1"/>
  <c r="R169" i="1" a="1"/>
  <c r="R169" i="1" s="1"/>
  <c r="M169" i="1" a="1"/>
  <c r="M169" i="1" s="1"/>
  <c r="N167" i="1" a="1"/>
  <c r="N167" i="1" s="1"/>
  <c r="O167" i="1" a="1"/>
  <c r="O167" i="1" s="1"/>
  <c r="R167" i="1" a="1"/>
  <c r="R167" i="1" s="1"/>
  <c r="M132" i="1" a="1"/>
  <c r="M132" i="1" s="1"/>
  <c r="R132" i="1" a="1"/>
  <c r="R132" i="1" s="1"/>
  <c r="O94" i="1" a="1"/>
  <c r="O94" i="1" s="1"/>
  <c r="N94" i="1" a="1"/>
  <c r="N94" i="1" s="1"/>
  <c r="R94" i="1" a="1"/>
  <c r="R94" i="1" s="1"/>
  <c r="Q190" i="1" a="1"/>
  <c r="Q190" i="1" s="1"/>
  <c r="O78" i="1" a="1"/>
  <c r="O78" i="1" s="1"/>
  <c r="N78" i="1" a="1"/>
  <c r="N78" i="1" s="1"/>
  <c r="R78" i="1" a="1"/>
  <c r="R78" i="1" s="1"/>
  <c r="P198" i="1" a="1"/>
  <c r="P198" i="1" s="1"/>
  <c r="M198" i="1" a="1"/>
  <c r="M198" i="1" s="1"/>
  <c r="O198" i="1" a="1"/>
  <c r="O198" i="1" s="1"/>
  <c r="Q198" i="1" a="1"/>
  <c r="Q198" i="1" s="1"/>
  <c r="P84" i="1" a="1"/>
  <c r="P84" i="1" s="1"/>
  <c r="O84" i="1" a="1"/>
  <c r="O84" i="1" s="1"/>
  <c r="R133" i="1" a="1"/>
  <c r="R133" i="1" s="1"/>
  <c r="P131" i="1" a="1"/>
  <c r="P131" i="1" s="1"/>
  <c r="Q197" i="1" a="1"/>
  <c r="Q197" i="1" s="1"/>
  <c r="R193" i="1" a="1"/>
  <c r="R193" i="1" s="1"/>
  <c r="P191" i="1" a="1"/>
  <c r="P191" i="1" s="1"/>
  <c r="Q182" i="1" a="1"/>
  <c r="Q182" i="1" s="1"/>
  <c r="Q174" i="1" a="1"/>
  <c r="Q174" i="1" s="1"/>
  <c r="O131" i="1" a="1"/>
  <c r="O131" i="1" s="1"/>
  <c r="O197" i="1" a="1"/>
  <c r="O197" i="1" s="1"/>
  <c r="Q193" i="1" a="1"/>
  <c r="Q193" i="1" s="1"/>
  <c r="O191" i="1" a="1"/>
  <c r="O191" i="1" s="1"/>
  <c r="M182" i="1" a="1"/>
  <c r="M182" i="1" s="1"/>
  <c r="O178" i="1" a="1"/>
  <c r="O178" i="1" s="1"/>
  <c r="M174" i="1" a="1"/>
  <c r="M174" i="1" s="1"/>
  <c r="R162" i="1" a="1"/>
  <c r="R162" i="1" s="1"/>
  <c r="N131" i="1" a="1"/>
  <c r="N131" i="1" s="1"/>
  <c r="N162" i="1" a="1"/>
  <c r="N162" i="1" s="1"/>
  <c r="O133" i="1" a="1"/>
  <c r="O133" i="1" s="1"/>
  <c r="Q127" i="1" a="1"/>
  <c r="Q127" i="1" s="1"/>
  <c r="P184" i="1" a="1"/>
  <c r="P184" i="1" s="1"/>
  <c r="M162" i="1" a="1"/>
  <c r="M162" i="1" s="1"/>
  <c r="N133" i="1" a="1"/>
  <c r="N133" i="1" s="1"/>
  <c r="N130" i="1" a="1"/>
  <c r="N130" i="1" s="1"/>
  <c r="O195" i="1" a="1"/>
  <c r="O195" i="1" s="1"/>
  <c r="R195" i="1" a="1"/>
  <c r="R195" i="1" s="1"/>
  <c r="M195" i="1" a="1"/>
  <c r="M195" i="1" s="1"/>
  <c r="N195" i="1" a="1"/>
  <c r="N195" i="1" s="1"/>
  <c r="P195" i="1" a="1"/>
  <c r="P195" i="1" s="1"/>
  <c r="Q195" i="1" a="1"/>
  <c r="Q195" i="1" s="1"/>
  <c r="M192" i="1" a="1"/>
  <c r="M192" i="1" s="1"/>
  <c r="Q192" i="1" a="1"/>
  <c r="Q192" i="1" s="1"/>
  <c r="N192" i="1" a="1"/>
  <c r="N192" i="1" s="1"/>
  <c r="R192" i="1" a="1"/>
  <c r="R192" i="1" s="1"/>
  <c r="O192" i="1" a="1"/>
  <c r="O192" i="1" s="1"/>
  <c r="P192" i="1" a="1"/>
  <c r="P192" i="1" s="1"/>
  <c r="O200" i="1" a="1"/>
  <c r="O200" i="1" s="1"/>
  <c r="P200" i="1" a="1"/>
  <c r="P200" i="1" s="1"/>
  <c r="M200" i="1" a="1"/>
  <c r="M200" i="1" s="1"/>
  <c r="Q200" i="1" a="1"/>
  <c r="Q200" i="1" s="1"/>
  <c r="N200" i="1" a="1"/>
  <c r="N200" i="1" s="1"/>
  <c r="R200" i="1" a="1"/>
  <c r="R200" i="1" s="1"/>
  <c r="M196" i="1" a="1"/>
  <c r="M196" i="1" s="1"/>
  <c r="Q196" i="1" a="1"/>
  <c r="Q196" i="1" s="1"/>
  <c r="O183" i="1" a="1"/>
  <c r="O183" i="1" s="1"/>
  <c r="P183" i="1" a="1"/>
  <c r="P183" i="1" s="1"/>
  <c r="M183" i="1" a="1"/>
  <c r="M183" i="1" s="1"/>
  <c r="Q183" i="1" a="1"/>
  <c r="Q183" i="1" s="1"/>
  <c r="N183" i="1" a="1"/>
  <c r="N183" i="1" s="1"/>
  <c r="R183" i="1" a="1"/>
  <c r="R183" i="1" s="1"/>
  <c r="O175" i="1" a="1"/>
  <c r="O175" i="1" s="1"/>
  <c r="P175" i="1" a="1"/>
  <c r="P175" i="1" s="1"/>
  <c r="M175" i="1" a="1"/>
  <c r="M175" i="1" s="1"/>
  <c r="Q175" i="1" a="1"/>
  <c r="Q175" i="1" s="1"/>
  <c r="N175" i="1" a="1"/>
  <c r="N175" i="1" s="1"/>
  <c r="R175" i="1" a="1"/>
  <c r="R175" i="1" s="1"/>
  <c r="P199" i="1" a="1"/>
  <c r="P199" i="1" s="1"/>
  <c r="M187" i="1" a="1"/>
  <c r="M187" i="1" s="1"/>
  <c r="Q187" i="1" a="1"/>
  <c r="Q187" i="1" s="1"/>
  <c r="N187" i="1" a="1"/>
  <c r="N187" i="1" s="1"/>
  <c r="R187" i="1" a="1"/>
  <c r="R187" i="1" s="1"/>
  <c r="O187" i="1" a="1"/>
  <c r="O187" i="1" s="1"/>
  <c r="P187" i="1" a="1"/>
  <c r="P187" i="1" s="1"/>
  <c r="R198" i="1" a="1"/>
  <c r="R198" i="1" s="1"/>
  <c r="N198" i="1" a="1"/>
  <c r="N198" i="1" s="1"/>
  <c r="P197" i="1" a="1"/>
  <c r="P197" i="1" s="1"/>
  <c r="P196" i="1" a="1"/>
  <c r="P196" i="1" s="1"/>
  <c r="M194" i="1" a="1"/>
  <c r="M194" i="1" s="1"/>
  <c r="Q194" i="1" a="1"/>
  <c r="Q194" i="1" s="1"/>
  <c r="N194" i="1" a="1"/>
  <c r="N194" i="1" s="1"/>
  <c r="R194" i="1" a="1"/>
  <c r="R194" i="1" s="1"/>
  <c r="P189" i="1" a="1"/>
  <c r="P189" i="1" s="1"/>
  <c r="M189" i="1" a="1"/>
  <c r="M189" i="1" s="1"/>
  <c r="Q189" i="1" a="1"/>
  <c r="Q189" i="1" s="1"/>
  <c r="N189" i="1" a="1"/>
  <c r="N189" i="1" s="1"/>
  <c r="R189" i="1" a="1"/>
  <c r="R189" i="1" s="1"/>
  <c r="O189" i="1" a="1"/>
  <c r="O189" i="1" s="1"/>
  <c r="N185" i="1" a="1"/>
  <c r="N185" i="1" s="1"/>
  <c r="R185" i="1" a="1"/>
  <c r="R185" i="1" s="1"/>
  <c r="O185" i="1" a="1"/>
  <c r="O185" i="1" s="1"/>
  <c r="P185" i="1" a="1"/>
  <c r="P185" i="1" s="1"/>
  <c r="M185" i="1" a="1"/>
  <c r="M185" i="1" s="1"/>
  <c r="Q185" i="1" a="1"/>
  <c r="Q185" i="1" s="1"/>
  <c r="O166" i="1" a="1"/>
  <c r="O166" i="1" s="1"/>
  <c r="P166" i="1" a="1"/>
  <c r="P166" i="1" s="1"/>
  <c r="Q166" i="1" a="1"/>
  <c r="Q166" i="1" s="1"/>
  <c r="M166" i="1" a="1"/>
  <c r="M166" i="1" s="1"/>
  <c r="R166" i="1" a="1"/>
  <c r="R166" i="1" s="1"/>
  <c r="N166" i="1" a="1"/>
  <c r="N166" i="1" s="1"/>
  <c r="O199" i="1" a="1"/>
  <c r="O199" i="1" s="1"/>
  <c r="M168" i="1" a="1"/>
  <c r="M168" i="1" s="1"/>
  <c r="Q168" i="1" a="1"/>
  <c r="Q168" i="1" s="1"/>
  <c r="N168" i="1" a="1"/>
  <c r="N168" i="1" s="1"/>
  <c r="R168" i="1" a="1"/>
  <c r="R168" i="1" s="1"/>
  <c r="O168" i="1" a="1"/>
  <c r="O168" i="1" s="1"/>
  <c r="P168" i="1" a="1"/>
  <c r="P168" i="1" s="1"/>
  <c r="R199" i="1" a="1"/>
  <c r="R199" i="1" s="1"/>
  <c r="N199" i="1" a="1"/>
  <c r="N199" i="1" s="1"/>
  <c r="N197" i="1" a="1"/>
  <c r="N197" i="1" s="1"/>
  <c r="M184" i="1" a="1"/>
  <c r="M184" i="1" s="1"/>
  <c r="Q184" i="1" a="1"/>
  <c r="Q184" i="1" s="1"/>
  <c r="N184" i="1" a="1"/>
  <c r="N184" i="1" s="1"/>
  <c r="R184" i="1" a="1"/>
  <c r="R184" i="1" s="1"/>
  <c r="O184" i="1" a="1"/>
  <c r="O184" i="1" s="1"/>
  <c r="R197" i="1" a="1"/>
  <c r="R197" i="1" s="1"/>
  <c r="N196" i="1" a="1"/>
  <c r="N196" i="1" s="1"/>
  <c r="P194" i="1" a="1"/>
  <c r="P194" i="1" s="1"/>
  <c r="P193" i="1" a="1"/>
  <c r="P193" i="1" s="1"/>
  <c r="M193" i="1" a="1"/>
  <c r="M193" i="1" s="1"/>
  <c r="M191" i="1" a="1"/>
  <c r="M191" i="1" s="1"/>
  <c r="Q191" i="1" a="1"/>
  <c r="Q191" i="1" s="1"/>
  <c r="N191" i="1" a="1"/>
  <c r="N191" i="1" s="1"/>
  <c r="R191" i="1" a="1"/>
  <c r="R191" i="1" s="1"/>
  <c r="O188" i="1" a="1"/>
  <c r="O188" i="1" s="1"/>
  <c r="P188" i="1" a="1"/>
  <c r="P188" i="1" s="1"/>
  <c r="M188" i="1" a="1"/>
  <c r="M188" i="1" s="1"/>
  <c r="Q188" i="1" a="1"/>
  <c r="Q188" i="1" s="1"/>
  <c r="P181" i="1" a="1"/>
  <c r="P181" i="1" s="1"/>
  <c r="M181" i="1" a="1"/>
  <c r="M181" i="1" s="1"/>
  <c r="Q181" i="1" a="1"/>
  <c r="Q181" i="1" s="1"/>
  <c r="N181" i="1" a="1"/>
  <c r="N181" i="1" s="1"/>
  <c r="R181" i="1" a="1"/>
  <c r="R181" i="1" s="1"/>
  <c r="O181" i="1" a="1"/>
  <c r="O181" i="1" s="1"/>
  <c r="N177" i="1" a="1"/>
  <c r="N177" i="1" s="1"/>
  <c r="R177" i="1" a="1"/>
  <c r="R177" i="1" s="1"/>
  <c r="O177" i="1" a="1"/>
  <c r="O177" i="1" s="1"/>
  <c r="P177" i="1" a="1"/>
  <c r="P177" i="1" s="1"/>
  <c r="M177" i="1" a="1"/>
  <c r="M177" i="1" s="1"/>
  <c r="Q177" i="1" a="1"/>
  <c r="Q177" i="1" s="1"/>
  <c r="P173" i="1" a="1"/>
  <c r="P173" i="1" s="1"/>
  <c r="M173" i="1" a="1"/>
  <c r="M173" i="1" s="1"/>
  <c r="Q173" i="1" a="1"/>
  <c r="Q173" i="1" s="1"/>
  <c r="N173" i="1" a="1"/>
  <c r="N173" i="1" s="1"/>
  <c r="R173" i="1" a="1"/>
  <c r="R173" i="1" s="1"/>
  <c r="O173" i="1" a="1"/>
  <c r="O173" i="1" s="1"/>
  <c r="Q199" i="1" a="1"/>
  <c r="Q199" i="1" s="1"/>
  <c r="O180" i="1" a="1"/>
  <c r="O180" i="1" s="1"/>
  <c r="P180" i="1" a="1"/>
  <c r="P180" i="1" s="1"/>
  <c r="M180" i="1" a="1"/>
  <c r="M180" i="1" s="1"/>
  <c r="Q180" i="1" a="1"/>
  <c r="Q180" i="1" s="1"/>
  <c r="N180" i="1" a="1"/>
  <c r="N180" i="1" s="1"/>
  <c r="R180" i="1" a="1"/>
  <c r="R180" i="1" s="1"/>
  <c r="M176" i="1" a="1"/>
  <c r="M176" i="1" s="1"/>
  <c r="Q176" i="1" a="1"/>
  <c r="Q176" i="1" s="1"/>
  <c r="N176" i="1" a="1"/>
  <c r="N176" i="1" s="1"/>
  <c r="R176" i="1" a="1"/>
  <c r="R176" i="1" s="1"/>
  <c r="O176" i="1" a="1"/>
  <c r="O176" i="1" s="1"/>
  <c r="P176" i="1" a="1"/>
  <c r="P176" i="1" s="1"/>
  <c r="O172" i="1" a="1"/>
  <c r="O172" i="1" s="1"/>
  <c r="P172" i="1" a="1"/>
  <c r="P172" i="1" s="1"/>
  <c r="M172" i="1" a="1"/>
  <c r="M172" i="1" s="1"/>
  <c r="Q172" i="1" a="1"/>
  <c r="Q172" i="1" s="1"/>
  <c r="N172" i="1" a="1"/>
  <c r="N172" i="1" s="1"/>
  <c r="R172" i="1" a="1"/>
  <c r="R172" i="1" s="1"/>
  <c r="N160" i="1" a="1"/>
  <c r="N160" i="1" s="1"/>
  <c r="M148" i="1" a="1"/>
  <c r="M148" i="1" s="1"/>
  <c r="P179" i="1" a="1"/>
  <c r="P179" i="1" s="1"/>
  <c r="P171" i="1" a="1"/>
  <c r="P171" i="1" s="1"/>
  <c r="M167" i="1" a="1"/>
  <c r="M167" i="1" s="1"/>
  <c r="Q167" i="1" a="1"/>
  <c r="Q167" i="1" s="1"/>
  <c r="P156" i="1" a="1"/>
  <c r="P156" i="1" s="1"/>
  <c r="M156" i="1" a="1"/>
  <c r="M156" i="1" s="1"/>
  <c r="Q156" i="1" a="1"/>
  <c r="Q156" i="1" s="1"/>
  <c r="N156" i="1" a="1"/>
  <c r="N156" i="1" s="1"/>
  <c r="R156" i="1" a="1"/>
  <c r="R156" i="1" s="1"/>
  <c r="N142" i="1" a="1"/>
  <c r="N142" i="1" s="1"/>
  <c r="R142" i="1" a="1"/>
  <c r="R142" i="1" s="1"/>
  <c r="O142" i="1" a="1"/>
  <c r="O142" i="1" s="1"/>
  <c r="P142" i="1" a="1"/>
  <c r="P142" i="1" s="1"/>
  <c r="M142" i="1" a="1"/>
  <c r="M142" i="1" s="1"/>
  <c r="Q142" i="1" a="1"/>
  <c r="Q142" i="1" s="1"/>
  <c r="N129" i="1" a="1"/>
  <c r="N129" i="1" s="1"/>
  <c r="R129" i="1" a="1"/>
  <c r="R129" i="1" s="1"/>
  <c r="O129" i="1" a="1"/>
  <c r="O129" i="1" s="1"/>
  <c r="M129" i="1" a="1"/>
  <c r="M129" i="1" s="1"/>
  <c r="Q129" i="1" a="1"/>
  <c r="Q129" i="1" s="1"/>
  <c r="P129" i="1" a="1"/>
  <c r="P129" i="1" s="1"/>
  <c r="P190" i="1" a="1"/>
  <c r="P190" i="1" s="1"/>
  <c r="R186" i="1" a="1"/>
  <c r="R186" i="1" s="1"/>
  <c r="N186" i="1" a="1"/>
  <c r="N186" i="1" s="1"/>
  <c r="P182" i="1" a="1"/>
  <c r="P182" i="1" s="1"/>
  <c r="R178" i="1" a="1"/>
  <c r="R178" i="1" s="1"/>
  <c r="N178" i="1" a="1"/>
  <c r="N178" i="1" s="1"/>
  <c r="P174" i="1" a="1"/>
  <c r="P174" i="1" s="1"/>
  <c r="R170" i="1" a="1"/>
  <c r="R170" i="1" s="1"/>
  <c r="N170" i="1" a="1"/>
  <c r="N170" i="1" s="1"/>
  <c r="R164" i="1" a="1"/>
  <c r="R164" i="1" s="1"/>
  <c r="N163" i="1" a="1"/>
  <c r="N163" i="1" s="1"/>
  <c r="R163" i="1" a="1"/>
  <c r="R163" i="1" s="1"/>
  <c r="O163" i="1" a="1"/>
  <c r="O163" i="1" s="1"/>
  <c r="P163" i="1" a="1"/>
  <c r="P163" i="1" s="1"/>
  <c r="M163" i="1" a="1"/>
  <c r="M163" i="1" s="1"/>
  <c r="Q163" i="1" a="1"/>
  <c r="Q163" i="1" s="1"/>
  <c r="P162" i="1" a="1"/>
  <c r="P162" i="1" s="1"/>
  <c r="M152" i="1" a="1"/>
  <c r="M152" i="1" s="1"/>
  <c r="Q152" i="1" a="1"/>
  <c r="Q152" i="1" s="1"/>
  <c r="N152" i="1" a="1"/>
  <c r="N152" i="1" s="1"/>
  <c r="R152" i="1" a="1"/>
  <c r="R152" i="1" s="1"/>
  <c r="O152" i="1" a="1"/>
  <c r="O152" i="1" s="1"/>
  <c r="P152" i="1" a="1"/>
  <c r="P152" i="1" s="1"/>
  <c r="M136" i="1" a="1"/>
  <c r="M136" i="1" s="1"/>
  <c r="Q136" i="1" a="1"/>
  <c r="Q136" i="1" s="1"/>
  <c r="N136" i="1" a="1"/>
  <c r="N136" i="1" s="1"/>
  <c r="R136" i="1" a="1"/>
  <c r="R136" i="1" s="1"/>
  <c r="O136" i="1" a="1"/>
  <c r="O136" i="1" s="1"/>
  <c r="P136" i="1" a="1"/>
  <c r="P136" i="1" s="1"/>
  <c r="O179" i="1" a="1"/>
  <c r="O179" i="1" s="1"/>
  <c r="O171" i="1" a="1"/>
  <c r="O171" i="1" s="1"/>
  <c r="P167" i="1" a="1"/>
  <c r="P167" i="1" s="1"/>
  <c r="Q164" i="1" a="1"/>
  <c r="Q164" i="1" s="1"/>
  <c r="P146" i="1" a="1"/>
  <c r="P146" i="1" s="1"/>
  <c r="M146" i="1" a="1"/>
  <c r="M146" i="1" s="1"/>
  <c r="Q146" i="1" a="1"/>
  <c r="Q146" i="1" s="1"/>
  <c r="N146" i="1" a="1"/>
  <c r="N146" i="1" s="1"/>
  <c r="R146" i="1" a="1"/>
  <c r="R146" i="1" s="1"/>
  <c r="O146" i="1" a="1"/>
  <c r="O146" i="1" s="1"/>
  <c r="O190" i="1" a="1"/>
  <c r="O190" i="1" s="1"/>
  <c r="Q186" i="1" a="1"/>
  <c r="Q186" i="1" s="1"/>
  <c r="M186" i="1" a="1"/>
  <c r="M186" i="1" s="1"/>
  <c r="O182" i="1" a="1"/>
  <c r="O182" i="1" s="1"/>
  <c r="Q178" i="1" a="1"/>
  <c r="Q178" i="1" s="1"/>
  <c r="M178" i="1" a="1"/>
  <c r="M178" i="1" s="1"/>
  <c r="O174" i="1" a="1"/>
  <c r="O174" i="1" s="1"/>
  <c r="Q170" i="1" a="1"/>
  <c r="Q170" i="1" s="1"/>
  <c r="M170" i="1" a="1"/>
  <c r="M170" i="1" s="1"/>
  <c r="M165" i="1" a="1"/>
  <c r="M165" i="1" s="1"/>
  <c r="N165" i="1" a="1"/>
  <c r="N165" i="1" s="1"/>
  <c r="R165" i="1" a="1"/>
  <c r="R165" i="1" s="1"/>
  <c r="P165" i="1" a="1"/>
  <c r="P165" i="1" s="1"/>
  <c r="P164" i="1" a="1"/>
  <c r="P164" i="1" s="1"/>
  <c r="O140" i="1" a="1"/>
  <c r="O140" i="1" s="1"/>
  <c r="P140" i="1" a="1"/>
  <c r="P140" i="1" s="1"/>
  <c r="M140" i="1" a="1"/>
  <c r="M140" i="1" s="1"/>
  <c r="Q140" i="1" a="1"/>
  <c r="Q140" i="1" s="1"/>
  <c r="N140" i="1" a="1"/>
  <c r="N140" i="1" s="1"/>
  <c r="R140" i="1" a="1"/>
  <c r="R140" i="1" s="1"/>
  <c r="R179" i="1" a="1"/>
  <c r="R179" i="1" s="1"/>
  <c r="N179" i="1" a="1"/>
  <c r="N179" i="1" s="1"/>
  <c r="R171" i="1" a="1"/>
  <c r="R171" i="1" s="1"/>
  <c r="N171" i="1" a="1"/>
  <c r="N171" i="1" s="1"/>
  <c r="O164" i="1" a="1"/>
  <c r="O164" i="1" s="1"/>
  <c r="Q160" i="1" a="1"/>
  <c r="Q160" i="1" s="1"/>
  <c r="N157" i="1" a="1"/>
  <c r="N157" i="1" s="1"/>
  <c r="O157" i="1" a="1"/>
  <c r="O157" i="1" s="1"/>
  <c r="P157" i="1" a="1"/>
  <c r="P157" i="1" s="1"/>
  <c r="N150" i="1" a="1"/>
  <c r="N150" i="1" s="1"/>
  <c r="R150" i="1" a="1"/>
  <c r="R150" i="1" s="1"/>
  <c r="O150" i="1" a="1"/>
  <c r="O150" i="1" s="1"/>
  <c r="P150" i="1" a="1"/>
  <c r="P150" i="1" s="1"/>
  <c r="M150" i="1" a="1"/>
  <c r="M150" i="1" s="1"/>
  <c r="Q150" i="1" a="1"/>
  <c r="Q150" i="1" s="1"/>
  <c r="R190" i="1" a="1"/>
  <c r="R190" i="1" s="1"/>
  <c r="R182" i="1" a="1"/>
  <c r="R182" i="1" s="1"/>
  <c r="R174" i="1" a="1"/>
  <c r="R174" i="1" s="1"/>
  <c r="N164" i="1" a="1"/>
  <c r="N164" i="1" s="1"/>
  <c r="P160" i="1" a="1"/>
  <c r="P160" i="1" s="1"/>
  <c r="M144" i="1" a="1"/>
  <c r="M144" i="1" s="1"/>
  <c r="Q144" i="1" a="1"/>
  <c r="Q144" i="1" s="1"/>
  <c r="N144" i="1" a="1"/>
  <c r="N144" i="1" s="1"/>
  <c r="R144" i="1" a="1"/>
  <c r="R144" i="1" s="1"/>
  <c r="O144" i="1" a="1"/>
  <c r="O144" i="1" s="1"/>
  <c r="P144" i="1" a="1"/>
  <c r="P144" i="1" s="1"/>
  <c r="Q179" i="1" a="1"/>
  <c r="Q179" i="1" s="1"/>
  <c r="Q171" i="1" a="1"/>
  <c r="Q171" i="1" s="1"/>
  <c r="M160" i="1" a="1"/>
  <c r="M160" i="1" s="1"/>
  <c r="P154" i="1" a="1"/>
  <c r="P154" i="1" s="1"/>
  <c r="M154" i="1" a="1"/>
  <c r="M154" i="1" s="1"/>
  <c r="Q154" i="1" a="1"/>
  <c r="Q154" i="1" s="1"/>
  <c r="N154" i="1" a="1"/>
  <c r="N154" i="1" s="1"/>
  <c r="R154" i="1" a="1"/>
  <c r="R154" i="1" s="1"/>
  <c r="O154" i="1" a="1"/>
  <c r="O154" i="1" s="1"/>
  <c r="P138" i="1" a="1"/>
  <c r="P138" i="1" s="1"/>
  <c r="M138" i="1" a="1"/>
  <c r="M138" i="1" s="1"/>
  <c r="Q138" i="1" a="1"/>
  <c r="Q138" i="1" s="1"/>
  <c r="N138" i="1" a="1"/>
  <c r="N138" i="1" s="1"/>
  <c r="R138" i="1" a="1"/>
  <c r="R138" i="1" s="1"/>
  <c r="O138" i="1" a="1"/>
  <c r="O138" i="1" s="1"/>
  <c r="O159" i="1" a="1"/>
  <c r="O159" i="1" s="1"/>
  <c r="Q155" i="1" a="1"/>
  <c r="Q155" i="1" s="1"/>
  <c r="M155" i="1" a="1"/>
  <c r="M155" i="1" s="1"/>
  <c r="R153" i="1" a="1"/>
  <c r="R153" i="1" s="1"/>
  <c r="N153" i="1" a="1"/>
  <c r="N153" i="1" s="1"/>
  <c r="O151" i="1" a="1"/>
  <c r="O151" i="1" s="1"/>
  <c r="P149" i="1" a="1"/>
  <c r="P149" i="1" s="1"/>
  <c r="Q147" i="1" a="1"/>
  <c r="Q147" i="1" s="1"/>
  <c r="M147" i="1" a="1"/>
  <c r="M147" i="1" s="1"/>
  <c r="R145" i="1" a="1"/>
  <c r="R145" i="1" s="1"/>
  <c r="N145" i="1" a="1"/>
  <c r="N145" i="1" s="1"/>
  <c r="O143" i="1" a="1"/>
  <c r="O143" i="1" s="1"/>
  <c r="P141" i="1" a="1"/>
  <c r="P141" i="1" s="1"/>
  <c r="Q139" i="1" a="1"/>
  <c r="Q139" i="1" s="1"/>
  <c r="M139" i="1" a="1"/>
  <c r="M139" i="1" s="1"/>
  <c r="R137" i="1" a="1"/>
  <c r="R137" i="1" s="1"/>
  <c r="N137" i="1" a="1"/>
  <c r="N137" i="1" s="1"/>
  <c r="N135" i="1" a="1"/>
  <c r="N135" i="1" s="1"/>
  <c r="O127" i="1" a="1"/>
  <c r="O127" i="1" s="1"/>
  <c r="P127" i="1" a="1"/>
  <c r="P127" i="1" s="1"/>
  <c r="N127" i="1" a="1"/>
  <c r="N127" i="1" s="1"/>
  <c r="R127" i="1" a="1"/>
  <c r="R127" i="1" s="1"/>
  <c r="M115" i="1" a="1"/>
  <c r="M115" i="1" s="1"/>
  <c r="Q115" i="1" a="1"/>
  <c r="Q115" i="1" s="1"/>
  <c r="N115" i="1" a="1"/>
  <c r="N115" i="1" s="1"/>
  <c r="R115" i="1" a="1"/>
  <c r="R115" i="1" s="1"/>
  <c r="O115" i="1" a="1"/>
  <c r="O115" i="1" s="1"/>
  <c r="P115" i="1" a="1"/>
  <c r="P115" i="1" s="1"/>
  <c r="Q132" i="1" a="1"/>
  <c r="Q132" i="1" s="1"/>
  <c r="R130" i="1" a="1"/>
  <c r="R130" i="1" s="1"/>
  <c r="N121" i="1" a="1"/>
  <c r="N121" i="1" s="1"/>
  <c r="R121" i="1" a="1"/>
  <c r="R121" i="1" s="1"/>
  <c r="O121" i="1" a="1"/>
  <c r="O121" i="1" s="1"/>
  <c r="P121" i="1" a="1"/>
  <c r="P121" i="1" s="1"/>
  <c r="M121" i="1" a="1"/>
  <c r="M121" i="1" s="1"/>
  <c r="Q121" i="1" a="1"/>
  <c r="Q121" i="1" s="1"/>
  <c r="P109" i="1" a="1"/>
  <c r="P109" i="1" s="1"/>
  <c r="M109" i="1" a="1"/>
  <c r="M109" i="1" s="1"/>
  <c r="Q109" i="1" a="1"/>
  <c r="Q109" i="1" s="1"/>
  <c r="N109" i="1" a="1"/>
  <c r="N109" i="1" s="1"/>
  <c r="R109" i="1" a="1"/>
  <c r="R109" i="1" s="1"/>
  <c r="O109" i="1" a="1"/>
  <c r="O109" i="1" s="1"/>
  <c r="R159" i="1" a="1"/>
  <c r="R159" i="1" s="1"/>
  <c r="N159" i="1" a="1"/>
  <c r="N159" i="1" s="1"/>
  <c r="P155" i="1" a="1"/>
  <c r="P155" i="1" s="1"/>
  <c r="Q153" i="1" a="1"/>
  <c r="Q153" i="1" s="1"/>
  <c r="M153" i="1" a="1"/>
  <c r="M153" i="1" s="1"/>
  <c r="R151" i="1" a="1"/>
  <c r="R151" i="1" s="1"/>
  <c r="N151" i="1" a="1"/>
  <c r="N151" i="1" s="1"/>
  <c r="O149" i="1" a="1"/>
  <c r="O149" i="1" s="1"/>
  <c r="P147" i="1" a="1"/>
  <c r="P147" i="1" s="1"/>
  <c r="Q145" i="1" a="1"/>
  <c r="Q145" i="1" s="1"/>
  <c r="M145" i="1" a="1"/>
  <c r="M145" i="1" s="1"/>
  <c r="R143" i="1" a="1"/>
  <c r="R143" i="1" s="1"/>
  <c r="N143" i="1" a="1"/>
  <c r="N143" i="1" s="1"/>
  <c r="O141" i="1" a="1"/>
  <c r="O141" i="1" s="1"/>
  <c r="P139" i="1" a="1"/>
  <c r="P139" i="1" s="1"/>
  <c r="Q137" i="1" a="1"/>
  <c r="Q137" i="1" s="1"/>
  <c r="M137" i="1" a="1"/>
  <c r="M137" i="1" s="1"/>
  <c r="M135" i="1" a="1"/>
  <c r="M135" i="1" s="1"/>
  <c r="O124" i="1" a="1"/>
  <c r="O124" i="1" s="1"/>
  <c r="P124" i="1" a="1"/>
  <c r="P124" i="1" s="1"/>
  <c r="M124" i="1" a="1"/>
  <c r="M124" i="1" s="1"/>
  <c r="Q124" i="1" a="1"/>
  <c r="Q124" i="1" s="1"/>
  <c r="N124" i="1" a="1"/>
  <c r="N124" i="1" s="1"/>
  <c r="R124" i="1" a="1"/>
  <c r="R124" i="1" s="1"/>
  <c r="P132" i="1" a="1"/>
  <c r="P132" i="1" s="1"/>
  <c r="N126" i="1" a="1"/>
  <c r="N126" i="1" s="1"/>
  <c r="R126" i="1" a="1"/>
  <c r="R126" i="1" s="1"/>
  <c r="O126" i="1" a="1"/>
  <c r="O126" i="1" s="1"/>
  <c r="P126" i="1" a="1"/>
  <c r="P126" i="1" s="1"/>
  <c r="M126" i="1" a="1"/>
  <c r="M126" i="1" s="1"/>
  <c r="Q126" i="1" a="1"/>
  <c r="Q126" i="1" s="1"/>
  <c r="O119" i="1" a="1"/>
  <c r="O119" i="1" s="1"/>
  <c r="P119" i="1" a="1"/>
  <c r="P119" i="1" s="1"/>
  <c r="M119" i="1" a="1"/>
  <c r="M119" i="1" s="1"/>
  <c r="Q119" i="1" a="1"/>
  <c r="Q119" i="1" s="1"/>
  <c r="N119" i="1" a="1"/>
  <c r="N119" i="1" s="1"/>
  <c r="R119" i="1" a="1"/>
  <c r="R119" i="1" s="1"/>
  <c r="N113" i="1" a="1"/>
  <c r="N113" i="1" s="1"/>
  <c r="R113" i="1" a="1"/>
  <c r="R113" i="1" s="1"/>
  <c r="O113" i="1" a="1"/>
  <c r="O113" i="1" s="1"/>
  <c r="P113" i="1" a="1"/>
  <c r="P113" i="1" s="1"/>
  <c r="M113" i="1" a="1"/>
  <c r="M113" i="1" s="1"/>
  <c r="Q113" i="1" a="1"/>
  <c r="Q113" i="1" s="1"/>
  <c r="Q159" i="1" a="1"/>
  <c r="Q159" i="1" s="1"/>
  <c r="M159" i="1" a="1"/>
  <c r="M159" i="1" s="1"/>
  <c r="O155" i="1" a="1"/>
  <c r="O155" i="1" s="1"/>
  <c r="P153" i="1" a="1"/>
  <c r="P153" i="1" s="1"/>
  <c r="Q151" i="1" a="1"/>
  <c r="Q151" i="1" s="1"/>
  <c r="M151" i="1" a="1"/>
  <c r="M151" i="1" s="1"/>
  <c r="R149" i="1" a="1"/>
  <c r="R149" i="1" s="1"/>
  <c r="N149" i="1" a="1"/>
  <c r="N149" i="1" s="1"/>
  <c r="O147" i="1" a="1"/>
  <c r="O147" i="1" s="1"/>
  <c r="P145" i="1" a="1"/>
  <c r="P145" i="1" s="1"/>
  <c r="Q143" i="1" a="1"/>
  <c r="Q143" i="1" s="1"/>
  <c r="M143" i="1" a="1"/>
  <c r="M143" i="1" s="1"/>
  <c r="R141" i="1" a="1"/>
  <c r="R141" i="1" s="1"/>
  <c r="N141" i="1" a="1"/>
  <c r="N141" i="1" s="1"/>
  <c r="O139" i="1" a="1"/>
  <c r="O139" i="1" s="1"/>
  <c r="P137" i="1" a="1"/>
  <c r="P137" i="1" s="1"/>
  <c r="M131" i="1" a="1"/>
  <c r="M131" i="1" s="1"/>
  <c r="Q131" i="1" a="1"/>
  <c r="Q131" i="1" s="1"/>
  <c r="M123" i="1" a="1"/>
  <c r="M123" i="1" s="1"/>
  <c r="Q123" i="1" a="1"/>
  <c r="Q123" i="1" s="1"/>
  <c r="N123" i="1" a="1"/>
  <c r="N123" i="1" s="1"/>
  <c r="R123" i="1" a="1"/>
  <c r="R123" i="1" s="1"/>
  <c r="O123" i="1" a="1"/>
  <c r="O123" i="1" s="1"/>
  <c r="P123" i="1" a="1"/>
  <c r="P123" i="1" s="1"/>
  <c r="N118" i="1" a="1"/>
  <c r="N118" i="1" s="1"/>
  <c r="R118" i="1" a="1"/>
  <c r="R118" i="1" s="1"/>
  <c r="O118" i="1" a="1"/>
  <c r="O118" i="1" s="1"/>
  <c r="P118" i="1" a="1"/>
  <c r="P118" i="1" s="1"/>
  <c r="M118" i="1" a="1"/>
  <c r="M118" i="1" s="1"/>
  <c r="Q118" i="1" a="1"/>
  <c r="Q118" i="1" s="1"/>
  <c r="M107" i="1" a="1"/>
  <c r="M107" i="1" s="1"/>
  <c r="Q107" i="1" a="1"/>
  <c r="Q107" i="1" s="1"/>
  <c r="N107" i="1" a="1"/>
  <c r="N107" i="1" s="1"/>
  <c r="R107" i="1" a="1"/>
  <c r="R107" i="1" s="1"/>
  <c r="O107" i="1" a="1"/>
  <c r="O107" i="1" s="1"/>
  <c r="P107" i="1" a="1"/>
  <c r="P107" i="1" s="1"/>
  <c r="N134" i="1" a="1"/>
  <c r="N134" i="1" s="1"/>
  <c r="R134" i="1" a="1"/>
  <c r="R134" i="1" s="1"/>
  <c r="R125" i="1" a="1"/>
  <c r="R125" i="1" s="1"/>
  <c r="P117" i="1" a="1"/>
  <c r="P117" i="1" s="1"/>
  <c r="M117" i="1" a="1"/>
  <c r="M117" i="1" s="1"/>
  <c r="Q117" i="1" a="1"/>
  <c r="Q117" i="1" s="1"/>
  <c r="N117" i="1" a="1"/>
  <c r="N117" i="1" s="1"/>
  <c r="R117" i="1" a="1"/>
  <c r="R117" i="1" s="1"/>
  <c r="O117" i="1" a="1"/>
  <c r="O117" i="1" s="1"/>
  <c r="O111" i="1" a="1"/>
  <c r="O111" i="1" s="1"/>
  <c r="P111" i="1" a="1"/>
  <c r="P111" i="1" s="1"/>
  <c r="M111" i="1" a="1"/>
  <c r="M111" i="1" s="1"/>
  <c r="Q111" i="1" a="1"/>
  <c r="Q111" i="1" s="1"/>
  <c r="N111" i="1" a="1"/>
  <c r="N111" i="1" s="1"/>
  <c r="R111" i="1" a="1"/>
  <c r="R111" i="1" s="1"/>
  <c r="R155" i="1" a="1"/>
  <c r="R155" i="1" s="1"/>
  <c r="Q149" i="1" a="1"/>
  <c r="Q149" i="1" s="1"/>
  <c r="R147" i="1" a="1"/>
  <c r="R147" i="1" s="1"/>
  <c r="Q141" i="1" a="1"/>
  <c r="Q141" i="1" s="1"/>
  <c r="R139" i="1" a="1"/>
  <c r="R139" i="1" s="1"/>
  <c r="O132" i="1" a="1"/>
  <c r="O132" i="1" s="1"/>
  <c r="N132" i="1" a="1"/>
  <c r="N132" i="1" s="1"/>
  <c r="P130" i="1" a="1"/>
  <c r="P130" i="1" s="1"/>
  <c r="M130" i="1" a="1"/>
  <c r="M130" i="1" s="1"/>
  <c r="O130" i="1" a="1"/>
  <c r="O130" i="1" s="1"/>
  <c r="P125" i="1" a="1"/>
  <c r="P125" i="1" s="1"/>
  <c r="M125" i="1" a="1"/>
  <c r="M125" i="1" s="1"/>
  <c r="Q125" i="1" a="1"/>
  <c r="Q125" i="1" s="1"/>
  <c r="O125" i="1" a="1"/>
  <c r="O125" i="1" s="1"/>
  <c r="N105" i="1" a="1"/>
  <c r="N105" i="1" s="1"/>
  <c r="R105" i="1" a="1"/>
  <c r="R105" i="1" s="1"/>
  <c r="O105" i="1" a="1"/>
  <c r="O105" i="1" s="1"/>
  <c r="P105" i="1" a="1"/>
  <c r="P105" i="1" s="1"/>
  <c r="M105" i="1" a="1"/>
  <c r="M105" i="1" s="1"/>
  <c r="Q105" i="1" a="1"/>
  <c r="Q105" i="1" s="1"/>
  <c r="O122" i="1" a="1"/>
  <c r="O122" i="1" s="1"/>
  <c r="P120" i="1" a="1"/>
  <c r="P120" i="1" s="1"/>
  <c r="R116" i="1" a="1"/>
  <c r="R116" i="1" s="1"/>
  <c r="N116" i="1" a="1"/>
  <c r="N116" i="1" s="1"/>
  <c r="O114" i="1" a="1"/>
  <c r="O114" i="1" s="1"/>
  <c r="P112" i="1" a="1"/>
  <c r="P112" i="1" s="1"/>
  <c r="Q110" i="1" a="1"/>
  <c r="Q110" i="1" s="1"/>
  <c r="M110" i="1" a="1"/>
  <c r="M110" i="1" s="1"/>
  <c r="R108" i="1" a="1"/>
  <c r="R108" i="1" s="1"/>
  <c r="N108" i="1" a="1"/>
  <c r="N108" i="1" s="1"/>
  <c r="O106" i="1" a="1"/>
  <c r="O106" i="1" s="1"/>
  <c r="O97" i="1" a="1"/>
  <c r="O97" i="1" s="1"/>
  <c r="P97" i="1" a="1"/>
  <c r="P97" i="1" s="1"/>
  <c r="M97" i="1" a="1"/>
  <c r="M97" i="1" s="1"/>
  <c r="Q97" i="1" a="1"/>
  <c r="Q97" i="1" s="1"/>
  <c r="N97" i="1" a="1"/>
  <c r="N97" i="1" s="1"/>
  <c r="R97" i="1" a="1"/>
  <c r="R97" i="1" s="1"/>
  <c r="R103" i="1" a="1"/>
  <c r="R103" i="1" s="1"/>
  <c r="M101" i="1" a="1"/>
  <c r="M101" i="1" s="1"/>
  <c r="N101" i="1" a="1"/>
  <c r="N101" i="1" s="1"/>
  <c r="R101" i="1" a="1"/>
  <c r="R101" i="1" s="1"/>
  <c r="O101" i="1" a="1"/>
  <c r="O101" i="1" s="1"/>
  <c r="P101" i="1" a="1"/>
  <c r="P101" i="1" s="1"/>
  <c r="N75" i="1" a="1"/>
  <c r="N75" i="1" s="1"/>
  <c r="R75" i="1" a="1"/>
  <c r="R75" i="1" s="1"/>
  <c r="O75" i="1" a="1"/>
  <c r="O75" i="1" s="1"/>
  <c r="P75" i="1" a="1"/>
  <c r="P75" i="1" s="1"/>
  <c r="M75" i="1" a="1"/>
  <c r="M75" i="1" s="1"/>
  <c r="Q75" i="1" a="1"/>
  <c r="Q75" i="1" s="1"/>
  <c r="Q116" i="1" a="1"/>
  <c r="Q116" i="1" s="1"/>
  <c r="M116" i="1" a="1"/>
  <c r="M116" i="1" s="1"/>
  <c r="R114" i="1" a="1"/>
  <c r="R114" i="1" s="1"/>
  <c r="N114" i="1" a="1"/>
  <c r="N114" i="1" s="1"/>
  <c r="P110" i="1" a="1"/>
  <c r="P110" i="1" s="1"/>
  <c r="Q108" i="1" a="1"/>
  <c r="Q108" i="1" s="1"/>
  <c r="M108" i="1" a="1"/>
  <c r="M108" i="1" s="1"/>
  <c r="R106" i="1" a="1"/>
  <c r="R106" i="1" s="1"/>
  <c r="N106" i="1" a="1"/>
  <c r="N106" i="1" s="1"/>
  <c r="N99" i="1" a="1"/>
  <c r="N99" i="1" s="1"/>
  <c r="R99" i="1" a="1"/>
  <c r="R99" i="1" s="1"/>
  <c r="O99" i="1" a="1"/>
  <c r="O99" i="1" s="1"/>
  <c r="P99" i="1" a="1"/>
  <c r="P99" i="1" s="1"/>
  <c r="M99" i="1" a="1"/>
  <c r="M99" i="1" s="1"/>
  <c r="Q99" i="1" a="1"/>
  <c r="Q99" i="1" s="1"/>
  <c r="N83" i="1" a="1"/>
  <c r="N83" i="1" s="1"/>
  <c r="R83" i="1" a="1"/>
  <c r="R83" i="1" s="1"/>
  <c r="O83" i="1" a="1"/>
  <c r="O83" i="1" s="1"/>
  <c r="P83" i="1" a="1"/>
  <c r="P83" i="1" s="1"/>
  <c r="M83" i="1" a="1"/>
  <c r="M83" i="1" s="1"/>
  <c r="Q83" i="1" a="1"/>
  <c r="Q83" i="1" s="1"/>
  <c r="N104" i="1" a="1"/>
  <c r="N104" i="1" s="1"/>
  <c r="R104" i="1" a="1"/>
  <c r="R104" i="1" s="1"/>
  <c r="O104" i="1" a="1"/>
  <c r="O104" i="1" s="1"/>
  <c r="N91" i="1" a="1"/>
  <c r="N91" i="1" s="1"/>
  <c r="R91" i="1" a="1"/>
  <c r="R91" i="1" s="1"/>
  <c r="O91" i="1" a="1"/>
  <c r="O91" i="1" s="1"/>
  <c r="P91" i="1" a="1"/>
  <c r="P91" i="1" s="1"/>
  <c r="M91" i="1" a="1"/>
  <c r="M91" i="1" s="1"/>
  <c r="Q91" i="1" a="1"/>
  <c r="Q91" i="1" s="1"/>
  <c r="M82" i="1" a="1"/>
  <c r="M82" i="1" s="1"/>
  <c r="Q82" i="1" a="1"/>
  <c r="Q82" i="1" s="1"/>
  <c r="N82" i="1" a="1"/>
  <c r="N82" i="1" s="1"/>
  <c r="R82" i="1" a="1"/>
  <c r="R82" i="1" s="1"/>
  <c r="O82" i="1" a="1"/>
  <c r="O82" i="1" s="1"/>
  <c r="P82" i="1" a="1"/>
  <c r="P82" i="1" s="1"/>
  <c r="Q122" i="1" a="1"/>
  <c r="Q122" i="1" s="1"/>
  <c r="M122" i="1" a="1"/>
  <c r="M122" i="1" s="1"/>
  <c r="P116" i="1" a="1"/>
  <c r="P116" i="1" s="1"/>
  <c r="Q114" i="1" a="1"/>
  <c r="Q114" i="1" s="1"/>
  <c r="M114" i="1" a="1"/>
  <c r="M114" i="1" s="1"/>
  <c r="O110" i="1" a="1"/>
  <c r="O110" i="1" s="1"/>
  <c r="P108" i="1" a="1"/>
  <c r="P108" i="1" s="1"/>
  <c r="Q106" i="1" a="1"/>
  <c r="Q106" i="1" s="1"/>
  <c r="M106" i="1" a="1"/>
  <c r="M106" i="1" s="1"/>
  <c r="Q104" i="1" a="1"/>
  <c r="Q104" i="1" s="1"/>
  <c r="N96" i="1" a="1"/>
  <c r="N96" i="1" s="1"/>
  <c r="R96" i="1" a="1"/>
  <c r="R96" i="1" s="1"/>
  <c r="O96" i="1" a="1"/>
  <c r="O96" i="1" s="1"/>
  <c r="P96" i="1" a="1"/>
  <c r="P96" i="1" s="1"/>
  <c r="M90" i="1" a="1"/>
  <c r="M90" i="1" s="1"/>
  <c r="Q90" i="1" a="1"/>
  <c r="Q90" i="1" s="1"/>
  <c r="N90" i="1" a="1"/>
  <c r="N90" i="1" s="1"/>
  <c r="R90" i="1" a="1"/>
  <c r="R90" i="1" s="1"/>
  <c r="O90" i="1" a="1"/>
  <c r="O90" i="1" s="1"/>
  <c r="P90" i="1" a="1"/>
  <c r="P90" i="1" s="1"/>
  <c r="O81" i="1" a="1"/>
  <c r="O81" i="1" s="1"/>
  <c r="P81" i="1" a="1"/>
  <c r="P81" i="1" s="1"/>
  <c r="M81" i="1" a="1"/>
  <c r="M81" i="1" s="1"/>
  <c r="Q81" i="1" a="1"/>
  <c r="Q81" i="1" s="1"/>
  <c r="N81" i="1" a="1"/>
  <c r="N81" i="1" s="1"/>
  <c r="R81" i="1" a="1"/>
  <c r="R81" i="1" s="1"/>
  <c r="M103" i="1" a="1"/>
  <c r="M103" i="1" s="1"/>
  <c r="N103" i="1" a="1"/>
  <c r="N103" i="1" s="1"/>
  <c r="O103" i="1" a="1"/>
  <c r="O103" i="1" s="1"/>
  <c r="M98" i="1" a="1"/>
  <c r="M98" i="1" s="1"/>
  <c r="Q98" i="1" a="1"/>
  <c r="Q98" i="1" s="1"/>
  <c r="N98" i="1" a="1"/>
  <c r="N98" i="1" s="1"/>
  <c r="R98" i="1" a="1"/>
  <c r="R98" i="1" s="1"/>
  <c r="O98" i="1" a="1"/>
  <c r="O98" i="1" s="1"/>
  <c r="O89" i="1" a="1"/>
  <c r="O89" i="1" s="1"/>
  <c r="P89" i="1" a="1"/>
  <c r="P89" i="1" s="1"/>
  <c r="M89" i="1" a="1"/>
  <c r="M89" i="1" s="1"/>
  <c r="Q89" i="1" a="1"/>
  <c r="Q89" i="1" s="1"/>
  <c r="N89" i="1" a="1"/>
  <c r="N89" i="1" s="1"/>
  <c r="R89" i="1" a="1"/>
  <c r="R89" i="1" s="1"/>
  <c r="N80" i="1" a="1"/>
  <c r="N80" i="1" s="1"/>
  <c r="R80" i="1" a="1"/>
  <c r="R80" i="1" s="1"/>
  <c r="O80" i="1" a="1"/>
  <c r="O80" i="1" s="1"/>
  <c r="P80" i="1" a="1"/>
  <c r="P80" i="1" s="1"/>
  <c r="M80" i="1" a="1"/>
  <c r="M80" i="1" s="1"/>
  <c r="Q80" i="1" a="1"/>
  <c r="Q80" i="1" s="1"/>
  <c r="O73" i="1" a="1"/>
  <c r="O73" i="1" s="1"/>
  <c r="P73" i="1" a="1"/>
  <c r="P73" i="1" s="1"/>
  <c r="M73" i="1" a="1"/>
  <c r="M73" i="1" s="1"/>
  <c r="Q73" i="1" a="1"/>
  <c r="Q73" i="1" s="1"/>
  <c r="N73" i="1" a="1"/>
  <c r="N73" i="1" s="1"/>
  <c r="R73" i="1" a="1"/>
  <c r="R73" i="1" s="1"/>
  <c r="Q128" i="1" a="1"/>
  <c r="Q128" i="1" s="1"/>
  <c r="Q120" i="1" a="1"/>
  <c r="Q120" i="1" s="1"/>
  <c r="Q112" i="1" a="1"/>
  <c r="Q112" i="1" s="1"/>
  <c r="R110" i="1" a="1"/>
  <c r="R110" i="1" s="1"/>
  <c r="P104" i="1" a="1"/>
  <c r="P104" i="1" s="1"/>
  <c r="N88" i="1" a="1"/>
  <c r="N88" i="1" s="1"/>
  <c r="R88" i="1" a="1"/>
  <c r="R88" i="1" s="1"/>
  <c r="O88" i="1" a="1"/>
  <c r="O88" i="1" s="1"/>
  <c r="P88" i="1" a="1"/>
  <c r="P88" i="1" s="1"/>
  <c r="M88" i="1" a="1"/>
  <c r="M88" i="1" s="1"/>
  <c r="Q88" i="1" a="1"/>
  <c r="Q88" i="1" s="1"/>
  <c r="P79" i="1" a="1"/>
  <c r="P79" i="1" s="1"/>
  <c r="M79" i="1" a="1"/>
  <c r="M79" i="1" s="1"/>
  <c r="Q79" i="1" a="1"/>
  <c r="Q79" i="1" s="1"/>
  <c r="N79" i="1" a="1"/>
  <c r="N79" i="1" s="1"/>
  <c r="R79" i="1" a="1"/>
  <c r="R79" i="1" s="1"/>
  <c r="O79" i="1" a="1"/>
  <c r="O79" i="1" s="1"/>
  <c r="N72" i="1" a="1"/>
  <c r="N72" i="1" s="1"/>
  <c r="R72" i="1" a="1"/>
  <c r="R72" i="1" s="1"/>
  <c r="O72" i="1" a="1"/>
  <c r="O72" i="1" s="1"/>
  <c r="P72" i="1" a="1"/>
  <c r="P72" i="1" s="1"/>
  <c r="M72" i="1" a="1"/>
  <c r="M72" i="1" s="1"/>
  <c r="Q72" i="1" a="1"/>
  <c r="Q72" i="1" s="1"/>
  <c r="Q101" i="1" a="1"/>
  <c r="Q101" i="1" s="1"/>
  <c r="P95" i="1" a="1"/>
  <c r="P95" i="1" s="1"/>
  <c r="M95" i="1" a="1"/>
  <c r="M95" i="1" s="1"/>
  <c r="Q95" i="1" a="1"/>
  <c r="Q95" i="1" s="1"/>
  <c r="N95" i="1" a="1"/>
  <c r="N95" i="1" s="1"/>
  <c r="R95" i="1" a="1"/>
  <c r="R95" i="1" s="1"/>
  <c r="O95" i="1" a="1"/>
  <c r="O95" i="1" s="1"/>
  <c r="P87" i="1" a="1"/>
  <c r="P87" i="1" s="1"/>
  <c r="M87" i="1" a="1"/>
  <c r="M87" i="1" s="1"/>
  <c r="Q87" i="1" a="1"/>
  <c r="Q87" i="1" s="1"/>
  <c r="N87" i="1" a="1"/>
  <c r="N87" i="1" s="1"/>
  <c r="R87" i="1" a="1"/>
  <c r="R87" i="1" s="1"/>
  <c r="O87" i="1" a="1"/>
  <c r="O87" i="1" s="1"/>
  <c r="P71" i="1" a="1"/>
  <c r="P71" i="1" s="1"/>
  <c r="M71" i="1" a="1"/>
  <c r="M71" i="1" s="1"/>
  <c r="Q71" i="1" a="1"/>
  <c r="Q71" i="1" s="1"/>
  <c r="N71" i="1" a="1"/>
  <c r="N71" i="1" s="1"/>
  <c r="R71" i="1" a="1"/>
  <c r="R71" i="1" s="1"/>
  <c r="O71" i="1" a="1"/>
  <c r="O71" i="1" s="1"/>
  <c r="P74" i="1" a="1"/>
  <c r="P74" i="1" s="1"/>
  <c r="P93" i="1" a="1"/>
  <c r="P93" i="1" s="1"/>
  <c r="P85" i="1" a="1"/>
  <c r="P85" i="1" s="1"/>
  <c r="P77" i="1" a="1"/>
  <c r="P77" i="1" s="1"/>
  <c r="Q102" i="1" a="1"/>
  <c r="Q102" i="1" s="1"/>
  <c r="M102" i="1" a="1"/>
  <c r="M102" i="1" s="1"/>
  <c r="R100" i="1" a="1"/>
  <c r="R100" i="1" s="1"/>
  <c r="N100" i="1" a="1"/>
  <c r="N100" i="1" s="1"/>
  <c r="Q94" i="1" a="1"/>
  <c r="Q94" i="1" s="1"/>
  <c r="M94" i="1" a="1"/>
  <c r="M94" i="1" s="1"/>
  <c r="R92" i="1" a="1"/>
  <c r="R92" i="1" s="1"/>
  <c r="N92" i="1" a="1"/>
  <c r="N92" i="1" s="1"/>
  <c r="Q86" i="1" a="1"/>
  <c r="Q86" i="1" s="1"/>
  <c r="M86" i="1" a="1"/>
  <c r="M86" i="1" s="1"/>
  <c r="R84" i="1" a="1"/>
  <c r="R84" i="1" s="1"/>
  <c r="N84" i="1" a="1"/>
  <c r="N84" i="1" s="1"/>
  <c r="Q78" i="1" a="1"/>
  <c r="Q78" i="1" s="1"/>
  <c r="M78" i="1" a="1"/>
  <c r="M78" i="1" s="1"/>
  <c r="R76" i="1" a="1"/>
  <c r="R76" i="1" s="1"/>
  <c r="N76" i="1" a="1"/>
  <c r="N76" i="1" s="1"/>
  <c r="O74" i="1" a="1"/>
  <c r="O74" i="1" s="1"/>
  <c r="O93" i="1" a="1"/>
  <c r="O93" i="1" s="1"/>
  <c r="O85" i="1" a="1"/>
  <c r="O85" i="1" s="1"/>
  <c r="O77" i="1" a="1"/>
  <c r="O77" i="1" s="1"/>
  <c r="P102" i="1" a="1"/>
  <c r="P102" i="1" s="1"/>
  <c r="Q100" i="1" a="1"/>
  <c r="Q100" i="1" s="1"/>
  <c r="M100" i="1" a="1"/>
  <c r="M100" i="1" s="1"/>
  <c r="P94" i="1" a="1"/>
  <c r="P94" i="1" s="1"/>
  <c r="Q92" i="1" a="1"/>
  <c r="Q92" i="1" s="1"/>
  <c r="M92" i="1" a="1"/>
  <c r="M92" i="1" s="1"/>
  <c r="P86" i="1" a="1"/>
  <c r="P86" i="1" s="1"/>
  <c r="Q84" i="1" a="1"/>
  <c r="Q84" i="1" s="1"/>
  <c r="M84" i="1" a="1"/>
  <c r="M84" i="1" s="1"/>
  <c r="P78" i="1" a="1"/>
  <c r="P78" i="1" s="1"/>
  <c r="Q76" i="1" a="1"/>
  <c r="Q76" i="1" s="1"/>
  <c r="M76" i="1" a="1"/>
  <c r="M76" i="1" s="1"/>
  <c r="R74" i="1" a="1"/>
  <c r="R74" i="1" s="1"/>
  <c r="N74" i="1" a="1"/>
  <c r="N74" i="1" s="1"/>
  <c r="R93" i="1" a="1"/>
  <c r="R93" i="1" s="1"/>
  <c r="N93" i="1" a="1"/>
  <c r="N93" i="1" s="1"/>
  <c r="R85" i="1" a="1"/>
  <c r="R85" i="1" s="1"/>
  <c r="N85" i="1" a="1"/>
  <c r="N85" i="1" s="1"/>
  <c r="R77" i="1" a="1"/>
  <c r="R77" i="1" s="1"/>
  <c r="N77" i="1" a="1"/>
  <c r="N77" i="1" s="1"/>
  <c r="Q74" i="1" a="1"/>
  <c r="Q74" i="1" s="1"/>
  <c r="Q93" i="1" a="1"/>
  <c r="Q93" i="1" s="1"/>
  <c r="Q85" i="1" a="1"/>
  <c r="Q85" i="1" s="1"/>
  <c r="Q77" i="1" a="1"/>
  <c r="Q77" i="1" s="1"/>
  <c r="L64" i="1" a="1"/>
  <c r="L64" i="1" s="1"/>
  <c r="L47" i="1" a="1"/>
  <c r="L47" i="1" s="1"/>
  <c r="O47" i="1" s="1" a="1"/>
  <c r="O47" i="1" s="1"/>
  <c r="L60" i="1" a="1"/>
  <c r="L60" i="1" s="1"/>
  <c r="L46" i="1" a="1"/>
  <c r="L46" i="1" s="1"/>
  <c r="O46" i="1" s="1" a="1"/>
  <c r="O46" i="1" s="1"/>
  <c r="L57" i="1" a="1"/>
  <c r="L57" i="1" s="1"/>
  <c r="L45" i="1" a="1"/>
  <c r="L45" i="1" s="1"/>
  <c r="O45" i="1" s="1" a="1"/>
  <c r="O45" i="1" s="1"/>
  <c r="L55" i="1" a="1"/>
  <c r="L55" i="1" s="1"/>
  <c r="L43" i="1" a="1"/>
  <c r="L43" i="1" s="1"/>
  <c r="L53" i="1" a="1"/>
  <c r="L53" i="1" s="1"/>
  <c r="L41" i="1" a="1"/>
  <c r="L41" i="1" s="1"/>
  <c r="L39" i="1" a="1"/>
  <c r="L39" i="1" s="1"/>
  <c r="L51" i="1" a="1"/>
  <c r="L51" i="1" s="1"/>
  <c r="Q51" i="1" s="1" a="1"/>
  <c r="Q51" i="1" s="1"/>
  <c r="L38" i="1" a="1"/>
  <c r="L38" i="1" s="1"/>
  <c r="L49" i="1" a="1"/>
  <c r="L49" i="1" s="1"/>
  <c r="O49" i="1" s="1" a="1"/>
  <c r="O49" i="1" s="1"/>
  <c r="L37" i="1" a="1"/>
  <c r="L37" i="1" s="1"/>
  <c r="L69" i="1" a="1"/>
  <c r="L69" i="1" s="1"/>
  <c r="L67" i="1" a="1"/>
  <c r="L67" i="1" s="1"/>
  <c r="L65" i="1" a="1"/>
  <c r="L65" i="1" s="1"/>
  <c r="O65" i="1" s="1" a="1"/>
  <c r="O65" i="1" s="1"/>
  <c r="L63" i="1" a="1"/>
  <c r="L63" i="1" s="1"/>
  <c r="L62" i="1" a="1"/>
  <c r="L62" i="1" s="1"/>
  <c r="Q62" i="1" s="1" a="1"/>
  <c r="Q62" i="1" s="1"/>
  <c r="L61" i="1" a="1"/>
  <c r="L61" i="1" s="1"/>
  <c r="L59" i="1" a="1"/>
  <c r="L59" i="1" s="1"/>
  <c r="L58" i="1" a="1"/>
  <c r="L58" i="1" s="1"/>
  <c r="L56" i="1" a="1"/>
  <c r="L56" i="1" s="1"/>
  <c r="O56" i="1" s="1" a="1"/>
  <c r="O56" i="1" s="1"/>
  <c r="L54" i="1" a="1"/>
  <c r="L54" i="1" s="1"/>
  <c r="L52" i="1" a="1"/>
  <c r="L52" i="1" s="1"/>
  <c r="O52" i="1" s="1" a="1"/>
  <c r="O52" i="1" s="1"/>
  <c r="L50" i="1" a="1"/>
  <c r="L50" i="1" s="1"/>
  <c r="L48" i="1" a="1"/>
  <c r="L48" i="1" s="1"/>
  <c r="Q48" i="1" s="1" a="1"/>
  <c r="Q48" i="1" s="1"/>
  <c r="L44" i="1" a="1"/>
  <c r="L44" i="1" s="1"/>
  <c r="L42" i="1" a="1"/>
  <c r="L42" i="1" s="1"/>
  <c r="L40" i="1" a="1"/>
  <c r="L40" i="1" s="1"/>
  <c r="M70" i="1" a="1"/>
  <c r="M70" i="1" s="1"/>
  <c r="N70" i="1" a="1"/>
  <c r="N70" i="1" s="1"/>
  <c r="P70" i="1" a="1"/>
  <c r="P70" i="1" s="1"/>
  <c r="R70" i="1" a="1"/>
  <c r="R70" i="1" s="1"/>
  <c r="O70" i="1" a="1"/>
  <c r="O70" i="1" s="1"/>
  <c r="Q70" i="1" a="1"/>
  <c r="Q70" i="1" s="1"/>
  <c r="M68" i="1" a="1"/>
  <c r="M68" i="1" s="1"/>
  <c r="N68" i="1" a="1"/>
  <c r="N68" i="1" s="1"/>
  <c r="P68" i="1" a="1"/>
  <c r="P68" i="1" s="1"/>
  <c r="R68" i="1" a="1"/>
  <c r="R68" i="1" s="1"/>
  <c r="O68" i="1" a="1"/>
  <c r="O68" i="1" s="1"/>
  <c r="Q68" i="1" a="1"/>
  <c r="Q68" i="1" s="1"/>
  <c r="M66" i="1" a="1"/>
  <c r="M66" i="1" s="1"/>
  <c r="N66" i="1" a="1"/>
  <c r="N66" i="1" s="1"/>
  <c r="P66" i="1" a="1"/>
  <c r="P66" i="1" s="1"/>
  <c r="R66" i="1" a="1"/>
  <c r="R66" i="1" s="1"/>
  <c r="O66" i="1" a="1"/>
  <c r="O66" i="1" s="1"/>
  <c r="Q66" i="1" a="1"/>
  <c r="Q66" i="1" s="1"/>
  <c r="M64" i="1" a="1"/>
  <c r="M64" i="1" s="1"/>
  <c r="O55" i="1" a="1"/>
  <c r="O55" i="1" s="1"/>
  <c r="O51" i="1" a="1"/>
  <c r="O51" i="1" s="1"/>
  <c r="Q46" i="1" a="1"/>
  <c r="Q46" i="1" s="1"/>
  <c r="L35" i="1" a="1"/>
  <c r="L35" i="1" s="1"/>
  <c r="L33" i="1" a="1"/>
  <c r="L33" i="1" s="1"/>
  <c r="L31" i="1" a="1"/>
  <c r="L31" i="1" s="1"/>
  <c r="L29" i="1" a="1"/>
  <c r="L29" i="1" s="1"/>
  <c r="L27" i="1" a="1"/>
  <c r="L27" i="1" s="1"/>
  <c r="L25" i="1" a="1"/>
  <c r="L25" i="1" s="1"/>
  <c r="L23" i="1" a="1"/>
  <c r="L23" i="1" s="1"/>
  <c r="L21" i="1" a="1"/>
  <c r="L21" i="1" s="1"/>
  <c r="L19" i="1" a="1"/>
  <c r="L19" i="1" s="1"/>
  <c r="R36" i="1" a="1"/>
  <c r="R36" i="1" s="1"/>
  <c r="Q36" i="1" a="1"/>
  <c r="Q36" i="1" s="1"/>
  <c r="P36" i="1" a="1"/>
  <c r="P36" i="1" s="1"/>
  <c r="O36" i="1" a="1"/>
  <c r="O36" i="1" s="1"/>
  <c r="N36" i="1" a="1"/>
  <c r="N36" i="1" s="1"/>
  <c r="M36" i="1" a="1"/>
  <c r="M36" i="1" s="1"/>
  <c r="R32" i="1" a="1"/>
  <c r="R32" i="1" s="1"/>
  <c r="Q32" i="1" a="1"/>
  <c r="Q32" i="1" s="1"/>
  <c r="P32" i="1" a="1"/>
  <c r="P32" i="1" s="1"/>
  <c r="O32" i="1" a="1"/>
  <c r="O32" i="1" s="1"/>
  <c r="N32" i="1" a="1"/>
  <c r="N32" i="1" s="1"/>
  <c r="M32" i="1" a="1"/>
  <c r="M32" i="1" s="1"/>
  <c r="R28" i="1" a="1"/>
  <c r="R28" i="1" s="1"/>
  <c r="Q28" i="1" a="1"/>
  <c r="Q28" i="1" s="1"/>
  <c r="P28" i="1" a="1"/>
  <c r="P28" i="1" s="1"/>
  <c r="O28" i="1" a="1"/>
  <c r="O28" i="1" s="1"/>
  <c r="N28" i="1" a="1"/>
  <c r="N28" i="1" s="1"/>
  <c r="M28" i="1" a="1"/>
  <c r="M28" i="1" s="1"/>
  <c r="Q26" i="1" a="1"/>
  <c r="Q26" i="1" s="1"/>
  <c r="P26" i="1" a="1"/>
  <c r="P26" i="1" s="1"/>
  <c r="O26" i="1" a="1"/>
  <c r="O26" i="1" s="1"/>
  <c r="N26" i="1" a="1"/>
  <c r="N26" i="1" s="1"/>
  <c r="M26" i="1" a="1"/>
  <c r="M26" i="1" s="1"/>
  <c r="R24" i="1" a="1"/>
  <c r="R24" i="1" s="1"/>
  <c r="P24" i="1" a="1"/>
  <c r="P24" i="1" s="1"/>
  <c r="O24" i="1" a="1"/>
  <c r="O24" i="1" s="1"/>
  <c r="N24" i="1" a="1"/>
  <c r="N24" i="1" s="1"/>
  <c r="M24" i="1" a="1"/>
  <c r="M24" i="1" s="1"/>
  <c r="R22" i="1" a="1"/>
  <c r="R22" i="1" s="1"/>
  <c r="Q22" i="1" a="1"/>
  <c r="Q22" i="1" s="1"/>
  <c r="P22" i="1" a="1"/>
  <c r="P22" i="1" s="1"/>
  <c r="O22" i="1" a="1"/>
  <c r="O22" i="1" s="1"/>
  <c r="N22" i="1" a="1"/>
  <c r="N22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R34" i="1" a="1"/>
  <c r="R34" i="1" s="1"/>
  <c r="Q34" i="1" a="1"/>
  <c r="Q34" i="1" s="1"/>
  <c r="P34" i="1" a="1"/>
  <c r="P34" i="1" s="1"/>
  <c r="O34" i="1" a="1"/>
  <c r="O34" i="1" s="1"/>
  <c r="N34" i="1" a="1"/>
  <c r="N34" i="1" s="1"/>
  <c r="R30" i="1" a="1"/>
  <c r="R30" i="1" s="1"/>
  <c r="Q30" i="1" a="1"/>
  <c r="Q30" i="1" s="1"/>
  <c r="P30" i="1" a="1"/>
  <c r="P30" i="1" s="1"/>
  <c r="O30" i="1" a="1"/>
  <c r="O30" i="1" s="1"/>
  <c r="N30" i="1" a="1"/>
  <c r="N30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O165" i="1" l="1" a="1"/>
  <c r="O165" i="1" s="1"/>
  <c r="N188" i="1" a="1"/>
  <c r="N188" i="1" s="1"/>
  <c r="N122" i="1" a="1"/>
  <c r="N122" i="1" s="1"/>
  <c r="R122" i="1" a="1"/>
  <c r="R122" i="1" s="1"/>
  <c r="P103" i="1" a="1"/>
  <c r="P103" i="1" s="1"/>
  <c r="Q47" i="1" a="1"/>
  <c r="Q47" i="1" s="1"/>
  <c r="O153" i="1" a="1"/>
  <c r="O153" i="1" s="1"/>
  <c r="O92" i="1" a="1"/>
  <c r="O92" i="1" s="1"/>
  <c r="Q52" i="1" a="1"/>
  <c r="Q52" i="1" s="1"/>
  <c r="R135" i="1" a="1"/>
  <c r="R135" i="1" s="1"/>
  <c r="P134" i="1" a="1"/>
  <c r="P134" i="1" s="1"/>
  <c r="Q134" i="1" a="1"/>
  <c r="Q134" i="1" s="1"/>
  <c r="Q135" i="1" a="1"/>
  <c r="Q135" i="1" s="1"/>
  <c r="M134" i="1" a="1"/>
  <c r="M134" i="1" s="1"/>
  <c r="P135" i="1" a="1"/>
  <c r="P135" i="1" s="1"/>
  <c r="O54" i="1" a="1"/>
  <c r="O54" i="1" s="1"/>
  <c r="W54" i="1"/>
  <c r="S54" i="1" a="1"/>
  <c r="S54" i="1" s="1"/>
  <c r="T54" i="1"/>
  <c r="U54" i="1"/>
  <c r="V54" i="1"/>
  <c r="U67" i="1"/>
  <c r="S67" i="1" a="1"/>
  <c r="S67" i="1" s="1"/>
  <c r="T67" i="1"/>
  <c r="V67" i="1"/>
  <c r="W67" i="1"/>
  <c r="U53" i="1"/>
  <c r="W53" i="1"/>
  <c r="V53" i="1"/>
  <c r="S53" i="1" a="1"/>
  <c r="S53" i="1" s="1"/>
  <c r="T53" i="1"/>
  <c r="P64" i="1" a="1"/>
  <c r="P64" i="1" s="1"/>
  <c r="U64" i="1"/>
  <c r="W64" i="1"/>
  <c r="T64" i="1"/>
  <c r="V64" i="1"/>
  <c r="S64" i="1" a="1"/>
  <c r="S64" i="1" s="1"/>
  <c r="U95" i="1"/>
  <c r="S95" i="1" a="1"/>
  <c r="S95" i="1" s="1"/>
  <c r="T95" i="1"/>
  <c r="V95" i="1"/>
  <c r="W95" i="1"/>
  <c r="W163" i="1"/>
  <c r="T163" i="1"/>
  <c r="U163" i="1"/>
  <c r="V163" i="1"/>
  <c r="S163" i="1" a="1"/>
  <c r="S163" i="1" s="1"/>
  <c r="U96" i="1"/>
  <c r="W96" i="1"/>
  <c r="T96" i="1"/>
  <c r="V96" i="1"/>
  <c r="S96" i="1" a="1"/>
  <c r="S96" i="1" s="1"/>
  <c r="M171" i="1" a="1"/>
  <c r="M171" i="1" s="1"/>
  <c r="W171" i="1"/>
  <c r="S171" i="1" a="1"/>
  <c r="S171" i="1" s="1"/>
  <c r="T171" i="1"/>
  <c r="U171" i="1"/>
  <c r="V171" i="1"/>
  <c r="U113" i="1"/>
  <c r="S113" i="1" a="1"/>
  <c r="S113" i="1" s="1"/>
  <c r="T113" i="1"/>
  <c r="V113" i="1"/>
  <c r="W113" i="1"/>
  <c r="Y180" i="1"/>
  <c r="S180" i="1" a="1"/>
  <c r="S180" i="1" s="1"/>
  <c r="T180" i="1"/>
  <c r="U180" i="1"/>
  <c r="V180" i="1"/>
  <c r="W180" i="1"/>
  <c r="P114" i="1" a="1"/>
  <c r="P114" i="1" s="1"/>
  <c r="W114" i="1"/>
  <c r="U114" i="1"/>
  <c r="V114" i="1"/>
  <c r="S114" i="1" a="1"/>
  <c r="S114" i="1" s="1"/>
  <c r="T114" i="1"/>
  <c r="Y173" i="1"/>
  <c r="S173" i="1" a="1"/>
  <c r="S173" i="1" s="1"/>
  <c r="T173" i="1"/>
  <c r="U173" i="1"/>
  <c r="V173" i="1"/>
  <c r="W173" i="1"/>
  <c r="U115" i="1"/>
  <c r="S115" i="1" a="1"/>
  <c r="S115" i="1" s="1"/>
  <c r="T115" i="1"/>
  <c r="V115" i="1"/>
  <c r="W115" i="1"/>
  <c r="N174" i="1" a="1"/>
  <c r="N174" i="1" s="1"/>
  <c r="U174" i="1"/>
  <c r="S174" i="1" a="1"/>
  <c r="S174" i="1" s="1"/>
  <c r="T174" i="1"/>
  <c r="V174" i="1"/>
  <c r="W174" i="1"/>
  <c r="O116" i="1" a="1"/>
  <c r="O116" i="1" s="1"/>
  <c r="W116" i="1"/>
  <c r="T116" i="1"/>
  <c r="U116" i="1"/>
  <c r="V116" i="1"/>
  <c r="S116" i="1" a="1"/>
  <c r="S116" i="1" s="1"/>
  <c r="Y175" i="1"/>
  <c r="W175" i="1"/>
  <c r="U175" i="1"/>
  <c r="V175" i="1"/>
  <c r="S175" i="1" a="1"/>
  <c r="S175" i="1" s="1"/>
  <c r="T175" i="1"/>
  <c r="U109" i="1"/>
  <c r="T109" i="1"/>
  <c r="V109" i="1"/>
  <c r="W109" i="1"/>
  <c r="S109" i="1" a="1"/>
  <c r="S109" i="1" s="1"/>
  <c r="Y176" i="1"/>
  <c r="S176" i="1" a="1"/>
  <c r="S176" i="1" s="1"/>
  <c r="T176" i="1"/>
  <c r="U176" i="1"/>
  <c r="V176" i="1"/>
  <c r="W176" i="1"/>
  <c r="W102" i="1"/>
  <c r="V102" i="1"/>
  <c r="S102" i="1" a="1"/>
  <c r="S102" i="1" s="1"/>
  <c r="T102" i="1"/>
  <c r="U102" i="1"/>
  <c r="O162" i="1" a="1"/>
  <c r="O162" i="1" s="1"/>
  <c r="U162" i="1"/>
  <c r="S162" i="1" a="1"/>
  <c r="S162" i="1" s="1"/>
  <c r="T162" i="1"/>
  <c r="V162" i="1"/>
  <c r="W162" i="1"/>
  <c r="N56" i="1" a="1"/>
  <c r="N56" i="1" s="1"/>
  <c r="U56" i="1"/>
  <c r="W56" i="1"/>
  <c r="S56" i="1" a="1"/>
  <c r="S56" i="1" s="1"/>
  <c r="T56" i="1"/>
  <c r="V56" i="1"/>
  <c r="U69" i="1"/>
  <c r="W69" i="1"/>
  <c r="S69" i="1" a="1"/>
  <c r="S69" i="1" s="1"/>
  <c r="T69" i="1"/>
  <c r="V69" i="1"/>
  <c r="U43" i="1"/>
  <c r="S43" i="1" a="1"/>
  <c r="S43" i="1" s="1"/>
  <c r="T43" i="1"/>
  <c r="V43" i="1"/>
  <c r="W43" i="1"/>
  <c r="Q103" i="1" a="1"/>
  <c r="Q103" i="1" s="1"/>
  <c r="U103" i="1"/>
  <c r="S103" i="1" a="1"/>
  <c r="S103" i="1" s="1"/>
  <c r="T103" i="1"/>
  <c r="V103" i="1"/>
  <c r="W103" i="1"/>
  <c r="P170" i="1" a="1"/>
  <c r="P170" i="1" s="1"/>
  <c r="U170" i="1"/>
  <c r="S170" i="1" a="1"/>
  <c r="S170" i="1" s="1"/>
  <c r="T170" i="1"/>
  <c r="V170" i="1"/>
  <c r="W170" i="1"/>
  <c r="U104" i="1"/>
  <c r="W104" i="1"/>
  <c r="S104" i="1" a="1"/>
  <c r="S104" i="1" s="1"/>
  <c r="T104" i="1"/>
  <c r="V104" i="1"/>
  <c r="M179" i="1" a="1"/>
  <c r="M179" i="1" s="1"/>
  <c r="W179" i="1"/>
  <c r="S179" i="1" a="1"/>
  <c r="S179" i="1" s="1"/>
  <c r="T179" i="1"/>
  <c r="U179" i="1"/>
  <c r="V179" i="1"/>
  <c r="U121" i="1"/>
  <c r="W121" i="1"/>
  <c r="S121" i="1" a="1"/>
  <c r="S121" i="1" s="1"/>
  <c r="T121" i="1"/>
  <c r="V121" i="1"/>
  <c r="Y188" i="1"/>
  <c r="S188" i="1" a="1"/>
  <c r="S188" i="1" s="1"/>
  <c r="T188" i="1"/>
  <c r="U188" i="1"/>
  <c r="V188" i="1"/>
  <c r="W188" i="1"/>
  <c r="W122" i="1"/>
  <c r="S122" i="1" a="1"/>
  <c r="S122" i="1" s="1"/>
  <c r="T122" i="1"/>
  <c r="U122" i="1"/>
  <c r="V122" i="1"/>
  <c r="Y181" i="1"/>
  <c r="T181" i="1"/>
  <c r="U181" i="1"/>
  <c r="V181" i="1"/>
  <c r="W181" i="1"/>
  <c r="S181" i="1" a="1"/>
  <c r="S181" i="1" s="1"/>
  <c r="U123" i="1"/>
  <c r="V123" i="1"/>
  <c r="W123" i="1"/>
  <c r="S123" i="1" a="1"/>
  <c r="S123" i="1" s="1"/>
  <c r="T123" i="1"/>
  <c r="N182" i="1" a="1"/>
  <c r="N182" i="1" s="1"/>
  <c r="U182" i="1"/>
  <c r="V182" i="1"/>
  <c r="W182" i="1"/>
  <c r="S182" i="1" a="1"/>
  <c r="S182" i="1" s="1"/>
  <c r="T182" i="1"/>
  <c r="W124" i="1"/>
  <c r="S124" i="1" a="1"/>
  <c r="S124" i="1" s="1"/>
  <c r="T124" i="1"/>
  <c r="U124" i="1"/>
  <c r="V124" i="1"/>
  <c r="Y183" i="1"/>
  <c r="W183" i="1"/>
  <c r="S183" i="1" a="1"/>
  <c r="S183" i="1" s="1"/>
  <c r="T183" i="1"/>
  <c r="U183" i="1"/>
  <c r="V183" i="1"/>
  <c r="U117" i="1"/>
  <c r="S117" i="1" a="1"/>
  <c r="S117" i="1" s="1"/>
  <c r="T117" i="1"/>
  <c r="V117" i="1"/>
  <c r="W117" i="1"/>
  <c r="S184" i="1" a="1"/>
  <c r="S184" i="1" s="1"/>
  <c r="T184" i="1"/>
  <c r="U184" i="1"/>
  <c r="V184" i="1"/>
  <c r="W184" i="1"/>
  <c r="N110" i="1" a="1"/>
  <c r="N110" i="1" s="1"/>
  <c r="W110" i="1"/>
  <c r="S110" i="1" a="1"/>
  <c r="S110" i="1" s="1"/>
  <c r="T110" i="1"/>
  <c r="U110" i="1"/>
  <c r="V110" i="1"/>
  <c r="Y169" i="1"/>
  <c r="U169" i="1"/>
  <c r="V169" i="1"/>
  <c r="W169" i="1"/>
  <c r="S169" i="1" a="1"/>
  <c r="S169" i="1" s="1"/>
  <c r="T169" i="1"/>
  <c r="U25" i="1"/>
  <c r="V25" i="1"/>
  <c r="W25" i="1"/>
  <c r="S25" i="1" a="1"/>
  <c r="S25" i="1" s="1"/>
  <c r="T25" i="1"/>
  <c r="U40" i="1"/>
  <c r="W40" i="1"/>
  <c r="S40" i="1" a="1"/>
  <c r="S40" i="1" s="1"/>
  <c r="T40" i="1"/>
  <c r="V40" i="1"/>
  <c r="N58" i="1" a="1"/>
  <c r="N58" i="1" s="1"/>
  <c r="W58" i="1"/>
  <c r="S58" i="1" a="1"/>
  <c r="S58" i="1" s="1"/>
  <c r="T58" i="1"/>
  <c r="U58" i="1"/>
  <c r="V58" i="1"/>
  <c r="U37" i="1"/>
  <c r="W37" i="1"/>
  <c r="S37" i="1" a="1"/>
  <c r="S37" i="1" s="1"/>
  <c r="T37" i="1"/>
  <c r="V37" i="1"/>
  <c r="U55" i="1"/>
  <c r="W55" i="1"/>
  <c r="S55" i="1" a="1"/>
  <c r="S55" i="1" s="1"/>
  <c r="T55" i="1"/>
  <c r="V55" i="1"/>
  <c r="U111" i="1"/>
  <c r="S111" i="1" a="1"/>
  <c r="S111" i="1" s="1"/>
  <c r="T111" i="1"/>
  <c r="V111" i="1"/>
  <c r="W111" i="1"/>
  <c r="Y178" i="1"/>
  <c r="U178" i="1"/>
  <c r="V178" i="1"/>
  <c r="W178" i="1"/>
  <c r="S178" i="1" a="1"/>
  <c r="S178" i="1" s="1"/>
  <c r="T178" i="1"/>
  <c r="W112" i="1"/>
  <c r="V112" i="1"/>
  <c r="S112" i="1" a="1"/>
  <c r="S112" i="1" s="1"/>
  <c r="T112" i="1"/>
  <c r="U112" i="1"/>
  <c r="Y187" i="1"/>
  <c r="W187" i="1"/>
  <c r="S187" i="1" a="1"/>
  <c r="S187" i="1" s="1"/>
  <c r="T187" i="1"/>
  <c r="U187" i="1"/>
  <c r="V187" i="1"/>
  <c r="W128" i="1"/>
  <c r="S128" i="1" a="1"/>
  <c r="S128" i="1" s="1"/>
  <c r="T128" i="1"/>
  <c r="U128" i="1"/>
  <c r="V128" i="1"/>
  <c r="S196" i="1" a="1"/>
  <c r="S196" i="1" s="1"/>
  <c r="T196" i="1"/>
  <c r="U196" i="1"/>
  <c r="V196" i="1"/>
  <c r="W196" i="1"/>
  <c r="U129" i="1"/>
  <c r="S129" i="1" a="1"/>
  <c r="S129" i="1" s="1"/>
  <c r="T129" i="1"/>
  <c r="V129" i="1"/>
  <c r="W129" i="1"/>
  <c r="T189" i="1"/>
  <c r="U189" i="1"/>
  <c r="V189" i="1"/>
  <c r="W189" i="1"/>
  <c r="S189" i="1" a="1"/>
  <c r="S189" i="1" s="1"/>
  <c r="Q130" i="1" a="1"/>
  <c r="Q130" i="1" s="1"/>
  <c r="W130" i="1"/>
  <c r="S130" i="1" a="1"/>
  <c r="S130" i="1" s="1"/>
  <c r="T130" i="1"/>
  <c r="U130" i="1"/>
  <c r="V130" i="1"/>
  <c r="Y190" i="1"/>
  <c r="U190" i="1"/>
  <c r="V190" i="1"/>
  <c r="W190" i="1"/>
  <c r="S190" i="1" a="1"/>
  <c r="S190" i="1" s="1"/>
  <c r="T190" i="1"/>
  <c r="R131" i="1" a="1"/>
  <c r="R131" i="1" s="1"/>
  <c r="U131" i="1"/>
  <c r="S131" i="1" a="1"/>
  <c r="S131" i="1" s="1"/>
  <c r="W131" i="1"/>
  <c r="T131" i="1"/>
  <c r="V131" i="1"/>
  <c r="W191" i="1"/>
  <c r="S191" i="1" a="1"/>
  <c r="S191" i="1" s="1"/>
  <c r="T191" i="1"/>
  <c r="U191" i="1"/>
  <c r="V191" i="1"/>
  <c r="N125" i="1" a="1"/>
  <c r="N125" i="1" s="1"/>
  <c r="U125" i="1"/>
  <c r="T125" i="1"/>
  <c r="V125" i="1"/>
  <c r="W125" i="1"/>
  <c r="S125" i="1" a="1"/>
  <c r="S125" i="1" s="1"/>
  <c r="Y192" i="1"/>
  <c r="S192" i="1" a="1"/>
  <c r="S192" i="1" s="1"/>
  <c r="T192" i="1"/>
  <c r="U192" i="1"/>
  <c r="V192" i="1"/>
  <c r="W192" i="1"/>
  <c r="W118" i="1"/>
  <c r="S118" i="1" a="1"/>
  <c r="S118" i="1" s="1"/>
  <c r="T118" i="1"/>
  <c r="U118" i="1"/>
  <c r="V118" i="1"/>
  <c r="Y177" i="1"/>
  <c r="S177" i="1" a="1"/>
  <c r="S177" i="1" s="1"/>
  <c r="T177" i="1"/>
  <c r="U177" i="1"/>
  <c r="V177" i="1"/>
  <c r="W177" i="1"/>
  <c r="S27" i="1" a="1"/>
  <c r="S27" i="1" s="1"/>
  <c r="U27" i="1"/>
  <c r="T27" i="1"/>
  <c r="V27" i="1"/>
  <c r="W27" i="1"/>
  <c r="W42" i="1"/>
  <c r="S42" i="1" a="1"/>
  <c r="S42" i="1" s="1"/>
  <c r="T42" i="1"/>
  <c r="U42" i="1"/>
  <c r="V42" i="1"/>
  <c r="U59" i="1"/>
  <c r="S59" i="1" a="1"/>
  <c r="S59" i="1" s="1"/>
  <c r="T59" i="1"/>
  <c r="V59" i="1"/>
  <c r="W59" i="1"/>
  <c r="U49" i="1"/>
  <c r="W49" i="1"/>
  <c r="T49" i="1"/>
  <c r="V49" i="1"/>
  <c r="S49" i="1" a="1"/>
  <c r="S49" i="1" s="1"/>
  <c r="U45" i="1"/>
  <c r="W45" i="1"/>
  <c r="T45" i="1"/>
  <c r="V45" i="1"/>
  <c r="S45" i="1" a="1"/>
  <c r="S45" i="1" s="1"/>
  <c r="U119" i="1"/>
  <c r="S119" i="1" a="1"/>
  <c r="S119" i="1" s="1"/>
  <c r="T119" i="1"/>
  <c r="V119" i="1"/>
  <c r="W119" i="1"/>
  <c r="Y186" i="1"/>
  <c r="U186" i="1"/>
  <c r="V186" i="1"/>
  <c r="W186" i="1"/>
  <c r="S186" i="1" a="1"/>
  <c r="S186" i="1" s="1"/>
  <c r="T186" i="1"/>
  <c r="W120" i="1"/>
  <c r="S120" i="1" a="1"/>
  <c r="S120" i="1" s="1"/>
  <c r="T120" i="1"/>
  <c r="U120" i="1"/>
  <c r="V120" i="1"/>
  <c r="U73" i="1"/>
  <c r="W73" i="1"/>
  <c r="S73" i="1" a="1"/>
  <c r="S73" i="1" s="1"/>
  <c r="T73" i="1"/>
  <c r="V73" i="1"/>
  <c r="W134" i="1"/>
  <c r="U134" i="1"/>
  <c r="S134" i="1" a="1"/>
  <c r="S134" i="1" s="1"/>
  <c r="T134" i="1"/>
  <c r="V134" i="1"/>
  <c r="W74" i="1"/>
  <c r="S74" i="1" a="1"/>
  <c r="S74" i="1" s="1"/>
  <c r="T74" i="1"/>
  <c r="U74" i="1"/>
  <c r="V74" i="1"/>
  <c r="U135" i="1"/>
  <c r="T135" i="1"/>
  <c r="S135" i="1" a="1"/>
  <c r="S135" i="1" s="1"/>
  <c r="V135" i="1"/>
  <c r="W135" i="1"/>
  <c r="U75" i="1"/>
  <c r="S75" i="1" a="1"/>
  <c r="S75" i="1" s="1"/>
  <c r="T75" i="1"/>
  <c r="V75" i="1"/>
  <c r="W75" i="1"/>
  <c r="W136" i="1"/>
  <c r="T136" i="1"/>
  <c r="S136" i="1" a="1"/>
  <c r="S136" i="1" s="1"/>
  <c r="U136" i="1"/>
  <c r="V136" i="1"/>
  <c r="O76" i="1" a="1"/>
  <c r="O76" i="1" s="1"/>
  <c r="U76" i="1"/>
  <c r="W76" i="1"/>
  <c r="S76" i="1" a="1"/>
  <c r="S76" i="1" s="1"/>
  <c r="T76" i="1"/>
  <c r="V76" i="1"/>
  <c r="O137" i="1" a="1"/>
  <c r="O137" i="1" s="1"/>
  <c r="W137" i="1"/>
  <c r="T137" i="1"/>
  <c r="U137" i="1"/>
  <c r="V137" i="1"/>
  <c r="S137" i="1" a="1"/>
  <c r="S137" i="1" s="1"/>
  <c r="Y198" i="1"/>
  <c r="U198" i="1"/>
  <c r="V198" i="1"/>
  <c r="W198" i="1"/>
  <c r="S198" i="1" a="1"/>
  <c r="S198" i="1" s="1"/>
  <c r="T198" i="1"/>
  <c r="W132" i="1"/>
  <c r="V132" i="1"/>
  <c r="T132" i="1"/>
  <c r="U132" i="1"/>
  <c r="S132" i="1" a="1"/>
  <c r="S132" i="1" s="1"/>
  <c r="M199" i="1" a="1"/>
  <c r="M199" i="1" s="1"/>
  <c r="W199" i="1"/>
  <c r="S199" i="1" a="1"/>
  <c r="S199" i="1" s="1"/>
  <c r="T199" i="1"/>
  <c r="U199" i="1"/>
  <c r="V199" i="1"/>
  <c r="W126" i="1"/>
  <c r="S126" i="1" a="1"/>
  <c r="S126" i="1" s="1"/>
  <c r="T126" i="1"/>
  <c r="U126" i="1"/>
  <c r="V126" i="1"/>
  <c r="Y185" i="1"/>
  <c r="T185" i="1"/>
  <c r="U185" i="1"/>
  <c r="V185" i="1"/>
  <c r="W185" i="1"/>
  <c r="S185" i="1" a="1"/>
  <c r="S185" i="1" s="1"/>
  <c r="U29" i="1"/>
  <c r="W29" i="1"/>
  <c r="S29" i="1" a="1"/>
  <c r="S29" i="1" s="1"/>
  <c r="T29" i="1"/>
  <c r="V29" i="1"/>
  <c r="U44" i="1"/>
  <c r="W44" i="1"/>
  <c r="S44" i="1" a="1"/>
  <c r="S44" i="1" s="1"/>
  <c r="T44" i="1"/>
  <c r="V44" i="1"/>
  <c r="Q61" i="1" a="1"/>
  <c r="Q61" i="1" s="1"/>
  <c r="U61" i="1"/>
  <c r="W61" i="1"/>
  <c r="S61" i="1" a="1"/>
  <c r="S61" i="1" s="1"/>
  <c r="T61" i="1"/>
  <c r="V61" i="1"/>
  <c r="P38" i="1" a="1"/>
  <c r="P38" i="1" s="1"/>
  <c r="W38" i="1"/>
  <c r="V38" i="1"/>
  <c r="S38" i="1" a="1"/>
  <c r="S38" i="1" s="1"/>
  <c r="T38" i="1"/>
  <c r="U38" i="1"/>
  <c r="P57" i="1" a="1"/>
  <c r="P57" i="1" s="1"/>
  <c r="U57" i="1"/>
  <c r="W57" i="1"/>
  <c r="S57" i="1" a="1"/>
  <c r="S57" i="1" s="1"/>
  <c r="T57" i="1"/>
  <c r="V57" i="1"/>
  <c r="U127" i="1"/>
  <c r="T127" i="1"/>
  <c r="V127" i="1"/>
  <c r="S127" i="1" a="1"/>
  <c r="S127" i="1" s="1"/>
  <c r="W127" i="1"/>
  <c r="Y194" i="1"/>
  <c r="U194" i="1"/>
  <c r="V194" i="1"/>
  <c r="W194" i="1"/>
  <c r="S194" i="1" a="1"/>
  <c r="S194" i="1" s="1"/>
  <c r="T194" i="1"/>
  <c r="M141" i="1" a="1"/>
  <c r="M141" i="1" s="1"/>
  <c r="W141" i="1"/>
  <c r="S141" i="1" a="1"/>
  <c r="S141" i="1" s="1"/>
  <c r="T141" i="1"/>
  <c r="U141" i="1"/>
  <c r="V141" i="1"/>
  <c r="U81" i="1"/>
  <c r="W81" i="1"/>
  <c r="T81" i="1"/>
  <c r="V81" i="1"/>
  <c r="S81" i="1" a="1"/>
  <c r="S81" i="1" s="1"/>
  <c r="U142" i="1"/>
  <c r="V142" i="1"/>
  <c r="W142" i="1"/>
  <c r="S142" i="1" a="1"/>
  <c r="S142" i="1" s="1"/>
  <c r="T142" i="1"/>
  <c r="W82" i="1"/>
  <c r="S82" i="1" a="1"/>
  <c r="S82" i="1" s="1"/>
  <c r="T82" i="1"/>
  <c r="U82" i="1"/>
  <c r="V82" i="1"/>
  <c r="P143" i="1" a="1"/>
  <c r="P143" i="1" s="1"/>
  <c r="W143" i="1"/>
  <c r="S143" i="1" a="1"/>
  <c r="S143" i="1" s="1"/>
  <c r="T143" i="1"/>
  <c r="U143" i="1"/>
  <c r="V143" i="1"/>
  <c r="U83" i="1"/>
  <c r="V83" i="1"/>
  <c r="W83" i="1"/>
  <c r="S83" i="1" a="1"/>
  <c r="S83" i="1" s="1"/>
  <c r="T83" i="1"/>
  <c r="U144" i="1"/>
  <c r="T144" i="1"/>
  <c r="V144" i="1"/>
  <c r="W144" i="1"/>
  <c r="S144" i="1" a="1"/>
  <c r="S144" i="1" s="1"/>
  <c r="U84" i="1"/>
  <c r="W84" i="1"/>
  <c r="S84" i="1" a="1"/>
  <c r="S84" i="1" s="1"/>
  <c r="T84" i="1"/>
  <c r="V84" i="1"/>
  <c r="O145" i="1" a="1"/>
  <c r="O145" i="1" s="1"/>
  <c r="W145" i="1"/>
  <c r="S145" i="1" a="1"/>
  <c r="S145" i="1" s="1"/>
  <c r="T145" i="1"/>
  <c r="U145" i="1"/>
  <c r="V145" i="1"/>
  <c r="M77" i="1" a="1"/>
  <c r="M77" i="1" s="1"/>
  <c r="U77" i="1"/>
  <c r="W77" i="1"/>
  <c r="T77" i="1"/>
  <c r="V77" i="1"/>
  <c r="S77" i="1" a="1"/>
  <c r="S77" i="1" s="1"/>
  <c r="U138" i="1"/>
  <c r="S138" i="1" a="1"/>
  <c r="S138" i="1" s="1"/>
  <c r="T138" i="1"/>
  <c r="V138" i="1"/>
  <c r="W138" i="1"/>
  <c r="U133" i="1"/>
  <c r="S133" i="1" a="1"/>
  <c r="S133" i="1" s="1"/>
  <c r="V133" i="1"/>
  <c r="T133" i="1"/>
  <c r="W133" i="1"/>
  <c r="T193" i="1"/>
  <c r="U193" i="1"/>
  <c r="V193" i="1"/>
  <c r="W193" i="1"/>
  <c r="S193" i="1" a="1"/>
  <c r="S193" i="1" s="1"/>
  <c r="U31" i="1"/>
  <c r="S31" i="1" a="1"/>
  <c r="S31" i="1" s="1"/>
  <c r="T31" i="1"/>
  <c r="V31" i="1"/>
  <c r="W31" i="1"/>
  <c r="N48" i="1" a="1"/>
  <c r="N48" i="1" s="1"/>
  <c r="U48" i="1"/>
  <c r="W48" i="1"/>
  <c r="S48" i="1" a="1"/>
  <c r="S48" i="1" s="1"/>
  <c r="T48" i="1"/>
  <c r="V48" i="1"/>
  <c r="O62" i="1" a="1"/>
  <c r="O62" i="1" s="1"/>
  <c r="W62" i="1"/>
  <c r="T62" i="1"/>
  <c r="U62" i="1"/>
  <c r="V62" i="1"/>
  <c r="S62" i="1" a="1"/>
  <c r="S62" i="1" s="1"/>
  <c r="U51" i="1"/>
  <c r="V51" i="1"/>
  <c r="W51" i="1"/>
  <c r="S51" i="1" a="1"/>
  <c r="S51" i="1" s="1"/>
  <c r="T51" i="1"/>
  <c r="W46" i="1"/>
  <c r="S46" i="1" a="1"/>
  <c r="S46" i="1" s="1"/>
  <c r="T46" i="1"/>
  <c r="U46" i="1"/>
  <c r="V46" i="1"/>
  <c r="U71" i="1"/>
  <c r="S71" i="1" a="1"/>
  <c r="S71" i="1" s="1"/>
  <c r="T71" i="1"/>
  <c r="V71" i="1"/>
  <c r="W71" i="1"/>
  <c r="U140" i="1"/>
  <c r="W140" i="1"/>
  <c r="S140" i="1" a="1"/>
  <c r="S140" i="1" s="1"/>
  <c r="T140" i="1"/>
  <c r="V140" i="1"/>
  <c r="U72" i="1"/>
  <c r="W72" i="1"/>
  <c r="S72" i="1" a="1"/>
  <c r="S72" i="1" s="1"/>
  <c r="T72" i="1"/>
  <c r="V72" i="1"/>
  <c r="M149" i="1" a="1"/>
  <c r="M149" i="1" s="1"/>
  <c r="V149" i="1"/>
  <c r="W149" i="1"/>
  <c r="S149" i="1" a="1"/>
  <c r="S149" i="1" s="1"/>
  <c r="T149" i="1"/>
  <c r="U149" i="1"/>
  <c r="U89" i="1"/>
  <c r="W89" i="1"/>
  <c r="S89" i="1" a="1"/>
  <c r="S89" i="1" s="1"/>
  <c r="T89" i="1"/>
  <c r="V89" i="1"/>
  <c r="U150" i="1"/>
  <c r="S150" i="1" a="1"/>
  <c r="S150" i="1" s="1"/>
  <c r="T150" i="1"/>
  <c r="V150" i="1"/>
  <c r="W150" i="1"/>
  <c r="W90" i="1"/>
  <c r="S90" i="1" a="1"/>
  <c r="S90" i="1" s="1"/>
  <c r="T90" i="1"/>
  <c r="U90" i="1"/>
  <c r="V90" i="1"/>
  <c r="P151" i="1" a="1"/>
  <c r="P151" i="1" s="1"/>
  <c r="W151" i="1"/>
  <c r="T151" i="1"/>
  <c r="U151" i="1"/>
  <c r="V151" i="1"/>
  <c r="S151" i="1" a="1"/>
  <c r="S151" i="1" s="1"/>
  <c r="U91" i="1"/>
  <c r="S91" i="1" a="1"/>
  <c r="S91" i="1" s="1"/>
  <c r="T91" i="1"/>
  <c r="V91" i="1"/>
  <c r="W91" i="1"/>
  <c r="V152" i="1"/>
  <c r="W152" i="1"/>
  <c r="S152" i="1" a="1"/>
  <c r="S152" i="1" s="1"/>
  <c r="T152" i="1"/>
  <c r="U152" i="1"/>
  <c r="U92" i="1"/>
  <c r="W92" i="1"/>
  <c r="S92" i="1" a="1"/>
  <c r="S92" i="1" s="1"/>
  <c r="T92" i="1"/>
  <c r="V92" i="1"/>
  <c r="S153" i="1" a="1"/>
  <c r="S153" i="1" s="1"/>
  <c r="T153" i="1"/>
  <c r="U153" i="1"/>
  <c r="V153" i="1"/>
  <c r="W153" i="1"/>
  <c r="M85" i="1" a="1"/>
  <c r="M85" i="1" s="1"/>
  <c r="U85" i="1"/>
  <c r="W85" i="1"/>
  <c r="V85" i="1"/>
  <c r="S85" i="1" a="1"/>
  <c r="S85" i="1" s="1"/>
  <c r="T85" i="1"/>
  <c r="U146" i="1"/>
  <c r="T146" i="1"/>
  <c r="V146" i="1"/>
  <c r="W146" i="1"/>
  <c r="S146" i="1" a="1"/>
  <c r="S146" i="1" s="1"/>
  <c r="W78" i="1"/>
  <c r="S78" i="1" a="1"/>
  <c r="S78" i="1" s="1"/>
  <c r="T78" i="1"/>
  <c r="U78" i="1"/>
  <c r="V78" i="1"/>
  <c r="N139" i="1" a="1"/>
  <c r="N139" i="1" s="1"/>
  <c r="W139" i="1"/>
  <c r="S139" i="1" a="1"/>
  <c r="S139" i="1" s="1"/>
  <c r="T139" i="1"/>
  <c r="U139" i="1"/>
  <c r="V139" i="1"/>
  <c r="Y200" i="1"/>
  <c r="S200" i="1" a="1"/>
  <c r="S200" i="1" s="1"/>
  <c r="T200" i="1"/>
  <c r="U200" i="1"/>
  <c r="V200" i="1"/>
  <c r="W200" i="1"/>
  <c r="U33" i="1"/>
  <c r="W33" i="1"/>
  <c r="S33" i="1" a="1"/>
  <c r="S33" i="1" s="1"/>
  <c r="T33" i="1"/>
  <c r="V33" i="1"/>
  <c r="W50" i="1"/>
  <c r="S50" i="1" a="1"/>
  <c r="S50" i="1" s="1"/>
  <c r="T50" i="1"/>
  <c r="U50" i="1"/>
  <c r="V50" i="1"/>
  <c r="M63" i="1" a="1"/>
  <c r="M63" i="1" s="1"/>
  <c r="U63" i="1"/>
  <c r="S63" i="1" a="1"/>
  <c r="S63" i="1" s="1"/>
  <c r="T63" i="1"/>
  <c r="V63" i="1"/>
  <c r="W63" i="1"/>
  <c r="U39" i="1"/>
  <c r="S39" i="1" a="1"/>
  <c r="S39" i="1" s="1"/>
  <c r="T39" i="1"/>
  <c r="V39" i="1"/>
  <c r="W39" i="1"/>
  <c r="U60" i="1"/>
  <c r="W60" i="1"/>
  <c r="S60" i="1" a="1"/>
  <c r="S60" i="1" s="1"/>
  <c r="T60" i="1"/>
  <c r="V60" i="1"/>
  <c r="U79" i="1"/>
  <c r="T79" i="1"/>
  <c r="V79" i="1"/>
  <c r="W79" i="1"/>
  <c r="S79" i="1" a="1"/>
  <c r="S79" i="1" s="1"/>
  <c r="U148" i="1"/>
  <c r="S148" i="1" a="1"/>
  <c r="S148" i="1" s="1"/>
  <c r="T148" i="1"/>
  <c r="V148" i="1"/>
  <c r="W148" i="1"/>
  <c r="U80" i="1"/>
  <c r="W80" i="1"/>
  <c r="S80" i="1" a="1"/>
  <c r="S80" i="1" s="1"/>
  <c r="T80" i="1"/>
  <c r="V80" i="1"/>
  <c r="T157" i="1"/>
  <c r="U157" i="1"/>
  <c r="V157" i="1"/>
  <c r="W157" i="1"/>
  <c r="S157" i="1" a="1"/>
  <c r="S157" i="1" s="1"/>
  <c r="U97" i="1"/>
  <c r="W97" i="1"/>
  <c r="S97" i="1" a="1"/>
  <c r="S97" i="1" s="1"/>
  <c r="T97" i="1"/>
  <c r="V97" i="1"/>
  <c r="N158" i="1" a="1"/>
  <c r="N158" i="1" s="1"/>
  <c r="U158" i="1"/>
  <c r="W158" i="1"/>
  <c r="S158" i="1" a="1"/>
  <c r="S158" i="1" s="1"/>
  <c r="T158" i="1"/>
  <c r="V158" i="1"/>
  <c r="P98" i="1" a="1"/>
  <c r="P98" i="1" s="1"/>
  <c r="W98" i="1"/>
  <c r="U98" i="1"/>
  <c r="V98" i="1"/>
  <c r="S98" i="1" a="1"/>
  <c r="S98" i="1" s="1"/>
  <c r="T98" i="1"/>
  <c r="P159" i="1" a="1"/>
  <c r="P159" i="1" s="1"/>
  <c r="W159" i="1"/>
  <c r="S159" i="1" a="1"/>
  <c r="S159" i="1" s="1"/>
  <c r="T159" i="1"/>
  <c r="U159" i="1"/>
  <c r="V159" i="1"/>
  <c r="U99" i="1"/>
  <c r="S99" i="1" a="1"/>
  <c r="S99" i="1" s="1"/>
  <c r="T99" i="1"/>
  <c r="V99" i="1"/>
  <c r="W99" i="1"/>
  <c r="T160" i="1"/>
  <c r="U160" i="1"/>
  <c r="V160" i="1"/>
  <c r="W160" i="1"/>
  <c r="S160" i="1" a="1"/>
  <c r="S160" i="1" s="1"/>
  <c r="U100" i="1"/>
  <c r="W100" i="1"/>
  <c r="V100" i="1"/>
  <c r="S100" i="1" a="1"/>
  <c r="S100" i="1" s="1"/>
  <c r="T100" i="1"/>
  <c r="W161" i="1"/>
  <c r="S161" i="1" a="1"/>
  <c r="S161" i="1" s="1"/>
  <c r="T161" i="1"/>
  <c r="U161" i="1"/>
  <c r="V161" i="1"/>
  <c r="M93" i="1" a="1"/>
  <c r="M93" i="1" s="1"/>
  <c r="U93" i="1"/>
  <c r="W93" i="1"/>
  <c r="S93" i="1" a="1"/>
  <c r="S93" i="1" s="1"/>
  <c r="T93" i="1"/>
  <c r="V93" i="1"/>
  <c r="U154" i="1"/>
  <c r="T154" i="1"/>
  <c r="V154" i="1"/>
  <c r="W154" i="1"/>
  <c r="S154" i="1" a="1"/>
  <c r="S154" i="1" s="1"/>
  <c r="O86" i="1" a="1"/>
  <c r="O86" i="1" s="1"/>
  <c r="W86" i="1"/>
  <c r="S86" i="1" a="1"/>
  <c r="S86" i="1" s="1"/>
  <c r="T86" i="1"/>
  <c r="U86" i="1"/>
  <c r="V86" i="1"/>
  <c r="N147" i="1" a="1"/>
  <c r="N147" i="1" s="1"/>
  <c r="W147" i="1"/>
  <c r="S147" i="1" a="1"/>
  <c r="S147" i="1" s="1"/>
  <c r="T147" i="1"/>
  <c r="U147" i="1"/>
  <c r="V147" i="1"/>
  <c r="U35" i="1"/>
  <c r="S35" i="1" a="1"/>
  <c r="S35" i="1" s="1"/>
  <c r="T35" i="1"/>
  <c r="V35" i="1"/>
  <c r="W35" i="1"/>
  <c r="N52" i="1" a="1"/>
  <c r="N52" i="1" s="1"/>
  <c r="U52" i="1"/>
  <c r="W52" i="1"/>
  <c r="S52" i="1" a="1"/>
  <c r="S52" i="1" s="1"/>
  <c r="T52" i="1"/>
  <c r="V52" i="1"/>
  <c r="N65" i="1" a="1"/>
  <c r="N65" i="1" s="1"/>
  <c r="U65" i="1"/>
  <c r="W65" i="1"/>
  <c r="S65" i="1" a="1"/>
  <c r="S65" i="1" s="1"/>
  <c r="T65" i="1"/>
  <c r="V65" i="1"/>
  <c r="N41" i="1" a="1"/>
  <c r="N41" i="1" s="1"/>
  <c r="U41" i="1"/>
  <c r="W41" i="1"/>
  <c r="S41" i="1" a="1"/>
  <c r="S41" i="1" s="1"/>
  <c r="T41" i="1"/>
  <c r="V41" i="1"/>
  <c r="R47" i="1" a="1"/>
  <c r="R47" i="1" s="1"/>
  <c r="U47" i="1"/>
  <c r="T47" i="1"/>
  <c r="V47" i="1"/>
  <c r="W47" i="1"/>
  <c r="S47" i="1" a="1"/>
  <c r="S47" i="1" s="1"/>
  <c r="U87" i="1"/>
  <c r="W87" i="1"/>
  <c r="S87" i="1" a="1"/>
  <c r="S87" i="1" s="1"/>
  <c r="T87" i="1"/>
  <c r="V87" i="1"/>
  <c r="O156" i="1" a="1"/>
  <c r="O156" i="1" s="1"/>
  <c r="S156" i="1" a="1"/>
  <c r="S156" i="1" s="1"/>
  <c r="T156" i="1"/>
  <c r="U156" i="1"/>
  <c r="V156" i="1"/>
  <c r="W156" i="1"/>
  <c r="U88" i="1"/>
  <c r="W88" i="1"/>
  <c r="S88" i="1" a="1"/>
  <c r="S88" i="1" s="1"/>
  <c r="T88" i="1"/>
  <c r="V88" i="1"/>
  <c r="W164" i="1"/>
  <c r="S164" i="1" a="1"/>
  <c r="S164" i="1" s="1"/>
  <c r="T164" i="1"/>
  <c r="U164" i="1"/>
  <c r="V164" i="1"/>
  <c r="U105" i="1"/>
  <c r="W105" i="1"/>
  <c r="S105" i="1" a="1"/>
  <c r="S105" i="1" s="1"/>
  <c r="T105" i="1"/>
  <c r="V105" i="1"/>
  <c r="Y172" i="1"/>
  <c r="U172" i="1"/>
  <c r="V172" i="1"/>
  <c r="W172" i="1"/>
  <c r="S172" i="1" a="1"/>
  <c r="S172" i="1" s="1"/>
  <c r="T172" i="1"/>
  <c r="P106" i="1" a="1"/>
  <c r="P106" i="1" s="1"/>
  <c r="W106" i="1"/>
  <c r="S106" i="1" a="1"/>
  <c r="S106" i="1" s="1"/>
  <c r="T106" i="1"/>
  <c r="U106" i="1"/>
  <c r="V106" i="1"/>
  <c r="S165" i="1" a="1"/>
  <c r="S165" i="1" s="1"/>
  <c r="T165" i="1"/>
  <c r="U165" i="1"/>
  <c r="V165" i="1"/>
  <c r="W165" i="1"/>
  <c r="U107" i="1"/>
  <c r="S107" i="1" a="1"/>
  <c r="S107" i="1" s="1"/>
  <c r="T107" i="1"/>
  <c r="V107" i="1"/>
  <c r="W107" i="1"/>
  <c r="Y166" i="1"/>
  <c r="U166" i="1"/>
  <c r="T166" i="1"/>
  <c r="V166" i="1"/>
  <c r="W166" i="1"/>
  <c r="S166" i="1" a="1"/>
  <c r="S166" i="1" s="1"/>
  <c r="O108" i="1" a="1"/>
  <c r="O108" i="1" s="1"/>
  <c r="U108" i="1"/>
  <c r="W108" i="1"/>
  <c r="S108" i="1" a="1"/>
  <c r="S108" i="1" s="1"/>
  <c r="T108" i="1"/>
  <c r="V108" i="1"/>
  <c r="Y167" i="1"/>
  <c r="W167" i="1"/>
  <c r="S167" i="1" a="1"/>
  <c r="S167" i="1" s="1"/>
  <c r="T167" i="1"/>
  <c r="U167" i="1"/>
  <c r="V167" i="1"/>
  <c r="U101" i="1"/>
  <c r="W101" i="1"/>
  <c r="S101" i="1" a="1"/>
  <c r="S101" i="1" s="1"/>
  <c r="T101" i="1"/>
  <c r="V101" i="1"/>
  <c r="Y168" i="1"/>
  <c r="S168" i="1" a="1"/>
  <c r="S168" i="1" s="1"/>
  <c r="T168" i="1"/>
  <c r="U168" i="1"/>
  <c r="V168" i="1"/>
  <c r="W168" i="1"/>
  <c r="W94" i="1"/>
  <c r="T94" i="1"/>
  <c r="U94" i="1"/>
  <c r="V94" i="1"/>
  <c r="S94" i="1" a="1"/>
  <c r="S94" i="1" s="1"/>
  <c r="N155" i="1" a="1"/>
  <c r="N155" i="1" s="1"/>
  <c r="W155" i="1"/>
  <c r="V155" i="1"/>
  <c r="S155" i="1" a="1"/>
  <c r="S155" i="1" s="1"/>
  <c r="T155" i="1"/>
  <c r="U155" i="1"/>
  <c r="M22" i="1" a="1"/>
  <c r="M22" i="1" s="1"/>
  <c r="S22" i="1" a="1"/>
  <c r="S22" i="1" s="1"/>
  <c r="T22" i="1"/>
  <c r="U22" i="1"/>
  <c r="V22" i="1"/>
  <c r="W22" i="1"/>
  <c r="T19" i="1"/>
  <c r="U19" i="1"/>
  <c r="V19" i="1"/>
  <c r="W19" i="1"/>
  <c r="S19" i="1" a="1"/>
  <c r="S19" i="1" s="1"/>
  <c r="S21" i="1" a="1"/>
  <c r="S21" i="1" s="1"/>
  <c r="T21" i="1"/>
  <c r="U21" i="1"/>
  <c r="V21" i="1"/>
  <c r="W21" i="1"/>
  <c r="O48" i="1" a="1"/>
  <c r="O48" i="1" s="1"/>
  <c r="T23" i="1"/>
  <c r="U23" i="1"/>
  <c r="V23" i="1"/>
  <c r="W23" i="1"/>
  <c r="S23" i="1" a="1"/>
  <c r="S23" i="1" s="1"/>
  <c r="Q55" i="1" a="1"/>
  <c r="Q55" i="1" s="1"/>
  <c r="N120" i="1" a="1"/>
  <c r="N120" i="1" s="1"/>
  <c r="P186" i="1" a="1"/>
  <c r="P186" i="1" s="1"/>
  <c r="P178" i="1" a="1"/>
  <c r="P178" i="1" s="1"/>
  <c r="O58" i="1" a="1"/>
  <c r="O58" i="1" s="1"/>
  <c r="Q58" i="1" a="1"/>
  <c r="Q58" i="1" s="1"/>
  <c r="R120" i="1" a="1"/>
  <c r="R120" i="1" s="1"/>
  <c r="O120" i="1" a="1"/>
  <c r="O120" i="1" s="1"/>
  <c r="O186" i="1" a="1"/>
  <c r="O186" i="1" s="1"/>
  <c r="Q56" i="1" a="1"/>
  <c r="Q56" i="1" s="1"/>
  <c r="O53" i="1" a="1"/>
  <c r="O53" i="1" s="1"/>
  <c r="O64" i="1" a="1"/>
  <c r="O64" i="1" s="1"/>
  <c r="Q53" i="1" a="1"/>
  <c r="Q53" i="1" s="1"/>
  <c r="R64" i="1" a="1"/>
  <c r="R64" i="1" s="1"/>
  <c r="N64" i="1" a="1"/>
  <c r="N64" i="1" s="1"/>
  <c r="Q64" i="1" a="1"/>
  <c r="Q64" i="1" s="1"/>
  <c r="N61" i="1" a="1"/>
  <c r="N61" i="1" s="1"/>
  <c r="Q96" i="1" a="1"/>
  <c r="Q96" i="1" s="1"/>
  <c r="O61" i="1" a="1"/>
  <c r="O61" i="1" s="1"/>
  <c r="M104" i="1" a="1"/>
  <c r="M104" i="1" s="1"/>
  <c r="Q49" i="1" a="1"/>
  <c r="Q49" i="1" s="1"/>
  <c r="Q41" i="1" a="1"/>
  <c r="Q41" i="1" s="1"/>
  <c r="Q54" i="1" a="1"/>
  <c r="Q54" i="1" s="1"/>
  <c r="P65" i="1" a="1"/>
  <c r="P65" i="1" s="1"/>
  <c r="Q63" i="1" a="1"/>
  <c r="Q63" i="1" s="1"/>
  <c r="O63" i="1" a="1"/>
  <c r="O63" i="1" s="1"/>
  <c r="O50" i="1" a="1"/>
  <c r="O50" i="1" s="1"/>
  <c r="O60" i="1" a="1"/>
  <c r="O60" i="1" s="1"/>
  <c r="R158" i="1" a="1"/>
  <c r="R158" i="1" s="1"/>
  <c r="R63" i="1" a="1"/>
  <c r="R63" i="1" s="1"/>
  <c r="O194" i="1" a="1"/>
  <c r="O194" i="1" s="1"/>
  <c r="P63" i="1" a="1"/>
  <c r="P63" i="1" s="1"/>
  <c r="Q65" i="1" a="1"/>
  <c r="Q65" i="1" s="1"/>
  <c r="O69" i="1" a="1"/>
  <c r="O69" i="1" s="1"/>
  <c r="Q19" i="1" a="1"/>
  <c r="Q19" i="1" s="1"/>
  <c r="O57" i="1" a="1"/>
  <c r="O57" i="1" s="1"/>
  <c r="Q37" i="1" a="1"/>
  <c r="Q37" i="1" s="1"/>
  <c r="R157" i="1" a="1"/>
  <c r="R157" i="1" s="1"/>
  <c r="P158" i="1" a="1"/>
  <c r="P158" i="1" s="1"/>
  <c r="R161" i="1" a="1"/>
  <c r="R161" i="1" s="1"/>
  <c r="O161" i="1" a="1"/>
  <c r="O161" i="1" s="1"/>
  <c r="P100" i="1" a="1"/>
  <c r="P100" i="1" s="1"/>
  <c r="Q57" i="1" a="1"/>
  <c r="Q57" i="1" s="1"/>
  <c r="N62" i="1" a="1"/>
  <c r="N62" i="1" s="1"/>
  <c r="N38" i="1" a="1"/>
  <c r="N38" i="1" s="1"/>
  <c r="P148" i="1" a="1"/>
  <c r="P148" i="1" s="1"/>
  <c r="N161" i="1" a="1"/>
  <c r="N161" i="1" s="1"/>
  <c r="R38" i="1" a="1"/>
  <c r="R38" i="1" s="1"/>
  <c r="O158" i="1" a="1"/>
  <c r="O158" i="1" s="1"/>
  <c r="O100" i="1" a="1"/>
  <c r="O100" i="1" s="1"/>
  <c r="N57" i="1" a="1"/>
  <c r="N57" i="1" s="1"/>
  <c r="Q157" i="1" a="1"/>
  <c r="Q157" i="1" s="1"/>
  <c r="R148" i="1" a="1"/>
  <c r="R148" i="1" s="1"/>
  <c r="O148" i="1" a="1"/>
  <c r="O148" i="1" s="1"/>
  <c r="Q161" i="1" a="1"/>
  <c r="Q161" i="1" s="1"/>
  <c r="R86" i="1" a="1"/>
  <c r="R86" i="1" s="1"/>
  <c r="M157" i="1" a="1"/>
  <c r="M157" i="1" s="1"/>
  <c r="N148" i="1" a="1"/>
  <c r="N148" i="1" s="1"/>
  <c r="M161" i="1" a="1"/>
  <c r="M161" i="1" s="1"/>
  <c r="N86" i="1" a="1"/>
  <c r="N86" i="1" s="1"/>
  <c r="O38" i="1" a="1"/>
  <c r="O38" i="1" s="1"/>
  <c r="Q158" i="1" a="1"/>
  <c r="Q158" i="1" s="1"/>
  <c r="O160" i="1" a="1"/>
  <c r="O160" i="1" s="1"/>
  <c r="M158" i="1" a="1"/>
  <c r="M158" i="1" s="1"/>
  <c r="Q148" i="1" a="1"/>
  <c r="Q148" i="1" s="1"/>
  <c r="R160" i="1" a="1"/>
  <c r="R160" i="1" s="1"/>
  <c r="P161" i="1" a="1"/>
  <c r="P161" i="1" s="1"/>
  <c r="M65" i="1" a="1"/>
  <c r="M65" i="1" s="1"/>
  <c r="R53" i="1" a="1"/>
  <c r="R53" i="1" s="1"/>
  <c r="R65" i="1" a="1"/>
  <c r="R65" i="1" s="1"/>
  <c r="N53" i="1" a="1"/>
  <c r="N53" i="1" s="1"/>
  <c r="N47" i="1" a="1"/>
  <c r="N47" i="1" s="1"/>
  <c r="P47" i="1" a="1"/>
  <c r="P47" i="1" s="1"/>
  <c r="O41" i="1" a="1"/>
  <c r="O41" i="1" s="1"/>
  <c r="R41" i="1" a="1"/>
  <c r="R41" i="1" s="1"/>
  <c r="N63" i="1" a="1"/>
  <c r="N63" i="1" s="1"/>
  <c r="N55" i="1" a="1"/>
  <c r="N55" i="1" s="1"/>
  <c r="R48" i="1" a="1"/>
  <c r="R48" i="1" s="1"/>
  <c r="R55" i="1" a="1"/>
  <c r="R55" i="1" s="1"/>
  <c r="R56" i="1" a="1"/>
  <c r="R56" i="1" s="1"/>
  <c r="P41" i="1" a="1"/>
  <c r="P41" i="1" s="1"/>
  <c r="N37" i="1" a="1"/>
  <c r="N37" i="1" s="1"/>
  <c r="R37" i="1" a="1"/>
  <c r="R37" i="1" s="1"/>
  <c r="O37" i="1" a="1"/>
  <c r="O37" i="1" s="1"/>
  <c r="P37" i="1" a="1"/>
  <c r="P37" i="1" s="1"/>
  <c r="O19" i="1" a="1"/>
  <c r="O19" i="1" s="1"/>
  <c r="Q60" i="1" a="1"/>
  <c r="Q60" i="1" s="1"/>
  <c r="Q38" i="1" a="1"/>
  <c r="Q38" i="1" s="1"/>
  <c r="R112" i="1" a="1"/>
  <c r="R112" i="1" s="1"/>
  <c r="M190" i="1" a="1"/>
  <c r="M190" i="1" s="1"/>
  <c r="R128" i="1" a="1"/>
  <c r="R128" i="1" s="1"/>
  <c r="Y196" i="1"/>
  <c r="Y189" i="1"/>
  <c r="O112" i="1" a="1"/>
  <c r="O112" i="1" s="1"/>
  <c r="N190" i="1" a="1"/>
  <c r="N190" i="1" s="1"/>
  <c r="P128" i="1" a="1"/>
  <c r="P128" i="1" s="1"/>
  <c r="Y170" i="1"/>
  <c r="M164" i="1" a="1"/>
  <c r="M164" i="1" s="1"/>
  <c r="R57" i="1" a="1"/>
  <c r="R57" i="1" s="1"/>
  <c r="M112" i="1" a="1"/>
  <c r="M112" i="1" s="1"/>
  <c r="O128" i="1" a="1"/>
  <c r="O128" i="1" s="1"/>
  <c r="M128" i="1" a="1"/>
  <c r="M128" i="1" s="1"/>
  <c r="O196" i="1" a="1"/>
  <c r="O196" i="1" s="1"/>
  <c r="R196" i="1" a="1"/>
  <c r="R196" i="1" s="1"/>
  <c r="Q50" i="1" a="1"/>
  <c r="Q50" i="1" s="1"/>
  <c r="Q67" i="1" a="1"/>
  <c r="Q67" i="1" s="1"/>
  <c r="P53" i="1" a="1"/>
  <c r="P53" i="1" s="1"/>
  <c r="N112" i="1" a="1"/>
  <c r="N112" i="1" s="1"/>
  <c r="N128" i="1" a="1"/>
  <c r="N128" i="1" s="1"/>
  <c r="M127" i="1" a="1"/>
  <c r="M127" i="1" s="1"/>
  <c r="Q133" i="1" a="1"/>
  <c r="Q133" i="1" s="1"/>
  <c r="R67" i="1" a="1"/>
  <c r="R67" i="1" s="1"/>
  <c r="P67" i="1" a="1"/>
  <c r="P67" i="1" s="1"/>
  <c r="P55" i="1" a="1"/>
  <c r="P55" i="1" s="1"/>
  <c r="N67" i="1" a="1"/>
  <c r="N67" i="1" s="1"/>
  <c r="O67" i="1" a="1"/>
  <c r="O67" i="1" s="1"/>
  <c r="N27" i="1" a="1"/>
  <c r="N27" i="1" s="1"/>
  <c r="M59" i="1" a="1"/>
  <c r="M59" i="1" s="1"/>
  <c r="M38" i="1" a="1"/>
  <c r="M38" i="1" s="1"/>
  <c r="M57" i="1" a="1"/>
  <c r="M57" i="1" s="1"/>
  <c r="M29" i="1" a="1"/>
  <c r="M29" i="1" s="1"/>
  <c r="P44" i="1" a="1"/>
  <c r="P44" i="1" s="1"/>
  <c r="R54" i="1" a="1"/>
  <c r="R54" i="1" s="1"/>
  <c r="P51" i="1" a="1"/>
  <c r="P51" i="1" s="1"/>
  <c r="M46" i="1" a="1"/>
  <c r="M46" i="1" s="1"/>
  <c r="N31" i="1" a="1"/>
  <c r="N31" i="1" s="1"/>
  <c r="M39" i="1" a="1"/>
  <c r="M39" i="1" s="1"/>
  <c r="M60" i="1" a="1"/>
  <c r="M60" i="1" s="1"/>
  <c r="M33" i="1" a="1"/>
  <c r="M33" i="1" s="1"/>
  <c r="M41" i="1" a="1"/>
  <c r="M41" i="1" s="1"/>
  <c r="M47" i="1" a="1"/>
  <c r="M47" i="1" s="1"/>
  <c r="M19" i="1" a="1"/>
  <c r="M19" i="1" s="1"/>
  <c r="N35" i="1" a="1"/>
  <c r="N35" i="1" s="1"/>
  <c r="M53" i="1" a="1"/>
  <c r="M53" i="1" s="1"/>
  <c r="M21" i="1" a="1"/>
  <c r="M21" i="1" s="1"/>
  <c r="R50" i="1" a="1"/>
  <c r="R50" i="1" s="1"/>
  <c r="M67" i="1" a="1"/>
  <c r="M67" i="1" s="1"/>
  <c r="M43" i="1" a="1"/>
  <c r="M43" i="1" s="1"/>
  <c r="N23" i="1" a="1"/>
  <c r="N23" i="1" s="1"/>
  <c r="R52" i="1" a="1"/>
  <c r="R52" i="1" s="1"/>
  <c r="Q69" i="1" a="1"/>
  <c r="Q69" i="1" s="1"/>
  <c r="M37" i="1" a="1"/>
  <c r="M37" i="1" s="1"/>
  <c r="M55" i="1" a="1"/>
  <c r="M55" i="1" s="1"/>
  <c r="M25" i="1" a="1"/>
  <c r="M25" i="1" s="1"/>
  <c r="M49" i="1" a="1"/>
  <c r="M49" i="1" s="1"/>
  <c r="M45" i="1" a="1"/>
  <c r="M45" i="1" s="1"/>
  <c r="O40" i="1" a="1"/>
  <c r="O40" i="1" s="1"/>
  <c r="Q29" i="1" a="1"/>
  <c r="Q29" i="1" s="1"/>
  <c r="P60" i="1" a="1"/>
  <c r="P60" i="1" s="1"/>
  <c r="O39" i="1" a="1"/>
  <c r="O39" i="1" s="1"/>
  <c r="N60" i="1" a="1"/>
  <c r="N60" i="1" s="1"/>
  <c r="Q39" i="1" a="1"/>
  <c r="Q39" i="1" s="1"/>
  <c r="R60" i="1" a="1"/>
  <c r="R60" i="1" s="1"/>
  <c r="N39" i="1" a="1"/>
  <c r="N39" i="1" s="1"/>
  <c r="R39" i="1" a="1"/>
  <c r="R39" i="1" s="1"/>
  <c r="Q43" i="1" a="1"/>
  <c r="Q43" i="1" s="1"/>
  <c r="Q40" i="1" a="1"/>
  <c r="Q40" i="1" s="1"/>
  <c r="R44" i="1" a="1"/>
  <c r="R44" i="1" s="1"/>
  <c r="P39" i="1" a="1"/>
  <c r="P39" i="1" s="1"/>
  <c r="O29" i="1" a="1"/>
  <c r="O29" i="1" s="1"/>
  <c r="N44" i="1" a="1"/>
  <c r="N44" i="1" s="1"/>
  <c r="P49" i="1" a="1"/>
  <c r="P49" i="1" s="1"/>
  <c r="R21" i="1" a="1"/>
  <c r="R21" i="1" s="1"/>
  <c r="O59" i="1" a="1"/>
  <c r="O59" i="1" s="1"/>
  <c r="N49" i="1" a="1"/>
  <c r="N49" i="1" s="1"/>
  <c r="Q59" i="1" a="1"/>
  <c r="Q59" i="1" s="1"/>
  <c r="N59" i="1" a="1"/>
  <c r="N59" i="1" s="1"/>
  <c r="N45" i="1" a="1"/>
  <c r="N45" i="1" s="1"/>
  <c r="R49" i="1" a="1"/>
  <c r="R49" i="1" s="1"/>
  <c r="P45" i="1" a="1"/>
  <c r="P45" i="1" s="1"/>
  <c r="R45" i="1" a="1"/>
  <c r="R45" i="1" s="1"/>
  <c r="Q21" i="1" a="1"/>
  <c r="Q21" i="1" s="1"/>
  <c r="Q45" i="1" a="1"/>
  <c r="Q45" i="1" s="1"/>
  <c r="M23" i="1" a="1"/>
  <c r="M23" i="1" s="1"/>
  <c r="Q25" i="1" a="1"/>
  <c r="Q25" i="1" s="1"/>
  <c r="P25" i="1" a="1"/>
  <c r="P25" i="1" s="1"/>
  <c r="R27" i="1" a="1"/>
  <c r="R27" i="1" s="1"/>
  <c r="Q31" i="1" a="1"/>
  <c r="Q31" i="1" s="1"/>
  <c r="N43" i="1" a="1"/>
  <c r="N43" i="1" s="1"/>
  <c r="O21" i="1" a="1"/>
  <c r="O21" i="1" s="1"/>
  <c r="R43" i="1" a="1"/>
  <c r="R43" i="1" s="1"/>
  <c r="P43" i="1" a="1"/>
  <c r="P43" i="1" s="1"/>
  <c r="R59" i="1" a="1"/>
  <c r="R59" i="1" s="1"/>
  <c r="N29" i="1" a="1"/>
  <c r="N29" i="1" s="1"/>
  <c r="Q42" i="1" a="1"/>
  <c r="Q42" i="1" s="1"/>
  <c r="N21" i="1" a="1"/>
  <c r="N21" i="1" s="1"/>
  <c r="P29" i="1" a="1"/>
  <c r="P29" i="1" s="1"/>
  <c r="P21" i="1" a="1"/>
  <c r="P21" i="1" s="1"/>
  <c r="R29" i="1" a="1"/>
  <c r="R29" i="1" s="1"/>
  <c r="O43" i="1" a="1"/>
  <c r="O43" i="1" s="1"/>
  <c r="P59" i="1" a="1"/>
  <c r="P59" i="1" s="1"/>
  <c r="R69" i="1" a="1"/>
  <c r="R69" i="1" s="1"/>
  <c r="N46" i="1" a="1"/>
  <c r="N46" i="1" s="1"/>
  <c r="R25" i="1" a="1"/>
  <c r="R25" i="1" s="1"/>
  <c r="N33" i="1" a="1"/>
  <c r="N33" i="1" s="1"/>
  <c r="P69" i="1" a="1"/>
  <c r="P69" i="1" s="1"/>
  <c r="R46" i="1" a="1"/>
  <c r="R46" i="1" s="1"/>
  <c r="N51" i="1" a="1"/>
  <c r="N51" i="1" s="1"/>
  <c r="P23" i="1" a="1"/>
  <c r="P23" i="1" s="1"/>
  <c r="P33" i="1" a="1"/>
  <c r="P33" i="1" s="1"/>
  <c r="N69" i="1" a="1"/>
  <c r="N69" i="1" s="1"/>
  <c r="R51" i="1" a="1"/>
  <c r="R51" i="1" s="1"/>
  <c r="O25" i="1" a="1"/>
  <c r="O25" i="1" s="1"/>
  <c r="R33" i="1" a="1"/>
  <c r="R33" i="1" s="1"/>
  <c r="M69" i="1" a="1"/>
  <c r="M69" i="1" s="1"/>
  <c r="P46" i="1" a="1"/>
  <c r="P46" i="1" s="1"/>
  <c r="O33" i="1" a="1"/>
  <c r="O33" i="1" s="1"/>
  <c r="Q33" i="1" a="1"/>
  <c r="Q33" i="1" s="1"/>
  <c r="N25" i="1" a="1"/>
  <c r="N25" i="1" s="1"/>
  <c r="O35" i="1" a="1"/>
  <c r="O35" i="1" s="1"/>
  <c r="M51" i="1" a="1"/>
  <c r="M51" i="1" s="1"/>
  <c r="M42" i="1" a="1"/>
  <c r="M42" i="1" s="1"/>
  <c r="P42" i="1" a="1"/>
  <c r="P42" i="1" s="1"/>
  <c r="N42" i="1" a="1"/>
  <c r="N42" i="1" s="1"/>
  <c r="R42" i="1" a="1"/>
  <c r="R42" i="1" s="1"/>
  <c r="M50" i="1" a="1"/>
  <c r="M50" i="1" s="1"/>
  <c r="P50" i="1" a="1"/>
  <c r="P50" i="1" s="1"/>
  <c r="M54" i="1" a="1"/>
  <c r="M54" i="1" s="1"/>
  <c r="P54" i="1" a="1"/>
  <c r="P54" i="1" s="1"/>
  <c r="M58" i="1" a="1"/>
  <c r="M58" i="1" s="1"/>
  <c r="R58" i="1" a="1"/>
  <c r="R58" i="1" s="1"/>
  <c r="M62" i="1" a="1"/>
  <c r="M62" i="1" s="1"/>
  <c r="R62" i="1" a="1"/>
  <c r="R62" i="1" s="1"/>
  <c r="P62" i="1" a="1"/>
  <c r="P62" i="1" s="1"/>
  <c r="M40" i="1" a="1"/>
  <c r="M40" i="1" s="1"/>
  <c r="P40" i="1" a="1"/>
  <c r="P40" i="1" s="1"/>
  <c r="N40" i="1" a="1"/>
  <c r="N40" i="1" s="1"/>
  <c r="R40" i="1" a="1"/>
  <c r="R40" i="1" s="1"/>
  <c r="M44" i="1" a="1"/>
  <c r="M44" i="1" s="1"/>
  <c r="Q44" i="1" a="1"/>
  <c r="Q44" i="1" s="1"/>
  <c r="O44" i="1" a="1"/>
  <c r="O44" i="1" s="1"/>
  <c r="M48" i="1" a="1"/>
  <c r="M48" i="1" s="1"/>
  <c r="P48" i="1" a="1"/>
  <c r="P48" i="1" s="1"/>
  <c r="M52" i="1" a="1"/>
  <c r="M52" i="1" s="1"/>
  <c r="P52" i="1" a="1"/>
  <c r="P52" i="1" s="1"/>
  <c r="M56" i="1" a="1"/>
  <c r="M56" i="1" s="1"/>
  <c r="P56" i="1" a="1"/>
  <c r="P56" i="1" s="1"/>
  <c r="M61" i="1" a="1"/>
  <c r="M61" i="1" s="1"/>
  <c r="R61" i="1" a="1"/>
  <c r="R61" i="1" s="1"/>
  <c r="P61" i="1" a="1"/>
  <c r="P61" i="1" s="1"/>
  <c r="P31" i="1" a="1"/>
  <c r="P31" i="1" s="1"/>
  <c r="R35" i="1" a="1"/>
  <c r="R35" i="1" s="1"/>
  <c r="Q23" i="1" a="1"/>
  <c r="Q23" i="1" s="1"/>
  <c r="O27" i="1" a="1"/>
  <c r="O27" i="1" s="1"/>
  <c r="M31" i="1" a="1"/>
  <c r="M31" i="1" s="1"/>
  <c r="O42" i="1" a="1"/>
  <c r="O42" i="1" s="1"/>
  <c r="N50" i="1" a="1"/>
  <c r="N50" i="1" s="1"/>
  <c r="N54" i="1" a="1"/>
  <c r="N54" i="1" s="1"/>
  <c r="P58" i="1" a="1"/>
  <c r="P58" i="1" s="1"/>
  <c r="N19" i="1" a="1"/>
  <c r="N19" i="1" s="1"/>
  <c r="P19" i="1" a="1"/>
  <c r="P19" i="1" s="1"/>
  <c r="R19" i="1" a="1"/>
  <c r="R19" i="1" s="1"/>
  <c r="R23" i="1" a="1"/>
  <c r="R23" i="1" s="1"/>
  <c r="P27" i="1" a="1"/>
  <c r="P27" i="1" s="1"/>
  <c r="R31" i="1" a="1"/>
  <c r="R31" i="1" s="1"/>
  <c r="P35" i="1" a="1"/>
  <c r="P35" i="1" s="1"/>
  <c r="O23" i="1" a="1"/>
  <c r="O23" i="1" s="1"/>
  <c r="M27" i="1" a="1"/>
  <c r="M27" i="1" s="1"/>
  <c r="Q27" i="1" a="1"/>
  <c r="Q27" i="1" s="1"/>
  <c r="O31" i="1" a="1"/>
  <c r="O31" i="1" s="1"/>
  <c r="M35" i="1" a="1"/>
  <c r="M35" i="1" s="1"/>
  <c r="Q35" i="1" a="1"/>
  <c r="Q35" i="1" s="1"/>
  <c r="Y156" i="1" l="1"/>
  <c r="Y160" i="1"/>
  <c r="Y120" i="1"/>
  <c r="Y110" i="1"/>
  <c r="Y102" i="1"/>
  <c r="Y130" i="1"/>
  <c r="Y98" i="1"/>
  <c r="Y154" i="1"/>
  <c r="Y150" i="1"/>
  <c r="Y118" i="1"/>
  <c r="Y109" i="1"/>
  <c r="Y115" i="1"/>
  <c r="Y113" i="1"/>
  <c r="Y95" i="1"/>
  <c r="Y139" i="1"/>
  <c r="Y90" i="1"/>
  <c r="Y165" i="1"/>
  <c r="Y164" i="1"/>
  <c r="Y135" i="1"/>
  <c r="Y128" i="1"/>
  <c r="Y111" i="1"/>
  <c r="Y121" i="1"/>
  <c r="Y133" i="1"/>
  <c r="Y114" i="1"/>
  <c r="Y100" i="1"/>
  <c r="Y152" i="1"/>
  <c r="Y127" i="1"/>
  <c r="Y126" i="1"/>
  <c r="Y117" i="1"/>
  <c r="Y123" i="1"/>
  <c r="Y163" i="1"/>
  <c r="Y131" i="1"/>
  <c r="Y116" i="1"/>
  <c r="Y158" i="1"/>
  <c r="Y106" i="1"/>
  <c r="Y143" i="1"/>
  <c r="Y107" i="1"/>
  <c r="Y105" i="1"/>
  <c r="Y157" i="1"/>
  <c r="Y142" i="1"/>
  <c r="Y119" i="1"/>
  <c r="Y125" i="1"/>
  <c r="Y137" i="1"/>
  <c r="Y147" i="1"/>
  <c r="Y161" i="1"/>
  <c r="Y146" i="1"/>
  <c r="Y134" i="1"/>
  <c r="Y96" i="1"/>
  <c r="Y162" i="1"/>
  <c r="Y101" i="1"/>
  <c r="Y159" i="1"/>
  <c r="Y141" i="1"/>
  <c r="Y99" i="1"/>
  <c r="Y97" i="1"/>
  <c r="Y144" i="1"/>
  <c r="Y112" i="1"/>
  <c r="Y104" i="1"/>
  <c r="Y122" i="1"/>
  <c r="Y153" i="1"/>
  <c r="Y108" i="1"/>
  <c r="Y149" i="1"/>
  <c r="Y145" i="1"/>
  <c r="Y148" i="1"/>
  <c r="Y140" i="1"/>
  <c r="Y138" i="1"/>
  <c r="Y132" i="1"/>
  <c r="Y136" i="1"/>
  <c r="Y129" i="1"/>
  <c r="Y124" i="1"/>
  <c r="Y103" i="1"/>
  <c r="Y151" i="1"/>
  <c r="Y155" i="1"/>
  <c r="Y87" i="1"/>
  <c r="Y80" i="1"/>
  <c r="Y83" i="1"/>
  <c r="Y81" i="1"/>
  <c r="Y91" i="1"/>
  <c r="Y89" i="1"/>
  <c r="Y86" i="1"/>
  <c r="Y93" i="1"/>
  <c r="Y88" i="1"/>
  <c r="Y79" i="1"/>
  <c r="Y94" i="1"/>
  <c r="Y84" i="1"/>
  <c r="Y82" i="1"/>
  <c r="Y85" i="1"/>
  <c r="Y92" i="1"/>
  <c r="Y72" i="1"/>
  <c r="Y78" i="1"/>
  <c r="Y25" i="1"/>
  <c r="Y35" i="1"/>
  <c r="Y47" i="1"/>
  <c r="Y30" i="1"/>
  <c r="Y31" i="1"/>
  <c r="Y46" i="1"/>
  <c r="Y32" i="1"/>
  <c r="Y69" i="1"/>
  <c r="Y67" i="1"/>
  <c r="Y64" i="1"/>
  <c r="Y36" i="1"/>
  <c r="Y29" i="1"/>
  <c r="Y59" i="1"/>
  <c r="Y45" i="1"/>
  <c r="Y75" i="1"/>
  <c r="Y53" i="1"/>
  <c r="Y19" i="1"/>
  <c r="Y41" i="1"/>
  <c r="Y26" i="1"/>
  <c r="Y76" i="1"/>
  <c r="Y51" i="1"/>
  <c r="Y66" i="1"/>
  <c r="Y52" i="1"/>
  <c r="Y50" i="1"/>
  <c r="Y60" i="1"/>
  <c r="Y68" i="1"/>
  <c r="Y71" i="1"/>
  <c r="Y42" i="1"/>
  <c r="Y49" i="1"/>
  <c r="Y24" i="1"/>
  <c r="Y65" i="1"/>
  <c r="Y73" i="1"/>
  <c r="Y63" i="1"/>
  <c r="Y22" i="1"/>
  <c r="Y61" i="1"/>
  <c r="Y20" i="1"/>
  <c r="Y55" i="1"/>
  <c r="Y23" i="1"/>
  <c r="Y40" i="1"/>
  <c r="Y74" i="1"/>
  <c r="Y33" i="1"/>
  <c r="Y39" i="1"/>
  <c r="Y77" i="1"/>
  <c r="Y54" i="1"/>
  <c r="Y57" i="1"/>
  <c r="Y27" i="1"/>
  <c r="Y58" i="1"/>
  <c r="Y56" i="1"/>
  <c r="Y28" i="1"/>
  <c r="Y37" i="1"/>
  <c r="Y43" i="1"/>
  <c r="Y21" i="1"/>
  <c r="Y48" i="1"/>
  <c r="Y34" i="1"/>
  <c r="Y70" i="1"/>
  <c r="Y62" i="1"/>
  <c r="Y18" i="1"/>
  <c r="Y44" i="1"/>
  <c r="Y38" i="1"/>
  <c r="Y17" i="1"/>
  <c r="F25" i="5" l="1" a="1"/>
  <c r="F25" i="5" s="1"/>
  <c r="F33" i="5" a="1"/>
  <c r="F33" i="5" s="1"/>
  <c r="F41" i="5" a="1"/>
  <c r="F41" i="5" s="1"/>
  <c r="F49" i="5" a="1"/>
  <c r="F49" i="5" s="1"/>
  <c r="F57" i="5" a="1"/>
  <c r="F57" i="5" s="1"/>
  <c r="F65" i="5" a="1"/>
  <c r="F65" i="5" s="1"/>
  <c r="F32" i="5" a="1"/>
  <c r="F32" i="5" s="1"/>
  <c r="F40" i="5" a="1"/>
  <c r="F40" i="5" s="1"/>
  <c r="F48" i="5" a="1"/>
  <c r="F48" i="5" s="1"/>
  <c r="F56" i="5" a="1"/>
  <c r="F56" i="5" s="1"/>
  <c r="F64" i="5" a="1"/>
  <c r="F64" i="5" s="1"/>
  <c r="F31" i="5" a="1"/>
  <c r="F31" i="5" s="1"/>
  <c r="F39" i="5" a="1"/>
  <c r="F39" i="5" s="1"/>
  <c r="F47" i="5" a="1"/>
  <c r="F47" i="5" s="1"/>
  <c r="F55" i="5" a="1"/>
  <c r="F55" i="5" s="1"/>
  <c r="F63" i="5" a="1"/>
  <c r="F63" i="5" s="1"/>
  <c r="F71" i="5" a="1"/>
  <c r="F71" i="5" s="1"/>
  <c r="F30" i="5" a="1"/>
  <c r="F30" i="5" s="1"/>
  <c r="F38" i="5" a="1"/>
  <c r="F38" i="5" s="1"/>
  <c r="F46" i="5" a="1"/>
  <c r="F46" i="5" s="1"/>
  <c r="F54" i="5" a="1"/>
  <c r="F54" i="5" s="1"/>
  <c r="F62" i="5" a="1"/>
  <c r="F62" i="5" s="1"/>
  <c r="F70" i="5" a="1"/>
  <c r="F70" i="5" s="1"/>
  <c r="F29" i="5" a="1"/>
  <c r="F29" i="5" s="1"/>
  <c r="F37" i="5" a="1"/>
  <c r="F37" i="5" s="1"/>
  <c r="F45" i="5" a="1"/>
  <c r="F45" i="5" s="1"/>
  <c r="F53" i="5" a="1"/>
  <c r="F53" i="5" s="1"/>
  <c r="F61" i="5" a="1"/>
  <c r="F61" i="5" s="1"/>
  <c r="F69" i="5" a="1"/>
  <c r="F69" i="5" s="1"/>
  <c r="F28" i="5" a="1"/>
  <c r="F28" i="5" s="1"/>
  <c r="F36" i="5" a="1"/>
  <c r="F36" i="5" s="1"/>
  <c r="F44" i="5" a="1"/>
  <c r="F44" i="5" s="1"/>
  <c r="F52" i="5" a="1"/>
  <c r="F52" i="5" s="1"/>
  <c r="F60" i="5" a="1"/>
  <c r="F60" i="5" s="1"/>
  <c r="F68" i="5" a="1"/>
  <c r="F68" i="5" s="1"/>
  <c r="F27" i="5" a="1"/>
  <c r="F27" i="5" s="1"/>
  <c r="F35" i="5" a="1"/>
  <c r="F35" i="5" s="1"/>
  <c r="F43" i="5" a="1"/>
  <c r="F43" i="5" s="1"/>
  <c r="F51" i="5" a="1"/>
  <c r="F51" i="5" s="1"/>
  <c r="F59" i="5" a="1"/>
  <c r="F59" i="5" s="1"/>
  <c r="F67" i="5" a="1"/>
  <c r="F67" i="5" s="1"/>
  <c r="F26" i="5" a="1"/>
  <c r="F26" i="5" s="1"/>
  <c r="F34" i="5" a="1"/>
  <c r="F34" i="5" s="1"/>
  <c r="F42" i="5" a="1"/>
  <c r="F42" i="5" s="1"/>
  <c r="F50" i="5" a="1"/>
  <c r="F50" i="5" s="1"/>
  <c r="F58" i="5" a="1"/>
  <c r="F58" i="5" s="1"/>
  <c r="F66" i="5" a="1"/>
  <c r="F66" i="5" s="1"/>
  <c r="F72" i="5" a="1"/>
  <c r="F72" i="5" s="1"/>
  <c r="F86" i="5" a="1"/>
  <c r="F86" i="5" s="1"/>
  <c r="F88" i="5" a="1"/>
  <c r="F88" i="5" s="1"/>
  <c r="F73" i="5" a="1"/>
  <c r="F73" i="5" s="1"/>
  <c r="F75" i="5" a="1"/>
  <c r="F75" i="5" s="1"/>
  <c r="F77" i="5" a="1"/>
  <c r="F77" i="5" s="1"/>
  <c r="F90" i="5" a="1"/>
  <c r="F90" i="5" s="1"/>
  <c r="F92" i="5" a="1"/>
  <c r="F92" i="5" s="1"/>
  <c r="F99" i="5" a="1"/>
  <c r="F99" i="5" s="1"/>
  <c r="F79" i="5" a="1"/>
  <c r="F79" i="5" s="1"/>
  <c r="F81" i="5" a="1"/>
  <c r="F81" i="5" s="1"/>
  <c r="F94" i="5" a="1"/>
  <c r="F94" i="5" s="1"/>
  <c r="F96" i="5" a="1"/>
  <c r="F96" i="5" s="1"/>
  <c r="F83" i="5" a="1"/>
  <c r="F83" i="5" s="1"/>
  <c r="F85" i="5" a="1"/>
  <c r="F85" i="5" s="1"/>
  <c r="F98" i="5" a="1"/>
  <c r="F98" i="5" s="1"/>
  <c r="F87" i="5" a="1"/>
  <c r="F87" i="5" s="1"/>
  <c r="F89" i="5" a="1"/>
  <c r="F89" i="5" s="1"/>
  <c r="F74" i="5" a="1"/>
  <c r="F74" i="5" s="1"/>
  <c r="F76" i="5" a="1"/>
  <c r="F76" i="5" s="1"/>
  <c r="F91" i="5" a="1"/>
  <c r="F91" i="5" s="1"/>
  <c r="F93" i="5" a="1"/>
  <c r="F93" i="5" s="1"/>
  <c r="F78" i="5" a="1"/>
  <c r="F78" i="5" s="1"/>
  <c r="F80" i="5" a="1"/>
  <c r="F80" i="5" s="1"/>
  <c r="F95" i="5" a="1"/>
  <c r="F95" i="5" s="1"/>
  <c r="F97" i="5" a="1"/>
  <c r="F97" i="5" s="1"/>
  <c r="F82" i="5" a="1"/>
  <c r="F82" i="5" s="1"/>
  <c r="F84" i="5" a="1"/>
  <c r="F84" i="5" s="1"/>
  <c r="F100" i="5" a="1"/>
  <c r="F100" i="5" s="1"/>
  <c r="F19" i="5" a="1"/>
  <c r="F19" i="5" s="1"/>
  <c r="F6" i="5" a="1"/>
  <c r="F6" i="5" s="1"/>
  <c r="I6" i="5" s="1"/>
  <c r="F7" i="5" a="1"/>
  <c r="F7" i="5" s="1"/>
  <c r="F23" i="5" a="1"/>
  <c r="F23" i="5" s="1"/>
  <c r="F13" i="5" a="1"/>
  <c r="F13" i="5" s="1"/>
  <c r="F15" i="5" a="1"/>
  <c r="F15" i="5" s="1"/>
  <c r="F21" i="5" a="1"/>
  <c r="F21" i="5" s="1"/>
  <c r="F17" i="5" a="1"/>
  <c r="F17" i="5" s="1"/>
  <c r="F11" i="5" a="1"/>
  <c r="F11" i="5" s="1"/>
  <c r="F9" i="5" a="1"/>
  <c r="F9" i="5" s="1"/>
  <c r="F8" i="5" a="1"/>
  <c r="F8" i="5" s="1"/>
  <c r="I8" i="5" s="1"/>
  <c r="F24" i="5" a="1"/>
  <c r="F24" i="5" s="1"/>
  <c r="F22" i="5" a="1"/>
  <c r="F22" i="5" s="1"/>
  <c r="F20" i="5" a="1"/>
  <c r="F20" i="5" s="1"/>
  <c r="F18" i="5" a="1"/>
  <c r="F18" i="5" s="1"/>
  <c r="F16" i="5" a="1"/>
  <c r="F16" i="5" s="1"/>
  <c r="F14" i="5" a="1"/>
  <c r="F14" i="5" s="1"/>
  <c r="F12" i="5" a="1"/>
  <c r="F12" i="5" s="1"/>
  <c r="F10" i="5" a="1"/>
  <c r="F10" i="5" s="1"/>
  <c r="I10" i="5" s="1"/>
  <c r="I12" i="5" l="1"/>
  <c r="I9" i="5"/>
  <c r="I7" i="5"/>
  <c r="I24" i="5"/>
  <c r="I23" i="5"/>
  <c r="I95" i="5"/>
  <c r="I87" i="5"/>
  <c r="I14" i="5"/>
  <c r="I18" i="5"/>
  <c r="I20" i="5"/>
  <c r="I22" i="5"/>
  <c r="I99" i="5"/>
  <c r="I72" i="5"/>
  <c r="I59" i="5"/>
  <c r="I44" i="5"/>
  <c r="I29" i="5"/>
  <c r="I63" i="5"/>
  <c r="I40" i="5"/>
  <c r="I80" i="5"/>
  <c r="I98" i="5"/>
  <c r="I92" i="5"/>
  <c r="I66" i="5"/>
  <c r="I51" i="5"/>
  <c r="I36" i="5"/>
  <c r="I70" i="5"/>
  <c r="I55" i="5"/>
  <c r="I32" i="5"/>
  <c r="I78" i="5"/>
  <c r="I85" i="5"/>
  <c r="I90" i="5"/>
  <c r="I58" i="5"/>
  <c r="I43" i="5"/>
  <c r="I28" i="5"/>
  <c r="I62" i="5"/>
  <c r="I47" i="5"/>
  <c r="I65" i="5"/>
  <c r="I11" i="5"/>
  <c r="I19" i="5"/>
  <c r="I93" i="5"/>
  <c r="I83" i="5"/>
  <c r="I77" i="5"/>
  <c r="I50" i="5"/>
  <c r="I35" i="5"/>
  <c r="I69" i="5"/>
  <c r="I54" i="5"/>
  <c r="I39" i="5"/>
  <c r="I57" i="5"/>
  <c r="I16" i="5"/>
  <c r="I17" i="5"/>
  <c r="I91" i="5"/>
  <c r="I96" i="5"/>
  <c r="I75" i="5"/>
  <c r="I42" i="5"/>
  <c r="I27" i="5"/>
  <c r="I61" i="5"/>
  <c r="I46" i="5"/>
  <c r="I31" i="5"/>
  <c r="I49" i="5"/>
  <c r="I21" i="5"/>
  <c r="I84" i="5"/>
  <c r="I76" i="5"/>
  <c r="I94" i="5"/>
  <c r="I73" i="5"/>
  <c r="I34" i="5"/>
  <c r="I68" i="5"/>
  <c r="I53" i="5"/>
  <c r="I38" i="5"/>
  <c r="I64" i="5"/>
  <c r="I41" i="5"/>
  <c r="I15" i="5"/>
  <c r="I82" i="5"/>
  <c r="I74" i="5"/>
  <c r="I81" i="5"/>
  <c r="I88" i="5"/>
  <c r="I26" i="5"/>
  <c r="I60" i="5"/>
  <c r="I45" i="5"/>
  <c r="I30" i="5"/>
  <c r="I56" i="5"/>
  <c r="I33" i="5"/>
  <c r="I13" i="5"/>
  <c r="I97" i="5"/>
  <c r="I89" i="5"/>
  <c r="I79" i="5"/>
  <c r="I86" i="5"/>
  <c r="I67" i="5"/>
  <c r="I52" i="5"/>
  <c r="I37" i="5"/>
  <c r="I71" i="5"/>
  <c r="I48" i="5"/>
  <c r="I25" i="5"/>
  <c r="E10" i="5"/>
  <c r="E8" i="5"/>
  <c r="E9" i="5"/>
  <c r="E6" i="5"/>
  <c r="I100" i="5" a="1"/>
  <c r="I100" i="5" s="1"/>
  <c r="E7" i="5"/>
  <c r="E22" i="5"/>
  <c r="E12" i="5"/>
  <c r="E16" i="5"/>
  <c r="E18" i="5"/>
  <c r="E20" i="5"/>
  <c r="E24" i="5"/>
  <c r="E23" i="5"/>
  <c r="E95" i="5"/>
  <c r="E87" i="5"/>
  <c r="E99" i="5"/>
  <c r="E72" i="5"/>
  <c r="E59" i="5"/>
  <c r="E44" i="5"/>
  <c r="E29" i="5"/>
  <c r="E63" i="5"/>
  <c r="E40" i="5"/>
  <c r="E80" i="5"/>
  <c r="E98" i="5"/>
  <c r="E92" i="5"/>
  <c r="E66" i="5"/>
  <c r="E51" i="5"/>
  <c r="E36" i="5"/>
  <c r="E70" i="5"/>
  <c r="E55" i="5"/>
  <c r="E32" i="5"/>
  <c r="E78" i="5"/>
  <c r="E85" i="5"/>
  <c r="E90" i="5"/>
  <c r="E58" i="5"/>
  <c r="E43" i="5"/>
  <c r="E28" i="5"/>
  <c r="E62" i="5"/>
  <c r="E47" i="5"/>
  <c r="E65" i="5"/>
  <c r="E11" i="5"/>
  <c r="E19" i="5"/>
  <c r="E93" i="5"/>
  <c r="E83" i="5"/>
  <c r="E77" i="5"/>
  <c r="E50" i="5"/>
  <c r="E35" i="5"/>
  <c r="E69" i="5"/>
  <c r="E54" i="5"/>
  <c r="E39" i="5"/>
  <c r="E57" i="5"/>
  <c r="E17" i="5"/>
  <c r="E91" i="5"/>
  <c r="E96" i="5"/>
  <c r="E75" i="5"/>
  <c r="E42" i="5"/>
  <c r="E27" i="5"/>
  <c r="E61" i="5"/>
  <c r="E46" i="5"/>
  <c r="E31" i="5"/>
  <c r="E49" i="5"/>
  <c r="E21" i="5"/>
  <c r="E84" i="5"/>
  <c r="E76" i="5"/>
  <c r="E94" i="5"/>
  <c r="E73" i="5"/>
  <c r="E34" i="5"/>
  <c r="E68" i="5"/>
  <c r="E53" i="5"/>
  <c r="E38" i="5"/>
  <c r="E64" i="5"/>
  <c r="E41" i="5"/>
  <c r="E15" i="5"/>
  <c r="E82" i="5"/>
  <c r="E74" i="5"/>
  <c r="E81" i="5"/>
  <c r="E88" i="5"/>
  <c r="E26" i="5"/>
  <c r="E60" i="5"/>
  <c r="E45" i="5"/>
  <c r="E30" i="5"/>
  <c r="E56" i="5"/>
  <c r="E33" i="5"/>
  <c r="E14" i="5"/>
  <c r="E13" i="5"/>
  <c r="E97" i="5"/>
  <c r="E89" i="5"/>
  <c r="E79" i="5"/>
  <c r="E86" i="5"/>
  <c r="E67" i="5"/>
  <c r="E52" i="5"/>
  <c r="E37" i="5"/>
  <c r="E71" i="5"/>
  <c r="E48" i="5"/>
  <c r="E25" i="5"/>
  <c r="H9" i="5" a="1"/>
  <c r="H9" i="5" s="1"/>
  <c r="C7" i="5" a="1"/>
  <c r="C7" i="5" s="1"/>
  <c r="B8" i="5" a="1"/>
  <c r="B8" i="5" s="1"/>
  <c r="B6" i="5" a="1"/>
  <c r="B6" i="5" s="1"/>
  <c r="D6" i="5" a="1"/>
  <c r="D6" i="5" s="1"/>
  <c r="H6" i="5" a="1"/>
  <c r="H6" i="5" s="1"/>
  <c r="C8" i="5" a="1"/>
  <c r="C8" i="5" s="1"/>
  <c r="G8" i="5" a="1"/>
  <c r="G8" i="5" s="1"/>
  <c r="H11" i="5" a="1"/>
  <c r="H11" i="5" s="1"/>
  <c r="A9" i="5" a="1"/>
  <c r="A9" i="5" s="1"/>
  <c r="C9" i="5" a="1"/>
  <c r="C9" i="5" s="1"/>
  <c r="G9" i="5" a="1"/>
  <c r="G9" i="5" s="1"/>
  <c r="A7" i="5" a="1"/>
  <c r="A7" i="5" s="1"/>
  <c r="A6" i="5" a="1"/>
  <c r="A6" i="5" s="1"/>
  <c r="G6" i="5" a="1"/>
  <c r="G6" i="5" s="1"/>
  <c r="D8" i="5" a="1"/>
  <c r="D8" i="5" s="1"/>
  <c r="B7" i="5" a="1"/>
  <c r="B7" i="5" s="1"/>
  <c r="A8" i="5" a="1"/>
  <c r="A8" i="5" s="1"/>
  <c r="G7" i="5" a="1"/>
  <c r="G7" i="5" s="1"/>
  <c r="C6" i="5" a="1"/>
  <c r="C6" i="5" s="1"/>
  <c r="H8" i="5" a="1"/>
  <c r="H8" i="5" s="1"/>
  <c r="D7" i="5" a="1"/>
  <c r="D7" i="5" s="1"/>
  <c r="H7" i="5" a="1"/>
  <c r="H7" i="5" s="1"/>
  <c r="B9" i="5" a="1"/>
  <c r="B9" i="5" s="1"/>
  <c r="D9" i="5" a="1"/>
  <c r="D9" i="5" s="1"/>
  <c r="D10" i="5" a="1"/>
  <c r="D10" i="5" s="1"/>
  <c r="B15" i="5" a="1"/>
  <c r="B15" i="5" s="1"/>
  <c r="G12" i="5" a="1"/>
  <c r="G12" i="5" s="1"/>
  <c r="A13" i="5" a="1"/>
  <c r="A13" i="5" s="1"/>
  <c r="G13" i="5" a="1"/>
  <c r="G13" i="5" s="1"/>
  <c r="C12" i="5" a="1"/>
  <c r="C12" i="5" s="1"/>
  <c r="B14" i="5" a="1"/>
  <c r="B14" i="5" s="1"/>
  <c r="B10" i="5" a="1"/>
  <c r="B10" i="5" s="1"/>
  <c r="D14" i="5" a="1"/>
  <c r="D14" i="5" s="1"/>
  <c r="A20" i="5" a="1"/>
  <c r="A20" i="5" s="1"/>
  <c r="A12" i="5" a="1"/>
  <c r="A12" i="5" s="1"/>
  <c r="G95" i="5" a="1"/>
  <c r="G95" i="5" s="1"/>
  <c r="B95" i="5" a="1"/>
  <c r="B95" i="5" s="1"/>
  <c r="H95" i="5" a="1"/>
  <c r="H95" i="5" s="1"/>
  <c r="C95" i="5" a="1"/>
  <c r="C95" i="5" s="1"/>
  <c r="D95" i="5" a="1"/>
  <c r="D95" i="5" s="1"/>
  <c r="A95" i="5" a="1"/>
  <c r="A95" i="5" s="1"/>
  <c r="C87" i="5" a="1"/>
  <c r="C87" i="5" s="1"/>
  <c r="D87" i="5" a="1"/>
  <c r="D87" i="5" s="1"/>
  <c r="A87" i="5" a="1"/>
  <c r="A87" i="5" s="1"/>
  <c r="G87" i="5" a="1"/>
  <c r="G87" i="5" s="1"/>
  <c r="B87" i="5" a="1"/>
  <c r="B87" i="5" s="1"/>
  <c r="H87" i="5" a="1"/>
  <c r="H87" i="5" s="1"/>
  <c r="A99" i="5" a="1"/>
  <c r="A99" i="5" s="1"/>
  <c r="B99" i="5" a="1"/>
  <c r="B99" i="5" s="1"/>
  <c r="G99" i="5" a="1"/>
  <c r="G99" i="5" s="1"/>
  <c r="C99" i="5" a="1"/>
  <c r="C99" i="5" s="1"/>
  <c r="H99" i="5" a="1"/>
  <c r="H99" i="5" s="1"/>
  <c r="D99" i="5" a="1"/>
  <c r="D99" i="5" s="1"/>
  <c r="D72" i="5" a="1"/>
  <c r="D72" i="5" s="1"/>
  <c r="G72" i="5" a="1"/>
  <c r="G72" i="5" s="1"/>
  <c r="H72" i="5" a="1"/>
  <c r="H72" i="5" s="1"/>
  <c r="A72" i="5" a="1"/>
  <c r="A72" i="5" s="1"/>
  <c r="B72" i="5" a="1"/>
  <c r="B72" i="5" s="1"/>
  <c r="C72" i="5" a="1"/>
  <c r="C72" i="5" s="1"/>
  <c r="H59" i="5" a="1"/>
  <c r="H59" i="5" s="1"/>
  <c r="A59" i="5" a="1"/>
  <c r="A59" i="5" s="1"/>
  <c r="B59" i="5" a="1"/>
  <c r="B59" i="5" s="1"/>
  <c r="C59" i="5" a="1"/>
  <c r="C59" i="5" s="1"/>
  <c r="D59" i="5" a="1"/>
  <c r="D59" i="5" s="1"/>
  <c r="G59" i="5" a="1"/>
  <c r="G59" i="5" s="1"/>
  <c r="A44" i="5" a="1"/>
  <c r="A44" i="5" s="1"/>
  <c r="B44" i="5" a="1"/>
  <c r="B44" i="5" s="1"/>
  <c r="C44" i="5" a="1"/>
  <c r="C44" i="5" s="1"/>
  <c r="D44" i="5" a="1"/>
  <c r="D44" i="5" s="1"/>
  <c r="G44" i="5" a="1"/>
  <c r="G44" i="5" s="1"/>
  <c r="H44" i="5" a="1"/>
  <c r="H44" i="5" s="1"/>
  <c r="A29" i="5" a="1"/>
  <c r="A29" i="5" s="1"/>
  <c r="B29" i="5" a="1"/>
  <c r="B29" i="5" s="1"/>
  <c r="C29" i="5" a="1"/>
  <c r="C29" i="5" s="1"/>
  <c r="D29" i="5" a="1"/>
  <c r="D29" i="5" s="1"/>
  <c r="G29" i="5" a="1"/>
  <c r="G29" i="5" s="1"/>
  <c r="H29" i="5" a="1"/>
  <c r="H29" i="5" s="1"/>
  <c r="C63" i="5" a="1"/>
  <c r="C63" i="5" s="1"/>
  <c r="D63" i="5" a="1"/>
  <c r="D63" i="5" s="1"/>
  <c r="G63" i="5" a="1"/>
  <c r="G63" i="5" s="1"/>
  <c r="H63" i="5" a="1"/>
  <c r="H63" i="5" s="1"/>
  <c r="A63" i="5" a="1"/>
  <c r="A63" i="5" s="1"/>
  <c r="B63" i="5" a="1"/>
  <c r="B63" i="5" s="1"/>
  <c r="D40" i="5" a="1"/>
  <c r="D40" i="5" s="1"/>
  <c r="G40" i="5" a="1"/>
  <c r="G40" i="5" s="1"/>
  <c r="H40" i="5" a="1"/>
  <c r="H40" i="5" s="1"/>
  <c r="A40" i="5" a="1"/>
  <c r="A40" i="5" s="1"/>
  <c r="B40" i="5" a="1"/>
  <c r="B40" i="5" s="1"/>
  <c r="C40" i="5" a="1"/>
  <c r="C40" i="5" s="1"/>
  <c r="G80" i="5" a="1"/>
  <c r="G80" i="5" s="1"/>
  <c r="B80" i="5" a="1"/>
  <c r="B80" i="5" s="1"/>
  <c r="H80" i="5" a="1"/>
  <c r="H80" i="5" s="1"/>
  <c r="C80" i="5" a="1"/>
  <c r="C80" i="5" s="1"/>
  <c r="D80" i="5" a="1"/>
  <c r="D80" i="5" s="1"/>
  <c r="A80" i="5" a="1"/>
  <c r="A80" i="5" s="1"/>
  <c r="D98" i="5" a="1"/>
  <c r="D98" i="5" s="1"/>
  <c r="A98" i="5" a="1"/>
  <c r="A98" i="5" s="1"/>
  <c r="B98" i="5" a="1"/>
  <c r="B98" i="5" s="1"/>
  <c r="G98" i="5" a="1"/>
  <c r="G98" i="5" s="1"/>
  <c r="C98" i="5" a="1"/>
  <c r="C98" i="5" s="1"/>
  <c r="H98" i="5" a="1"/>
  <c r="H98" i="5" s="1"/>
  <c r="A92" i="5" a="1"/>
  <c r="A92" i="5" s="1"/>
  <c r="G92" i="5" a="1"/>
  <c r="G92" i="5" s="1"/>
  <c r="B92" i="5" a="1"/>
  <c r="B92" i="5" s="1"/>
  <c r="H92" i="5" a="1"/>
  <c r="H92" i="5" s="1"/>
  <c r="C92" i="5" a="1"/>
  <c r="C92" i="5" s="1"/>
  <c r="D92" i="5" a="1"/>
  <c r="D92" i="5" s="1"/>
  <c r="G66" i="5" a="1"/>
  <c r="G66" i="5" s="1"/>
  <c r="H66" i="5" a="1"/>
  <c r="H66" i="5" s="1"/>
  <c r="A66" i="5" a="1"/>
  <c r="A66" i="5" s="1"/>
  <c r="B66" i="5" a="1"/>
  <c r="B66" i="5" s="1"/>
  <c r="C66" i="5" a="1"/>
  <c r="C66" i="5" s="1"/>
  <c r="D66" i="5" a="1"/>
  <c r="D66" i="5" s="1"/>
  <c r="H51" i="5" a="1"/>
  <c r="H51" i="5" s="1"/>
  <c r="A51" i="5" a="1"/>
  <c r="A51" i="5" s="1"/>
  <c r="B51" i="5" a="1"/>
  <c r="B51" i="5" s="1"/>
  <c r="C51" i="5" a="1"/>
  <c r="C51" i="5" s="1"/>
  <c r="D51" i="5" a="1"/>
  <c r="D51" i="5" s="1"/>
  <c r="G51" i="5" a="1"/>
  <c r="G51" i="5" s="1"/>
  <c r="A36" i="5" a="1"/>
  <c r="A36" i="5" s="1"/>
  <c r="B36" i="5" a="1"/>
  <c r="B36" i="5" s="1"/>
  <c r="C36" i="5" a="1"/>
  <c r="C36" i="5" s="1"/>
  <c r="D36" i="5" a="1"/>
  <c r="D36" i="5" s="1"/>
  <c r="G36" i="5" a="1"/>
  <c r="G36" i="5" s="1"/>
  <c r="H36" i="5" a="1"/>
  <c r="H36" i="5" s="1"/>
  <c r="B70" i="5" a="1"/>
  <c r="B70" i="5" s="1"/>
  <c r="C70" i="5" a="1"/>
  <c r="C70" i="5" s="1"/>
  <c r="D70" i="5" a="1"/>
  <c r="D70" i="5" s="1"/>
  <c r="G70" i="5" a="1"/>
  <c r="G70" i="5" s="1"/>
  <c r="H70" i="5" a="1"/>
  <c r="H70" i="5" s="1"/>
  <c r="A70" i="5" a="1"/>
  <c r="A70" i="5" s="1"/>
  <c r="C55" i="5" a="1"/>
  <c r="C55" i="5" s="1"/>
  <c r="D55" i="5" a="1"/>
  <c r="D55" i="5" s="1"/>
  <c r="G55" i="5" a="1"/>
  <c r="G55" i="5" s="1"/>
  <c r="H55" i="5" a="1"/>
  <c r="H55" i="5" s="1"/>
  <c r="A55" i="5" a="1"/>
  <c r="A55" i="5" s="1"/>
  <c r="B55" i="5" a="1"/>
  <c r="B55" i="5" s="1"/>
  <c r="D32" i="5" a="1"/>
  <c r="D32" i="5" s="1"/>
  <c r="G32" i="5" a="1"/>
  <c r="G32" i="5" s="1"/>
  <c r="H32" i="5" a="1"/>
  <c r="H32" i="5" s="1"/>
  <c r="A32" i="5" a="1"/>
  <c r="A32" i="5" s="1"/>
  <c r="B32" i="5" a="1"/>
  <c r="B32" i="5" s="1"/>
  <c r="C32" i="5" a="1"/>
  <c r="C32" i="5" s="1"/>
  <c r="B78" i="5" a="1"/>
  <c r="B78" i="5" s="1"/>
  <c r="H78" i="5" a="1"/>
  <c r="H78" i="5" s="1"/>
  <c r="C78" i="5" a="1"/>
  <c r="C78" i="5" s="1"/>
  <c r="D78" i="5" a="1"/>
  <c r="D78" i="5" s="1"/>
  <c r="A78" i="5" a="1"/>
  <c r="A78" i="5" s="1"/>
  <c r="G78" i="5" a="1"/>
  <c r="G78" i="5" s="1"/>
  <c r="C85" i="5" a="1"/>
  <c r="C85" i="5" s="1"/>
  <c r="D85" i="5" a="1"/>
  <c r="D85" i="5" s="1"/>
  <c r="A85" i="5" a="1"/>
  <c r="A85" i="5" s="1"/>
  <c r="G85" i="5" a="1"/>
  <c r="G85" i="5" s="1"/>
  <c r="B85" i="5" a="1"/>
  <c r="B85" i="5" s="1"/>
  <c r="H85" i="5" a="1"/>
  <c r="H85" i="5" s="1"/>
  <c r="A90" i="5" a="1"/>
  <c r="A90" i="5" s="1"/>
  <c r="G90" i="5" a="1"/>
  <c r="G90" i="5" s="1"/>
  <c r="B90" i="5" a="1"/>
  <c r="B90" i="5" s="1"/>
  <c r="H90" i="5" a="1"/>
  <c r="H90" i="5" s="1"/>
  <c r="C90" i="5" a="1"/>
  <c r="C90" i="5" s="1"/>
  <c r="D90" i="5" a="1"/>
  <c r="D90" i="5" s="1"/>
  <c r="G58" i="5" a="1"/>
  <c r="G58" i="5" s="1"/>
  <c r="H58" i="5" a="1"/>
  <c r="H58" i="5" s="1"/>
  <c r="A58" i="5" a="1"/>
  <c r="A58" i="5" s="1"/>
  <c r="B58" i="5" a="1"/>
  <c r="B58" i="5" s="1"/>
  <c r="C58" i="5" a="1"/>
  <c r="C58" i="5" s="1"/>
  <c r="D58" i="5" a="1"/>
  <c r="D58" i="5" s="1"/>
  <c r="H43" i="5" a="1"/>
  <c r="H43" i="5" s="1"/>
  <c r="A43" i="5" a="1"/>
  <c r="A43" i="5" s="1"/>
  <c r="B43" i="5" a="1"/>
  <c r="B43" i="5" s="1"/>
  <c r="C43" i="5" a="1"/>
  <c r="C43" i="5" s="1"/>
  <c r="D43" i="5" a="1"/>
  <c r="D43" i="5" s="1"/>
  <c r="G43" i="5" a="1"/>
  <c r="G43" i="5" s="1"/>
  <c r="A28" i="5" a="1"/>
  <c r="A28" i="5" s="1"/>
  <c r="B28" i="5" a="1"/>
  <c r="B28" i="5" s="1"/>
  <c r="C28" i="5" a="1"/>
  <c r="C28" i="5" s="1"/>
  <c r="D28" i="5" a="1"/>
  <c r="D28" i="5" s="1"/>
  <c r="G28" i="5" a="1"/>
  <c r="G28" i="5" s="1"/>
  <c r="H28" i="5" a="1"/>
  <c r="H28" i="5" s="1"/>
  <c r="B62" i="5" a="1"/>
  <c r="B62" i="5" s="1"/>
  <c r="C62" i="5" a="1"/>
  <c r="C62" i="5" s="1"/>
  <c r="D62" i="5" a="1"/>
  <c r="D62" i="5" s="1"/>
  <c r="G62" i="5" a="1"/>
  <c r="G62" i="5" s="1"/>
  <c r="H62" i="5" a="1"/>
  <c r="H62" i="5" s="1"/>
  <c r="A62" i="5" a="1"/>
  <c r="A62" i="5" s="1"/>
  <c r="C47" i="5" a="1"/>
  <c r="C47" i="5" s="1"/>
  <c r="D47" i="5" a="1"/>
  <c r="D47" i="5" s="1"/>
  <c r="G47" i="5" a="1"/>
  <c r="G47" i="5" s="1"/>
  <c r="H47" i="5" a="1"/>
  <c r="H47" i="5" s="1"/>
  <c r="A47" i="5" a="1"/>
  <c r="A47" i="5" s="1"/>
  <c r="B47" i="5" a="1"/>
  <c r="B47" i="5" s="1"/>
  <c r="G65" i="5" a="1"/>
  <c r="G65" i="5" s="1"/>
  <c r="H65" i="5" a="1"/>
  <c r="H65" i="5" s="1"/>
  <c r="A65" i="5" a="1"/>
  <c r="A65" i="5" s="1"/>
  <c r="B65" i="5" a="1"/>
  <c r="B65" i="5" s="1"/>
  <c r="C65" i="5" a="1"/>
  <c r="C65" i="5" s="1"/>
  <c r="D65" i="5" a="1"/>
  <c r="D65" i="5" s="1"/>
  <c r="B93" i="5" a="1"/>
  <c r="B93" i="5" s="1"/>
  <c r="H93" i="5" a="1"/>
  <c r="H93" i="5" s="1"/>
  <c r="C93" i="5" a="1"/>
  <c r="C93" i="5" s="1"/>
  <c r="D93" i="5" a="1"/>
  <c r="D93" i="5" s="1"/>
  <c r="A93" i="5" a="1"/>
  <c r="A93" i="5" s="1"/>
  <c r="G93" i="5" a="1"/>
  <c r="G93" i="5" s="1"/>
  <c r="D83" i="5" a="1"/>
  <c r="D83" i="5" s="1"/>
  <c r="A83" i="5" a="1"/>
  <c r="A83" i="5" s="1"/>
  <c r="G83" i="5" a="1"/>
  <c r="G83" i="5" s="1"/>
  <c r="B83" i="5" a="1"/>
  <c r="B83" i="5" s="1"/>
  <c r="H83" i="5" a="1"/>
  <c r="H83" i="5" s="1"/>
  <c r="C83" i="5" a="1"/>
  <c r="C83" i="5" s="1"/>
  <c r="D77" i="5" a="1"/>
  <c r="D77" i="5" s="1"/>
  <c r="A77" i="5" a="1"/>
  <c r="A77" i="5" s="1"/>
  <c r="G77" i="5" a="1"/>
  <c r="G77" i="5" s="1"/>
  <c r="B77" i="5" a="1"/>
  <c r="B77" i="5" s="1"/>
  <c r="H77" i="5" a="1"/>
  <c r="H77" i="5" s="1"/>
  <c r="C77" i="5" a="1"/>
  <c r="C77" i="5" s="1"/>
  <c r="G50" i="5" a="1"/>
  <c r="G50" i="5" s="1"/>
  <c r="H50" i="5" a="1"/>
  <c r="H50" i="5" s="1"/>
  <c r="A50" i="5" a="1"/>
  <c r="A50" i="5" s="1"/>
  <c r="B50" i="5" a="1"/>
  <c r="B50" i="5" s="1"/>
  <c r="C50" i="5" a="1"/>
  <c r="C50" i="5" s="1"/>
  <c r="D50" i="5" a="1"/>
  <c r="D50" i="5" s="1"/>
  <c r="H35" i="5" a="1"/>
  <c r="H35" i="5" s="1"/>
  <c r="A35" i="5" a="1"/>
  <c r="A35" i="5" s="1"/>
  <c r="B35" i="5" a="1"/>
  <c r="B35" i="5" s="1"/>
  <c r="C35" i="5" a="1"/>
  <c r="C35" i="5" s="1"/>
  <c r="D35" i="5" a="1"/>
  <c r="D35" i="5" s="1"/>
  <c r="G35" i="5" a="1"/>
  <c r="G35" i="5" s="1"/>
  <c r="A69" i="5" a="1"/>
  <c r="A69" i="5" s="1"/>
  <c r="B69" i="5" a="1"/>
  <c r="B69" i="5" s="1"/>
  <c r="C69" i="5" a="1"/>
  <c r="C69" i="5" s="1"/>
  <c r="D69" i="5" a="1"/>
  <c r="D69" i="5" s="1"/>
  <c r="G69" i="5" a="1"/>
  <c r="G69" i="5" s="1"/>
  <c r="H69" i="5" a="1"/>
  <c r="H69" i="5" s="1"/>
  <c r="B54" i="5" a="1"/>
  <c r="B54" i="5" s="1"/>
  <c r="C54" i="5" a="1"/>
  <c r="C54" i="5" s="1"/>
  <c r="D54" i="5" a="1"/>
  <c r="D54" i="5" s="1"/>
  <c r="G54" i="5" a="1"/>
  <c r="G54" i="5" s="1"/>
  <c r="H54" i="5" a="1"/>
  <c r="H54" i="5" s="1"/>
  <c r="A54" i="5" a="1"/>
  <c r="A54" i="5" s="1"/>
  <c r="C39" i="5" a="1"/>
  <c r="C39" i="5" s="1"/>
  <c r="D39" i="5" a="1"/>
  <c r="D39" i="5" s="1"/>
  <c r="G39" i="5" a="1"/>
  <c r="G39" i="5" s="1"/>
  <c r="H39" i="5" a="1"/>
  <c r="H39" i="5" s="1"/>
  <c r="A39" i="5" a="1"/>
  <c r="A39" i="5" s="1"/>
  <c r="B39" i="5" a="1"/>
  <c r="B39" i="5" s="1"/>
  <c r="G57" i="5" a="1"/>
  <c r="G57" i="5" s="1"/>
  <c r="H57" i="5" a="1"/>
  <c r="H57" i="5" s="1"/>
  <c r="A57" i="5" a="1"/>
  <c r="A57" i="5" s="1"/>
  <c r="B57" i="5" a="1"/>
  <c r="B57" i="5" s="1"/>
  <c r="C57" i="5" a="1"/>
  <c r="C57" i="5" s="1"/>
  <c r="D57" i="5" a="1"/>
  <c r="D57" i="5" s="1"/>
  <c r="B100" i="5" a="1"/>
  <c r="B100" i="5" s="1"/>
  <c r="G100" i="5" a="1"/>
  <c r="G100" i="5" s="1"/>
  <c r="C100" i="5" a="1"/>
  <c r="C100" i="5" s="1"/>
  <c r="H100" i="5" a="1"/>
  <c r="H100" i="5" s="1"/>
  <c r="D100" i="5" a="1"/>
  <c r="D100" i="5" s="1"/>
  <c r="A100" i="5" a="1"/>
  <c r="A100" i="5" s="1"/>
  <c r="B91" i="5" a="1"/>
  <c r="B91" i="5" s="1"/>
  <c r="H91" i="5" a="1"/>
  <c r="H91" i="5" s="1"/>
  <c r="C91" i="5" a="1"/>
  <c r="C91" i="5" s="1"/>
  <c r="D91" i="5" a="1"/>
  <c r="D91" i="5" s="1"/>
  <c r="A91" i="5" a="1"/>
  <c r="A91" i="5" s="1"/>
  <c r="G91" i="5" a="1"/>
  <c r="G91" i="5" s="1"/>
  <c r="D96" i="5" a="1"/>
  <c r="D96" i="5" s="1"/>
  <c r="A96" i="5" a="1"/>
  <c r="A96" i="5" s="1"/>
  <c r="G96" i="5" a="1"/>
  <c r="G96" i="5" s="1"/>
  <c r="B96" i="5" a="1"/>
  <c r="B96" i="5" s="1"/>
  <c r="H96" i="5" a="1"/>
  <c r="H96" i="5" s="1"/>
  <c r="C96" i="5" a="1"/>
  <c r="C96" i="5" s="1"/>
  <c r="A75" i="5" a="1"/>
  <c r="A75" i="5" s="1"/>
  <c r="G75" i="5" a="1"/>
  <c r="G75" i="5" s="1"/>
  <c r="B75" i="5" a="1"/>
  <c r="B75" i="5" s="1"/>
  <c r="H75" i="5" a="1"/>
  <c r="H75" i="5" s="1"/>
  <c r="C75" i="5" a="1"/>
  <c r="C75" i="5" s="1"/>
  <c r="D75" i="5" a="1"/>
  <c r="D75" i="5" s="1"/>
  <c r="G42" i="5" a="1"/>
  <c r="G42" i="5" s="1"/>
  <c r="H42" i="5" a="1"/>
  <c r="H42" i="5" s="1"/>
  <c r="A42" i="5" a="1"/>
  <c r="A42" i="5" s="1"/>
  <c r="B42" i="5" a="1"/>
  <c r="B42" i="5" s="1"/>
  <c r="C42" i="5" a="1"/>
  <c r="C42" i="5" s="1"/>
  <c r="D42" i="5" a="1"/>
  <c r="D42" i="5" s="1"/>
  <c r="H27" i="5" a="1"/>
  <c r="H27" i="5" s="1"/>
  <c r="A27" i="5" a="1"/>
  <c r="A27" i="5" s="1"/>
  <c r="B27" i="5" a="1"/>
  <c r="B27" i="5" s="1"/>
  <c r="C27" i="5" a="1"/>
  <c r="C27" i="5" s="1"/>
  <c r="D27" i="5" a="1"/>
  <c r="D27" i="5" s="1"/>
  <c r="G27" i="5" a="1"/>
  <c r="G27" i="5" s="1"/>
  <c r="A61" i="5" a="1"/>
  <c r="A61" i="5" s="1"/>
  <c r="B61" i="5" a="1"/>
  <c r="B61" i="5" s="1"/>
  <c r="C61" i="5" a="1"/>
  <c r="C61" i="5" s="1"/>
  <c r="D61" i="5" a="1"/>
  <c r="D61" i="5" s="1"/>
  <c r="G61" i="5" a="1"/>
  <c r="G61" i="5" s="1"/>
  <c r="H61" i="5" a="1"/>
  <c r="H61" i="5" s="1"/>
  <c r="B46" i="5" a="1"/>
  <c r="B46" i="5" s="1"/>
  <c r="C46" i="5" a="1"/>
  <c r="C46" i="5" s="1"/>
  <c r="D46" i="5" a="1"/>
  <c r="D46" i="5" s="1"/>
  <c r="G46" i="5" a="1"/>
  <c r="G46" i="5" s="1"/>
  <c r="H46" i="5" a="1"/>
  <c r="H46" i="5" s="1"/>
  <c r="A46" i="5" a="1"/>
  <c r="A46" i="5" s="1"/>
  <c r="C31" i="5" a="1"/>
  <c r="C31" i="5" s="1"/>
  <c r="D31" i="5" a="1"/>
  <c r="D31" i="5" s="1"/>
  <c r="G31" i="5" a="1"/>
  <c r="G31" i="5" s="1"/>
  <c r="H31" i="5" a="1"/>
  <c r="H31" i="5" s="1"/>
  <c r="A31" i="5" a="1"/>
  <c r="A31" i="5" s="1"/>
  <c r="B31" i="5" a="1"/>
  <c r="B31" i="5" s="1"/>
  <c r="G49" i="5" a="1"/>
  <c r="G49" i="5" s="1"/>
  <c r="H49" i="5" a="1"/>
  <c r="H49" i="5" s="1"/>
  <c r="A49" i="5" a="1"/>
  <c r="A49" i="5" s="1"/>
  <c r="B49" i="5" a="1"/>
  <c r="B49" i="5" s="1"/>
  <c r="C49" i="5" a="1"/>
  <c r="C49" i="5" s="1"/>
  <c r="D49" i="5" a="1"/>
  <c r="D49" i="5" s="1"/>
  <c r="A84" i="5" a="1"/>
  <c r="A84" i="5" s="1"/>
  <c r="G84" i="5" a="1"/>
  <c r="G84" i="5" s="1"/>
  <c r="B84" i="5" a="1"/>
  <c r="B84" i="5" s="1"/>
  <c r="H84" i="5" a="1"/>
  <c r="H84" i="5" s="1"/>
  <c r="C84" i="5" a="1"/>
  <c r="C84" i="5" s="1"/>
  <c r="D84" i="5" a="1"/>
  <c r="D84" i="5" s="1"/>
  <c r="B76" i="5" a="1"/>
  <c r="B76" i="5" s="1"/>
  <c r="H76" i="5" a="1"/>
  <c r="H76" i="5" s="1"/>
  <c r="C76" i="5" a="1"/>
  <c r="C76" i="5" s="1"/>
  <c r="D76" i="5" a="1"/>
  <c r="D76" i="5" s="1"/>
  <c r="A76" i="5" a="1"/>
  <c r="A76" i="5" s="1"/>
  <c r="G76" i="5" a="1"/>
  <c r="G76" i="5" s="1"/>
  <c r="D94" i="5" a="1"/>
  <c r="D94" i="5" s="1"/>
  <c r="A94" i="5" a="1"/>
  <c r="A94" i="5" s="1"/>
  <c r="G94" i="5" a="1"/>
  <c r="G94" i="5" s="1"/>
  <c r="B94" i="5" a="1"/>
  <c r="B94" i="5" s="1"/>
  <c r="H94" i="5" a="1"/>
  <c r="H94" i="5" s="1"/>
  <c r="C94" i="5" a="1"/>
  <c r="C94" i="5" s="1"/>
  <c r="G73" i="5" a="1"/>
  <c r="G73" i="5" s="1"/>
  <c r="A73" i="5" a="1"/>
  <c r="A73" i="5" s="1"/>
  <c r="B73" i="5" a="1"/>
  <c r="B73" i="5" s="1"/>
  <c r="C73" i="5" a="1"/>
  <c r="C73" i="5" s="1"/>
  <c r="D73" i="5" a="1"/>
  <c r="D73" i="5" s="1"/>
  <c r="H73" i="5" a="1"/>
  <c r="H73" i="5" s="1"/>
  <c r="G34" i="5" a="1"/>
  <c r="G34" i="5" s="1"/>
  <c r="H34" i="5" a="1"/>
  <c r="H34" i="5" s="1"/>
  <c r="A34" i="5" a="1"/>
  <c r="A34" i="5" s="1"/>
  <c r="B34" i="5" a="1"/>
  <c r="B34" i="5" s="1"/>
  <c r="C34" i="5" a="1"/>
  <c r="C34" i="5" s="1"/>
  <c r="D34" i="5" a="1"/>
  <c r="D34" i="5" s="1"/>
  <c r="A68" i="5" a="1"/>
  <c r="A68" i="5" s="1"/>
  <c r="B68" i="5" a="1"/>
  <c r="B68" i="5" s="1"/>
  <c r="C68" i="5" a="1"/>
  <c r="C68" i="5" s="1"/>
  <c r="D68" i="5" a="1"/>
  <c r="D68" i="5" s="1"/>
  <c r="G68" i="5" a="1"/>
  <c r="G68" i="5" s="1"/>
  <c r="H68" i="5" a="1"/>
  <c r="H68" i="5" s="1"/>
  <c r="A53" i="5" a="1"/>
  <c r="A53" i="5" s="1"/>
  <c r="B53" i="5" a="1"/>
  <c r="B53" i="5" s="1"/>
  <c r="C53" i="5" a="1"/>
  <c r="C53" i="5" s="1"/>
  <c r="D53" i="5" a="1"/>
  <c r="D53" i="5" s="1"/>
  <c r="G53" i="5" a="1"/>
  <c r="G53" i="5" s="1"/>
  <c r="H53" i="5" a="1"/>
  <c r="H53" i="5" s="1"/>
  <c r="B38" i="5" a="1"/>
  <c r="B38" i="5" s="1"/>
  <c r="C38" i="5" a="1"/>
  <c r="C38" i="5" s="1"/>
  <c r="D38" i="5" a="1"/>
  <c r="D38" i="5" s="1"/>
  <c r="G38" i="5" a="1"/>
  <c r="G38" i="5" s="1"/>
  <c r="H38" i="5" a="1"/>
  <c r="H38" i="5" s="1"/>
  <c r="A38" i="5" a="1"/>
  <c r="A38" i="5" s="1"/>
  <c r="D64" i="5" a="1"/>
  <c r="D64" i="5" s="1"/>
  <c r="G64" i="5" a="1"/>
  <c r="G64" i="5" s="1"/>
  <c r="H64" i="5" a="1"/>
  <c r="H64" i="5" s="1"/>
  <c r="A64" i="5" a="1"/>
  <c r="A64" i="5" s="1"/>
  <c r="B64" i="5" a="1"/>
  <c r="B64" i="5" s="1"/>
  <c r="C64" i="5" a="1"/>
  <c r="C64" i="5" s="1"/>
  <c r="G41" i="5" a="1"/>
  <c r="G41" i="5" s="1"/>
  <c r="H41" i="5" a="1"/>
  <c r="H41" i="5" s="1"/>
  <c r="A41" i="5" a="1"/>
  <c r="A41" i="5" s="1"/>
  <c r="B41" i="5" a="1"/>
  <c r="B41" i="5" s="1"/>
  <c r="C41" i="5" a="1"/>
  <c r="C41" i="5" s="1"/>
  <c r="D41" i="5" a="1"/>
  <c r="D41" i="5" s="1"/>
  <c r="A82" i="5" a="1"/>
  <c r="A82" i="5" s="1"/>
  <c r="G82" i="5" a="1"/>
  <c r="G82" i="5" s="1"/>
  <c r="B82" i="5" a="1"/>
  <c r="B82" i="5" s="1"/>
  <c r="H82" i="5" a="1"/>
  <c r="H82" i="5" s="1"/>
  <c r="C82" i="5" a="1"/>
  <c r="C82" i="5" s="1"/>
  <c r="D82" i="5" a="1"/>
  <c r="D82" i="5" s="1"/>
  <c r="H74" i="5" a="1"/>
  <c r="H74" i="5" s="1"/>
  <c r="C74" i="5" a="1"/>
  <c r="C74" i="5" s="1"/>
  <c r="D74" i="5" a="1"/>
  <c r="D74" i="5" s="1"/>
  <c r="A74" i="5" a="1"/>
  <c r="A74" i="5" s="1"/>
  <c r="G74" i="5" a="1"/>
  <c r="G74" i="5" s="1"/>
  <c r="B74" i="5" a="1"/>
  <c r="B74" i="5" s="1"/>
  <c r="D81" i="5" a="1"/>
  <c r="D81" i="5" s="1"/>
  <c r="A81" i="5" a="1"/>
  <c r="A81" i="5" s="1"/>
  <c r="G81" i="5" a="1"/>
  <c r="G81" i="5" s="1"/>
  <c r="B81" i="5" a="1"/>
  <c r="B81" i="5" s="1"/>
  <c r="H81" i="5" a="1"/>
  <c r="H81" i="5" s="1"/>
  <c r="C81" i="5" a="1"/>
  <c r="C81" i="5" s="1"/>
  <c r="A88" i="5" a="1"/>
  <c r="A88" i="5" s="1"/>
  <c r="G88" i="5" a="1"/>
  <c r="G88" i="5" s="1"/>
  <c r="B88" i="5" a="1"/>
  <c r="B88" i="5" s="1"/>
  <c r="H88" i="5" a="1"/>
  <c r="H88" i="5" s="1"/>
  <c r="C88" i="5" a="1"/>
  <c r="C88" i="5" s="1"/>
  <c r="D88" i="5" a="1"/>
  <c r="D88" i="5" s="1"/>
  <c r="G26" i="5" a="1"/>
  <c r="G26" i="5" s="1"/>
  <c r="H26" i="5" a="1"/>
  <c r="H26" i="5" s="1"/>
  <c r="A26" i="5" a="1"/>
  <c r="A26" i="5" s="1"/>
  <c r="B26" i="5" a="1"/>
  <c r="B26" i="5" s="1"/>
  <c r="C26" i="5" a="1"/>
  <c r="C26" i="5" s="1"/>
  <c r="D26" i="5" a="1"/>
  <c r="D26" i="5" s="1"/>
  <c r="A60" i="5" a="1"/>
  <c r="A60" i="5" s="1"/>
  <c r="B60" i="5" a="1"/>
  <c r="B60" i="5" s="1"/>
  <c r="C60" i="5" a="1"/>
  <c r="C60" i="5" s="1"/>
  <c r="D60" i="5" a="1"/>
  <c r="D60" i="5" s="1"/>
  <c r="G60" i="5" a="1"/>
  <c r="G60" i="5" s="1"/>
  <c r="H60" i="5" a="1"/>
  <c r="H60" i="5" s="1"/>
  <c r="A45" i="5" a="1"/>
  <c r="A45" i="5" s="1"/>
  <c r="B45" i="5" a="1"/>
  <c r="B45" i="5" s="1"/>
  <c r="C45" i="5" a="1"/>
  <c r="C45" i="5" s="1"/>
  <c r="D45" i="5" a="1"/>
  <c r="D45" i="5" s="1"/>
  <c r="G45" i="5" a="1"/>
  <c r="G45" i="5" s="1"/>
  <c r="H45" i="5" a="1"/>
  <c r="H45" i="5" s="1"/>
  <c r="B30" i="5" a="1"/>
  <c r="B30" i="5" s="1"/>
  <c r="C30" i="5" a="1"/>
  <c r="C30" i="5" s="1"/>
  <c r="D30" i="5" a="1"/>
  <c r="D30" i="5" s="1"/>
  <c r="G30" i="5" a="1"/>
  <c r="G30" i="5" s="1"/>
  <c r="H30" i="5" a="1"/>
  <c r="H30" i="5" s="1"/>
  <c r="A30" i="5" a="1"/>
  <c r="A30" i="5" s="1"/>
  <c r="D56" i="5" a="1"/>
  <c r="D56" i="5" s="1"/>
  <c r="G56" i="5" a="1"/>
  <c r="G56" i="5" s="1"/>
  <c r="H56" i="5" a="1"/>
  <c r="H56" i="5" s="1"/>
  <c r="A56" i="5" a="1"/>
  <c r="A56" i="5" s="1"/>
  <c r="B56" i="5" a="1"/>
  <c r="B56" i="5" s="1"/>
  <c r="C56" i="5" a="1"/>
  <c r="C56" i="5" s="1"/>
  <c r="G33" i="5" a="1"/>
  <c r="G33" i="5" s="1"/>
  <c r="H33" i="5" a="1"/>
  <c r="H33" i="5" s="1"/>
  <c r="A33" i="5" a="1"/>
  <c r="A33" i="5" s="1"/>
  <c r="B33" i="5" a="1"/>
  <c r="B33" i="5" s="1"/>
  <c r="C33" i="5" a="1"/>
  <c r="C33" i="5" s="1"/>
  <c r="D33" i="5" a="1"/>
  <c r="D33" i="5" s="1"/>
  <c r="G97" i="5" a="1"/>
  <c r="G97" i="5" s="1"/>
  <c r="B97" i="5" a="1"/>
  <c r="B97" i="5" s="1"/>
  <c r="H97" i="5" a="1"/>
  <c r="H97" i="5" s="1"/>
  <c r="C97" i="5" a="1"/>
  <c r="C97" i="5" s="1"/>
  <c r="D97" i="5" a="1"/>
  <c r="D97" i="5" s="1"/>
  <c r="A97" i="5" a="1"/>
  <c r="A97" i="5" s="1"/>
  <c r="H89" i="5" a="1"/>
  <c r="H89" i="5" s="1"/>
  <c r="C89" i="5" a="1"/>
  <c r="C89" i="5" s="1"/>
  <c r="D89" i="5" a="1"/>
  <c r="D89" i="5" s="1"/>
  <c r="A89" i="5" a="1"/>
  <c r="A89" i="5" s="1"/>
  <c r="G89" i="5" a="1"/>
  <c r="G89" i="5" s="1"/>
  <c r="B89" i="5" a="1"/>
  <c r="B89" i="5" s="1"/>
  <c r="D79" i="5" a="1"/>
  <c r="D79" i="5" s="1"/>
  <c r="A79" i="5" a="1"/>
  <c r="A79" i="5" s="1"/>
  <c r="G79" i="5" a="1"/>
  <c r="G79" i="5" s="1"/>
  <c r="B79" i="5" a="1"/>
  <c r="B79" i="5" s="1"/>
  <c r="H79" i="5" a="1"/>
  <c r="H79" i="5" s="1"/>
  <c r="C79" i="5" a="1"/>
  <c r="C79" i="5" s="1"/>
  <c r="A86" i="5" a="1"/>
  <c r="A86" i="5" s="1"/>
  <c r="G86" i="5" a="1"/>
  <c r="G86" i="5" s="1"/>
  <c r="B86" i="5" a="1"/>
  <c r="B86" i="5" s="1"/>
  <c r="H86" i="5" a="1"/>
  <c r="H86" i="5" s="1"/>
  <c r="C86" i="5" a="1"/>
  <c r="C86" i="5" s="1"/>
  <c r="D86" i="5" a="1"/>
  <c r="D86" i="5" s="1"/>
  <c r="H67" i="5" a="1"/>
  <c r="H67" i="5" s="1"/>
  <c r="A67" i="5" a="1"/>
  <c r="A67" i="5" s="1"/>
  <c r="B67" i="5" a="1"/>
  <c r="B67" i="5" s="1"/>
  <c r="C67" i="5" a="1"/>
  <c r="C67" i="5" s="1"/>
  <c r="D67" i="5" a="1"/>
  <c r="D67" i="5" s="1"/>
  <c r="G67" i="5" a="1"/>
  <c r="G67" i="5" s="1"/>
  <c r="A52" i="5" a="1"/>
  <c r="A52" i="5" s="1"/>
  <c r="B52" i="5" a="1"/>
  <c r="B52" i="5" s="1"/>
  <c r="C52" i="5" a="1"/>
  <c r="C52" i="5" s="1"/>
  <c r="D52" i="5" a="1"/>
  <c r="D52" i="5" s="1"/>
  <c r="G52" i="5" a="1"/>
  <c r="G52" i="5" s="1"/>
  <c r="H52" i="5" a="1"/>
  <c r="H52" i="5" s="1"/>
  <c r="A37" i="5" a="1"/>
  <c r="A37" i="5" s="1"/>
  <c r="B37" i="5" a="1"/>
  <c r="B37" i="5" s="1"/>
  <c r="C37" i="5" a="1"/>
  <c r="C37" i="5" s="1"/>
  <c r="D37" i="5" a="1"/>
  <c r="D37" i="5" s="1"/>
  <c r="G37" i="5" a="1"/>
  <c r="G37" i="5" s="1"/>
  <c r="H37" i="5" a="1"/>
  <c r="H37" i="5" s="1"/>
  <c r="C71" i="5" a="1"/>
  <c r="C71" i="5" s="1"/>
  <c r="D71" i="5" a="1"/>
  <c r="D71" i="5" s="1"/>
  <c r="G71" i="5" a="1"/>
  <c r="G71" i="5" s="1"/>
  <c r="H71" i="5" a="1"/>
  <c r="H71" i="5" s="1"/>
  <c r="A71" i="5" a="1"/>
  <c r="A71" i="5" s="1"/>
  <c r="B71" i="5" a="1"/>
  <c r="B71" i="5" s="1"/>
  <c r="D48" i="5" a="1"/>
  <c r="D48" i="5" s="1"/>
  <c r="G48" i="5" a="1"/>
  <c r="G48" i="5" s="1"/>
  <c r="H48" i="5" a="1"/>
  <c r="H48" i="5" s="1"/>
  <c r="A48" i="5" a="1"/>
  <c r="A48" i="5" s="1"/>
  <c r="B48" i="5" a="1"/>
  <c r="B48" i="5" s="1"/>
  <c r="C48" i="5" a="1"/>
  <c r="C48" i="5" s="1"/>
  <c r="A25" i="5" a="1"/>
  <c r="A25" i="5" s="1"/>
  <c r="B25" i="5" a="1"/>
  <c r="B25" i="5" s="1"/>
  <c r="C25" i="5" a="1"/>
  <c r="C25" i="5" s="1"/>
  <c r="D25" i="5" a="1"/>
  <c r="D25" i="5" s="1"/>
  <c r="G25" i="5" a="1"/>
  <c r="G25" i="5" s="1"/>
  <c r="H25" i="5" a="1"/>
  <c r="H25" i="5" s="1"/>
  <c r="C13" i="5" a="1"/>
  <c r="C13" i="5" s="1"/>
  <c r="D11" i="5" a="1"/>
  <c r="D11" i="5" s="1"/>
  <c r="B11" i="5" a="1"/>
  <c r="B11" i="5" s="1"/>
  <c r="C18" i="5" a="1"/>
  <c r="C18" i="5" s="1"/>
  <c r="D15" i="5" a="1"/>
  <c r="D15" i="5" s="1"/>
  <c r="C20" i="5" a="1"/>
  <c r="C20" i="5" s="1"/>
  <c r="B17" i="5" a="1"/>
  <c r="B17" i="5" s="1"/>
  <c r="A18" i="5" a="1"/>
  <c r="A18" i="5" s="1"/>
  <c r="C16" i="5" a="1"/>
  <c r="C16" i="5" s="1"/>
  <c r="D23" i="5" a="1"/>
  <c r="D23" i="5" s="1"/>
  <c r="A16" i="5" a="1"/>
  <c r="A16" i="5" s="1"/>
  <c r="B23" i="5" a="1"/>
  <c r="B23" i="5" s="1"/>
  <c r="D21" i="5" a="1"/>
  <c r="D21" i="5" s="1"/>
  <c r="B21" i="5" a="1"/>
  <c r="B21" i="5" s="1"/>
  <c r="D19" i="5" a="1"/>
  <c r="D19" i="5" s="1"/>
  <c r="B19" i="5" a="1"/>
  <c r="B19" i="5" s="1"/>
  <c r="D17" i="5" a="1"/>
  <c r="D17" i="5" s="1"/>
  <c r="G24" i="5" a="1"/>
  <c r="G24" i="5" s="1"/>
  <c r="G16" i="5" a="1"/>
  <c r="G16" i="5" s="1"/>
  <c r="C24" i="5" a="1"/>
  <c r="C24" i="5" s="1"/>
  <c r="G22" i="5" a="1"/>
  <c r="G22" i="5" s="1"/>
  <c r="H20" i="5" a="1"/>
  <c r="H20" i="5" s="1"/>
  <c r="C22" i="5" a="1"/>
  <c r="C22" i="5" s="1"/>
  <c r="G20" i="5" a="1"/>
  <c r="G20" i="5" s="1"/>
  <c r="A24" i="5" a="1"/>
  <c r="A24" i="5" s="1"/>
  <c r="A22" i="5" a="1"/>
  <c r="A22" i="5" s="1"/>
  <c r="G18" i="5" a="1"/>
  <c r="G18" i="5" s="1"/>
  <c r="H15" i="5" a="1"/>
  <c r="H15" i="5" s="1"/>
  <c r="H23" i="5" a="1"/>
  <c r="H23" i="5" s="1"/>
  <c r="H21" i="5" a="1"/>
  <c r="H21" i="5" s="1"/>
  <c r="H10" i="5" a="1"/>
  <c r="H10" i="5" s="1"/>
  <c r="H17" i="5" a="1"/>
  <c r="H17" i="5" s="1"/>
  <c r="H14" i="5" a="1"/>
  <c r="H14" i="5" s="1"/>
  <c r="G14" i="5" a="1"/>
  <c r="G14" i="5" s="1"/>
  <c r="H18" i="5" a="1"/>
  <c r="H18" i="5" s="1"/>
  <c r="H22" i="5" a="1"/>
  <c r="H22" i="5" s="1"/>
  <c r="H19" i="5" a="1"/>
  <c r="H19" i="5" s="1"/>
  <c r="A10" i="5" a="1"/>
  <c r="A10" i="5" s="1"/>
  <c r="A14" i="5" a="1"/>
  <c r="A14" i="5" s="1"/>
  <c r="A11" i="5" a="1"/>
  <c r="A11" i="5" s="1"/>
  <c r="A15" i="5" a="1"/>
  <c r="A15" i="5" s="1"/>
  <c r="A23" i="5" a="1"/>
  <c r="A23" i="5" s="1"/>
  <c r="A21" i="5" a="1"/>
  <c r="A21" i="5" s="1"/>
  <c r="A19" i="5" a="1"/>
  <c r="A19" i="5" s="1"/>
  <c r="A17" i="5" a="1"/>
  <c r="A17" i="5" s="1"/>
  <c r="B12" i="5" a="1"/>
  <c r="B12" i="5" s="1"/>
  <c r="B16" i="5" a="1"/>
  <c r="B16" i="5" s="1"/>
  <c r="B13" i="5" a="1"/>
  <c r="B13" i="5" s="1"/>
  <c r="B24" i="5" a="1"/>
  <c r="B24" i="5" s="1"/>
  <c r="B22" i="5" a="1"/>
  <c r="B22" i="5" s="1"/>
  <c r="B20" i="5" a="1"/>
  <c r="B20" i="5" s="1"/>
  <c r="B18" i="5" a="1"/>
  <c r="B18" i="5" s="1"/>
  <c r="C10" i="5" a="1"/>
  <c r="C10" i="5" s="1"/>
  <c r="C14" i="5" a="1"/>
  <c r="C14" i="5" s="1"/>
  <c r="C11" i="5" a="1"/>
  <c r="C11" i="5" s="1"/>
  <c r="C15" i="5" a="1"/>
  <c r="C15" i="5" s="1"/>
  <c r="C23" i="5" a="1"/>
  <c r="C23" i="5" s="1"/>
  <c r="C21" i="5" a="1"/>
  <c r="C21" i="5" s="1"/>
  <c r="C19" i="5" a="1"/>
  <c r="C19" i="5" s="1"/>
  <c r="C17" i="5" a="1"/>
  <c r="C17" i="5" s="1"/>
  <c r="D12" i="5" a="1"/>
  <c r="D12" i="5" s="1"/>
  <c r="D16" i="5" a="1"/>
  <c r="D16" i="5" s="1"/>
  <c r="D13" i="5" a="1"/>
  <c r="D13" i="5" s="1"/>
  <c r="D24" i="5" a="1"/>
  <c r="D24" i="5" s="1"/>
  <c r="D22" i="5" a="1"/>
  <c r="D22" i="5" s="1"/>
  <c r="D20" i="5" a="1"/>
  <c r="D20" i="5" s="1"/>
  <c r="D18" i="5" a="1"/>
  <c r="D18" i="5" s="1"/>
  <c r="G10" i="5" a="1"/>
  <c r="G10" i="5" s="1"/>
  <c r="G11" i="5" a="1"/>
  <c r="G11" i="5" s="1"/>
  <c r="G15" i="5" a="1"/>
  <c r="G15" i="5" s="1"/>
  <c r="G23" i="5" a="1"/>
  <c r="G23" i="5" s="1"/>
  <c r="G21" i="5" a="1"/>
  <c r="G21" i="5" s="1"/>
  <c r="G19" i="5" a="1"/>
  <c r="G19" i="5" s="1"/>
  <c r="G17" i="5" a="1"/>
  <c r="G17" i="5" s="1"/>
  <c r="H12" i="5" a="1"/>
  <c r="H12" i="5" s="1"/>
  <c r="H16" i="5" a="1"/>
  <c r="H16" i="5" s="1"/>
  <c r="H13" i="5" a="1"/>
  <c r="H13" i="5" s="1"/>
  <c r="H24" i="5" a="1"/>
  <c r="H24" i="5" s="1"/>
</calcChain>
</file>

<file path=xl/sharedStrings.xml><?xml version="1.0" encoding="utf-8"?>
<sst xmlns="http://schemas.openxmlformats.org/spreadsheetml/2006/main" count="2149" uniqueCount="332">
  <si>
    <t>DATE
DEBUT</t>
  </si>
  <si>
    <t>FIN
DEBUT</t>
  </si>
  <si>
    <t>NOM</t>
  </si>
  <si>
    <t>PRENOM</t>
  </si>
  <si>
    <t>ZL65</t>
  </si>
  <si>
    <t>Noé</t>
  </si>
  <si>
    <t>ZN98</t>
  </si>
  <si>
    <t>ZL01</t>
  </si>
  <si>
    <t>MER</t>
  </si>
  <si>
    <t>ENS</t>
  </si>
  <si>
    <t xml:space="preserve">LIBELLE FORMATION </t>
  </si>
  <si>
    <t>Arn</t>
  </si>
  <si>
    <t>Dav</t>
  </si>
  <si>
    <t>Bac</t>
  </si>
  <si>
    <t>Mic</t>
  </si>
  <si>
    <t>Ber</t>
  </si>
  <si>
    <t>Rém</t>
  </si>
  <si>
    <t>Cre</t>
  </si>
  <si>
    <t>Yan</t>
  </si>
  <si>
    <t>Fri</t>
  </si>
  <si>
    <t>Wil</t>
  </si>
  <si>
    <t>Hub</t>
  </si>
  <si>
    <t>Gui</t>
  </si>
  <si>
    <t>Pec</t>
  </si>
  <si>
    <t>Oli</t>
  </si>
  <si>
    <t>Vic</t>
  </si>
  <si>
    <t>Qui</t>
  </si>
  <si>
    <t>Ron</t>
  </si>
  <si>
    <t>Rec</t>
  </si>
  <si>
    <t>Jen</t>
  </si>
  <si>
    <t>Par</t>
  </si>
  <si>
    <t>Deg</t>
  </si>
  <si>
    <t>Fra</t>
  </si>
  <si>
    <t>Loï</t>
  </si>
  <si>
    <t>Cho</t>
  </si>
  <si>
    <t>Nic</t>
  </si>
  <si>
    <t>Dau</t>
  </si>
  <si>
    <t>Gau</t>
  </si>
  <si>
    <t>Del</t>
  </si>
  <si>
    <t>Yor</t>
  </si>
  <si>
    <t>Ger</t>
  </si>
  <si>
    <t>Iwe</t>
  </si>
  <si>
    <t>Lab</t>
  </si>
  <si>
    <t>Jes</t>
  </si>
  <si>
    <t>Lem</t>
  </si>
  <si>
    <t>Ant</t>
  </si>
  <si>
    <t>Mar</t>
  </si>
  <si>
    <t>Pie</t>
  </si>
  <si>
    <t>Mul</t>
  </si>
  <si>
    <t>Jon</t>
  </si>
  <si>
    <t>Iva</t>
  </si>
  <si>
    <t>Roc</t>
  </si>
  <si>
    <t>Dan</t>
  </si>
  <si>
    <t>Vui</t>
  </si>
  <si>
    <t>Gér</t>
  </si>
  <si>
    <t>Col</t>
  </si>
  <si>
    <t>Kév</t>
  </si>
  <si>
    <t>Lac</t>
  </si>
  <si>
    <t>Jor</t>
  </si>
  <si>
    <t xml:space="preserve">Do </t>
  </si>
  <si>
    <t>Adr</t>
  </si>
  <si>
    <t>Bru</t>
  </si>
  <si>
    <t>Identifiant</t>
  </si>
  <si>
    <t>SESSION</t>
  </si>
  <si>
    <t>Session</t>
  </si>
  <si>
    <t>Début</t>
  </si>
  <si>
    <t>Fin</t>
  </si>
  <si>
    <t>Nom</t>
  </si>
  <si>
    <t>Prénom</t>
  </si>
  <si>
    <t>N2</t>
  </si>
  <si>
    <t>Formation</t>
  </si>
  <si>
    <t>formation de départ :</t>
  </si>
  <si>
    <t xml:space="preserve">etape1  on extrait les noms qui collent au critère (N2) </t>
  </si>
  <si>
    <t xml:space="preserve">etape 2     en prolongement on crée une matrice virtuelle  de valeur qui correspond a la véracité de telle ou telle formation </t>
  </si>
  <si>
    <t>en fonction du nom de l'étape 1</t>
  </si>
  <si>
    <t>etape 3 (colonne U)  on fait une liste qui répete les noms de l'étape 1  en fonction de l'étape 2</t>
  </si>
  <si>
    <t xml:space="preserve">etape 4 sur la feuille resulat  on commence par trier les noms de l'étape 3 alphabetiquement </t>
  </si>
  <si>
    <t xml:space="preserve">etape 5  pour toutes les autres colonnes du tablo resultat  : on extrait dans base en fonction du nom trié alpab est de son nombre </t>
  </si>
  <si>
    <t xml:space="preserve"> </t>
  </si>
  <si>
    <t xml:space="preserve">toutes les formules sont matricielles </t>
  </si>
  <si>
    <t xml:space="preserve">le tablo base est nommé en dynamique  colonne/colonne </t>
  </si>
  <si>
    <t>MONI</t>
  </si>
  <si>
    <t>TC21</t>
  </si>
  <si>
    <t>enet</t>
  </si>
  <si>
    <t>tien</t>
  </si>
  <si>
    <t>C120</t>
  </si>
  <si>
    <t>RH60</t>
  </si>
  <si>
    <t>rdet</t>
  </si>
  <si>
    <t>yril</t>
  </si>
  <si>
    <t>anie</t>
  </si>
  <si>
    <t>lien</t>
  </si>
  <si>
    <t>ercq</t>
  </si>
  <si>
    <t>avid</t>
  </si>
  <si>
    <t>tier</t>
  </si>
  <si>
    <t>lban</t>
  </si>
  <si>
    <t>Haas</t>
  </si>
  <si>
    <t>aume</t>
  </si>
  <si>
    <t>uher</t>
  </si>
  <si>
    <t>ndra</t>
  </si>
  <si>
    <t>uply</t>
  </si>
  <si>
    <t>émie</t>
  </si>
  <si>
    <t>evin</t>
  </si>
  <si>
    <t>Waag</t>
  </si>
  <si>
    <t>naud</t>
  </si>
  <si>
    <t>TC50</t>
  </si>
  <si>
    <t>PART</t>
  </si>
  <si>
    <t>SP98</t>
  </si>
  <si>
    <t>SP99</t>
  </si>
  <si>
    <t>QX24</t>
  </si>
  <si>
    <t>vain</t>
  </si>
  <si>
    <t>unay</t>
  </si>
  <si>
    <t>Marc</t>
  </si>
  <si>
    <t>TL44</t>
  </si>
  <si>
    <t>rruc</t>
  </si>
  <si>
    <t>iste</t>
  </si>
  <si>
    <t>uiec</t>
  </si>
  <si>
    <t>kaël</t>
  </si>
  <si>
    <t>TL45</t>
  </si>
  <si>
    <t>pont</t>
  </si>
  <si>
    <t>tius</t>
  </si>
  <si>
    <t>hieu</t>
  </si>
  <si>
    <t>RH61</t>
  </si>
  <si>
    <t>uvre</t>
  </si>
  <si>
    <t>muse</t>
  </si>
  <si>
    <t>çois</t>
  </si>
  <si>
    <t>SQ00</t>
  </si>
  <si>
    <t>SQ01</t>
  </si>
  <si>
    <t>QX25</t>
  </si>
  <si>
    <t>mpte</t>
  </si>
  <si>
    <t>évin</t>
  </si>
  <si>
    <t>llol</t>
  </si>
  <si>
    <t>dine</t>
  </si>
  <si>
    <t>chal</t>
  </si>
  <si>
    <t>baut</t>
  </si>
  <si>
    <t>TQ91</t>
  </si>
  <si>
    <t>Fogu</t>
  </si>
  <si>
    <t>main</t>
  </si>
  <si>
    <t>égan</t>
  </si>
  <si>
    <t>evet</t>
  </si>
  <si>
    <t>ophe</t>
  </si>
  <si>
    <t>lves</t>
  </si>
  <si>
    <t>RH62</t>
  </si>
  <si>
    <t>evre</t>
  </si>
  <si>
    <t>than</t>
  </si>
  <si>
    <t>egre</t>
  </si>
  <si>
    <t>ippe</t>
  </si>
  <si>
    <t>SQ02</t>
  </si>
  <si>
    <t>SQ03</t>
  </si>
  <si>
    <t>QX26</t>
  </si>
  <si>
    <t>rnot</t>
  </si>
  <si>
    <t>ovic</t>
  </si>
  <si>
    <t>eres</t>
  </si>
  <si>
    <t>Alan</t>
  </si>
  <si>
    <t>card</t>
  </si>
  <si>
    <t>mien</t>
  </si>
  <si>
    <t xml:space="preserve"> HAD</t>
  </si>
  <si>
    <t>WD30</t>
  </si>
  <si>
    <t>reve</t>
  </si>
  <si>
    <t>WD43</t>
  </si>
  <si>
    <t>Grux</t>
  </si>
  <si>
    <t>nuel</t>
  </si>
  <si>
    <t>appe</t>
  </si>
  <si>
    <t>arie</t>
  </si>
  <si>
    <t>lier</t>
  </si>
  <si>
    <t>WD44</t>
  </si>
  <si>
    <t>UH73</t>
  </si>
  <si>
    <t>VO23</t>
  </si>
  <si>
    <t>VO24</t>
  </si>
  <si>
    <t>VS81</t>
  </si>
  <si>
    <t>igne</t>
  </si>
  <si>
    <t>ambu</t>
  </si>
  <si>
    <t>ldas</t>
  </si>
  <si>
    <t>wski</t>
  </si>
  <si>
    <t>Pype</t>
  </si>
  <si>
    <t>omas</t>
  </si>
  <si>
    <t>TY11</t>
  </si>
  <si>
    <t>igue</t>
  </si>
  <si>
    <t>nger</t>
  </si>
  <si>
    <t>éric</t>
  </si>
  <si>
    <t>elli</t>
  </si>
  <si>
    <t>elle</t>
  </si>
  <si>
    <t>Maud</t>
  </si>
  <si>
    <t>WQ93</t>
  </si>
  <si>
    <t>WS14</t>
  </si>
  <si>
    <t>UH74</t>
  </si>
  <si>
    <t>VO25</t>
  </si>
  <si>
    <t>VO26</t>
  </si>
  <si>
    <t>TY12</t>
  </si>
  <si>
    <t>unon</t>
  </si>
  <si>
    <t>baud</t>
  </si>
  <si>
    <t>rard</t>
  </si>
  <si>
    <t>line</t>
  </si>
  <si>
    <t>rand</t>
  </si>
  <si>
    <t>erre</t>
  </si>
  <si>
    <t>rina</t>
  </si>
  <si>
    <t>mond</t>
  </si>
  <si>
    <t>WT97</t>
  </si>
  <si>
    <t>irra</t>
  </si>
  <si>
    <t>Egon</t>
  </si>
  <si>
    <t>vien</t>
  </si>
  <si>
    <t>ugel</t>
  </si>
  <si>
    <t>enis</t>
  </si>
  <si>
    <t>WT98</t>
  </si>
  <si>
    <t>rray</t>
  </si>
  <si>
    <t>amin</t>
  </si>
  <si>
    <t>ette</t>
  </si>
  <si>
    <t>noit</t>
  </si>
  <si>
    <t>UH75</t>
  </si>
  <si>
    <t>ange</t>
  </si>
  <si>
    <t>vier</t>
  </si>
  <si>
    <t>VO27</t>
  </si>
  <si>
    <t>VO28</t>
  </si>
  <si>
    <t>VS82</t>
  </si>
  <si>
    <t>ault</t>
  </si>
  <si>
    <t>azin</t>
  </si>
  <si>
    <t>ntin</t>
  </si>
  <si>
    <t>VS83</t>
  </si>
  <si>
    <t>fier</t>
  </si>
  <si>
    <t>dric</t>
  </si>
  <si>
    <t>olas</t>
  </si>
  <si>
    <t>ZP88</t>
  </si>
  <si>
    <t>TY13</t>
  </si>
  <si>
    <t>pard</t>
  </si>
  <si>
    <t>liam</t>
  </si>
  <si>
    <t>bert</t>
  </si>
  <si>
    <t>ence</t>
  </si>
  <si>
    <t>gory</t>
  </si>
  <si>
    <t>WZ80</t>
  </si>
  <si>
    <t>wiec</t>
  </si>
  <si>
    <t>rlon</t>
  </si>
  <si>
    <t>oris</t>
  </si>
  <si>
    <t>rron</t>
  </si>
  <si>
    <t>tard</t>
  </si>
  <si>
    <t>WZ81</t>
  </si>
  <si>
    <t>lmot</t>
  </si>
  <si>
    <t>rion</t>
  </si>
  <si>
    <t>Bes</t>
  </si>
  <si>
    <t>aury</t>
  </si>
  <si>
    <t>ouis</t>
  </si>
  <si>
    <t>bvre</t>
  </si>
  <si>
    <t>XM45</t>
  </si>
  <si>
    <t>sset</t>
  </si>
  <si>
    <t>Eric</t>
  </si>
  <si>
    <t>YR05</t>
  </si>
  <si>
    <t>YR06</t>
  </si>
  <si>
    <t>YV19</t>
  </si>
  <si>
    <t>immy</t>
  </si>
  <si>
    <t>dous</t>
  </si>
  <si>
    <t>chet</t>
  </si>
  <si>
    <t>ucas</t>
  </si>
  <si>
    <t>ZV49</t>
  </si>
  <si>
    <t>rdin</t>
  </si>
  <si>
    <t>teau</t>
  </si>
  <si>
    <t>ndre</t>
  </si>
  <si>
    <t>dain</t>
  </si>
  <si>
    <t>rrez</t>
  </si>
  <si>
    <t>haël</t>
  </si>
  <si>
    <t>YV20</t>
  </si>
  <si>
    <t>ster</t>
  </si>
  <si>
    <t>Yann</t>
  </si>
  <si>
    <t>Maye</t>
  </si>
  <si>
    <t>rien</t>
  </si>
  <si>
    <t>XC77</t>
  </si>
  <si>
    <t>Siri</t>
  </si>
  <si>
    <t>Alex</t>
  </si>
  <si>
    <t>AA40</t>
  </si>
  <si>
    <t>XM43</t>
  </si>
  <si>
    <t>YR01</t>
  </si>
  <si>
    <t>AA02</t>
  </si>
  <si>
    <t>bard</t>
  </si>
  <si>
    <t>YR02</t>
  </si>
  <si>
    <t>ZZ55</t>
  </si>
  <si>
    <t>ZZ27</t>
  </si>
  <si>
    <t>erra</t>
  </si>
  <si>
    <t>alik</t>
  </si>
  <si>
    <t>XC71</t>
  </si>
  <si>
    <t>niak</t>
  </si>
  <si>
    <t>nick</t>
  </si>
  <si>
    <t>AI47</t>
  </si>
  <si>
    <t>AI48</t>
  </si>
  <si>
    <t>XM44</t>
  </si>
  <si>
    <t>YR03</t>
  </si>
  <si>
    <t>YR04</t>
  </si>
  <si>
    <t>AK90</t>
  </si>
  <si>
    <t>geay</t>
  </si>
  <si>
    <t>AL65</t>
  </si>
  <si>
    <t>quen</t>
  </si>
  <si>
    <t>égis</t>
  </si>
  <si>
    <t>YV21</t>
  </si>
  <si>
    <t>iard</t>
  </si>
  <si>
    <t>rian</t>
  </si>
  <si>
    <t>aise</t>
  </si>
  <si>
    <t>ouju</t>
  </si>
  <si>
    <t>frey</t>
  </si>
  <si>
    <t>orte</t>
  </si>
  <si>
    <t>hard</t>
  </si>
  <si>
    <t>XC74</t>
  </si>
  <si>
    <t>edou</t>
  </si>
  <si>
    <t>ilet</t>
  </si>
  <si>
    <t>scal</t>
  </si>
  <si>
    <t>XC75</t>
  </si>
  <si>
    <t>eune</t>
  </si>
  <si>
    <t>uard</t>
  </si>
  <si>
    <t>isel</t>
  </si>
  <si>
    <t>Loïc</t>
  </si>
  <si>
    <t>mone</t>
  </si>
  <si>
    <t>DA27</t>
  </si>
  <si>
    <t>AW17</t>
  </si>
  <si>
    <t>leau</t>
  </si>
  <si>
    <t>tian</t>
  </si>
  <si>
    <t>BY25</t>
  </si>
  <si>
    <t>CC21</t>
  </si>
  <si>
    <t>dail</t>
  </si>
  <si>
    <t>BY26</t>
  </si>
  <si>
    <t>CZ39</t>
  </si>
  <si>
    <t>rges</t>
  </si>
  <si>
    <t>pher</t>
  </si>
  <si>
    <t>gnon</t>
  </si>
  <si>
    <t>Roux</t>
  </si>
  <si>
    <t>lone</t>
  </si>
  <si>
    <t>AM93</t>
  </si>
  <si>
    <t>igny</t>
  </si>
  <si>
    <t>Niel</t>
  </si>
  <si>
    <t>riot</t>
  </si>
  <si>
    <t>AM94</t>
  </si>
  <si>
    <t>stel</t>
  </si>
  <si>
    <t>ohan</t>
  </si>
  <si>
    <t>Grade</t>
  </si>
  <si>
    <t>TEST1</t>
  </si>
  <si>
    <t>Civilité</t>
  </si>
  <si>
    <t>Origine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</si>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</sst>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3" borderId="2" xfId="0" applyFont="1" applyFill="1" applyBorder="1" applyAlignment="1" applyProtection="1">
      <alignment horizontal="left" vertical="center"/>
    </xf>
    <xf numFmtId="0" fontId="5" fillId="0" borderId="0" xfId="0" applyFont="1"/>
    <xf numFmtId="0" fontId="2" fillId="0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4" fillId="3" borderId="3" xfId="0" applyFont="1" applyFill="1" applyBorder="1" applyAlignment="1" applyProtection="1">
      <alignment horizontal="left" vertical="center"/>
    </xf>
    <xf numFmtId="0" fontId="0" fillId="0" borderId="5" xfId="0" applyBorder="1"/>
    <xf numFmtId="14" fontId="4" fillId="3" borderId="3" xfId="0" applyNumberFormat="1" applyFont="1" applyFill="1" applyBorder="1" applyAlignment="1" applyProtection="1">
      <alignment horizontal="left" vertical="center"/>
    </xf>
    <xf numFmtId="0" fontId="4" fillId="3" borderId="3" xfId="0" applyNumberFormat="1" applyFont="1" applyFill="1" applyBorder="1" applyAlignment="1" applyProtection="1">
      <alignment horizontal="left" vertical="center"/>
    </xf>
    <xf numFmtId="0" fontId="2" fillId="2" borderId="6" xfId="0" applyNumberFormat="1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textRotation="255"/>
    </xf>
    <xf numFmtId="14" fontId="6" fillId="2" borderId="6" xfId="0" applyNumberFormat="1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left" vertical="center"/>
    </xf>
    <xf numFmtId="0" fontId="4" fillId="3" borderId="1" xfId="0" applyFont="1" applyFill="1" applyBorder="1" applyAlignment="1" applyProtection="1">
      <alignment horizontal="center" vertical="center"/>
    </xf>
    <xf numFmtId="14" fontId="6" fillId="3" borderId="1" xfId="0" applyNumberFormat="1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14" fontId="7" fillId="0" borderId="0" xfId="0" applyNumberFormat="1" applyFont="1"/>
    <xf numFmtId="0" fontId="3" fillId="2" borderId="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98"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100"/>
  <sheetViews>
    <sheetView tabSelected="1" workbookViewId="0">
      <selection activeCell="B3" sqref="B3"/>
    </sheetView>
  </sheetViews>
  <sheetFormatPr baseColWidth="10" defaultRowHeight="14.4" x14ac:dyDescent="0.3"/>
  <cols>
    <col min="1" max="1" width="27.109375" customWidth="1"/>
    <col min="8" max="9" width="20.21875" customWidth="1"/>
  </cols>
  <sheetData>
    <row r="3" spans="1:9" ht="18" x14ac:dyDescent="0.35">
      <c r="A3" s="2" t="s">
        <v>71</v>
      </c>
      <c r="B3" s="5" t="s">
        <v>105</v>
      </c>
    </row>
    <row r="4" spans="1:9" ht="15" thickBot="1" x14ac:dyDescent="0.35"/>
    <row r="5" spans="1:9" ht="15.6" thickTop="1" thickBot="1" x14ac:dyDescent="0.35">
      <c r="A5" s="4" t="s">
        <v>70</v>
      </c>
      <c r="B5" s="4" t="s">
        <v>64</v>
      </c>
      <c r="C5" s="4" t="s">
        <v>65</v>
      </c>
      <c r="D5" s="4" t="s">
        <v>66</v>
      </c>
      <c r="E5" s="4" t="s">
        <v>327</v>
      </c>
      <c r="F5" s="4" t="s">
        <v>67</v>
      </c>
      <c r="G5" s="4" t="s">
        <v>68</v>
      </c>
      <c r="H5" s="4" t="s">
        <v>62</v>
      </c>
      <c r="I5" s="4" t="s">
        <v>330</v>
      </c>
    </row>
    <row r="6" spans="1:9" ht="15.6" thickTop="1" thickBot="1" x14ac:dyDescent="0.35">
      <c r="A6" s="6" t="str">
        <f t="array" aca="1" ref="A6" ca="1">IFERROR(INDEX(sesss,SMALL(IF(noms=$F6,ROW(noms)-1,""),COUNTIF($F$6:$F6,$F6))),"")</f>
        <v>C120</v>
      </c>
      <c r="B6" s="6" t="str">
        <f t="array" aca="1" ref="B6" ca="1">IFERROR(INDEX(session,SMALL(IF(noms=$F6,ROW(noms)-1,""),COUNTIF($F$6:$F6,$F6))),"")</f>
        <v>RH60</v>
      </c>
      <c r="C6" s="8">
        <f t="array" aca="1" ref="C6" ca="1">IFERROR(INDEX(datedeb,SMALL(IF(noms=$F6,ROW(noms)-1,""),COUNTIF($F$6:$F6,$F6))),"")</f>
        <v>42738</v>
      </c>
      <c r="D6" s="8">
        <f t="array" aca="1" ref="D6" ca="1">IFERROR(INDEX(datefin,SMALL(IF(noms=$F6,ROW(noms)-1,""),COUNTIF($F$6:$F6,$F6))),"")</f>
        <v>42748</v>
      </c>
      <c r="E6" s="8" t="str">
        <f ca="1">IFERROR(INDEX(civilité,SMALL(IF(noms=$F6,ROW(noms)-1,""),COUNTIF($F$6:$F6,$F6))),"")</f>
        <v/>
      </c>
      <c r="F6" s="3" t="str">
        <f t="array" aca="1" ref="F6" ca="1">IFERROR(INDEX(basevrac,MATCH(SMALL(COUNTIF(basevrac,"&lt;="&amp;basevrac),ROW(A1)),COUNTIF(basevrac,"&lt;="&amp;basevrac),0)),"")</f>
        <v>anie</v>
      </c>
      <c r="G6" s="8" t="str">
        <f t="array" aca="1" ref="G6" ca="1">IFERROR(INDEX(prenom,SMALL(IF(noms=$F6,ROW(noms)-1,""),COUNTIF($F$6:$F6,$F6))),"")</f>
        <v>lien</v>
      </c>
      <c r="H6" s="9">
        <f t="array" aca="1" ref="H6" ca="1">IFERROR(INDEX(matri,SMALL(IF(noms=$F6,ROW(noms)-1,""),COUNTIF($F$6:$F6,$F6))),"")</f>
        <v>90114387</v>
      </c>
      <c r="I6" s="9" t="str">
        <f ca="1">IFERROR(INDEX(origine,SMALL(IF(noms=$F6,ROW(noms)-1,""),COUNTIF($F$6:$F6,$F6))),"")</f>
        <v/>
      </c>
    </row>
    <row r="7" spans="1:9" ht="15.6" thickTop="1" thickBot="1" x14ac:dyDescent="0.35">
      <c r="A7" s="6" t="str">
        <f t="array" aca="1" ref="A7" ca="1">IFERROR(INDEX(sesss,SMALL(IF(noms=$F7,ROW(noms)-1,""),COUNTIF($F$6:$F7,$F7))),"")</f>
        <v>PART</v>
      </c>
      <c r="B7" s="6" t="str">
        <f t="array" aca="1" ref="B7" ca="1">IFERROR(INDEX(session,SMALL(IF(noms=$F7,ROW(noms)-1,""),COUNTIF($F$6:$F7,$F7))),"")</f>
        <v>SP98</v>
      </c>
      <c r="C7" s="8">
        <f t="array" aca="1" ref="C7" ca="1">IFERROR(INDEX(datedeb,SMALL(IF(noms=$F7,ROW(noms)-1,""),COUNTIF($F$6:$F7,$F7))),"")</f>
        <v>42758</v>
      </c>
      <c r="D7" s="8">
        <f t="array" aca="1" ref="D7" ca="1">IFERROR(INDEX(datefin,SMALL(IF(noms=$F7,ROW(noms)-1,""),COUNTIF($F$6:$F7,$F7))),"")</f>
        <v>42769</v>
      </c>
      <c r="E7" s="8" t="str">
        <f ca="1">IFERROR(INDEX(civilité,SMALL(IF(noms=$F7,ROW(noms)-1,""),COUNTIF($F$6:$F7,$F7))),"")</f>
        <v/>
      </c>
      <c r="F7" s="3" t="str">
        <f t="array" aca="1" ref="F7" ca="1">IFERROR(INDEX(basevrac,MATCH(SMALL(COUNTIF(basevrac,"&lt;="&amp;basevrac),ROW(A2)),COUNTIF(basevrac,"&lt;="&amp;basevrac),0)),"")</f>
        <v>anie</v>
      </c>
      <c r="G7" s="8" t="str">
        <f t="array" aca="1" ref="G7" ca="1">IFERROR(INDEX(prenom,SMALL(IF(noms=$F7,ROW(noms)-1,""),COUNTIF($F$6:$F7,$F7))),"")</f>
        <v>lien</v>
      </c>
      <c r="H7" s="9">
        <f t="array" aca="1" ref="H7" ca="1">IFERROR(INDEX(matri,SMALL(IF(noms=$F7,ROW(noms)-1,""),COUNTIF($F$6:$F7,$F7))),"")</f>
        <v>90114387</v>
      </c>
      <c r="I7" s="9" t="str">
        <f ca="1">IFERROR(INDEX(origine,SMALL(IF(noms=$F7,ROW(noms)-1,""),COUNTIF($F$6:$F7,$F7))),"")</f>
        <v/>
      </c>
    </row>
    <row r="8" spans="1:9" ht="15.6" thickTop="1" thickBot="1" x14ac:dyDescent="0.35">
      <c r="A8" s="6" t="str">
        <f t="array" aca="1" ref="A8" ca="1">IFERROR(INDEX(sesss,SMALL(IF(noms=$F8,ROW(noms)-1,""),COUNTIF($F$6:$F8,$F8))),"")</f>
        <v>PART</v>
      </c>
      <c r="B8" s="6" t="str">
        <f t="array" aca="1" ref="B8" ca="1">IFERROR(INDEX(session,SMALL(IF(noms=$F8,ROW(noms)-1,""),COUNTIF($F$6:$F8,$F8))),"")</f>
        <v>SP99</v>
      </c>
      <c r="C8" s="8">
        <f t="array" aca="1" ref="C8" ca="1">IFERROR(INDEX(datedeb,SMALL(IF(noms=$F8,ROW(noms)-1,""),COUNTIF($F$6:$F8,$F8))),"")</f>
        <v>42772</v>
      </c>
      <c r="D8" s="8">
        <f t="array" aca="1" ref="D8" ca="1">IFERROR(INDEX(datefin,SMALL(IF(noms=$F8,ROW(noms)-1,""),COUNTIF($F$6:$F8,$F8))),"")</f>
        <v>42839</v>
      </c>
      <c r="E8" s="8" t="str">
        <f ca="1">IFERROR(INDEX(civilité,SMALL(IF(noms=$F8,ROW(noms)-1,""),COUNTIF($F$6:$F8,$F8))),"")</f>
        <v/>
      </c>
      <c r="F8" s="3" t="str">
        <f t="array" aca="1" ref="F8" ca="1">IFERROR(INDEX(basevrac,MATCH(SMALL(COUNTIF(basevrac,"&lt;="&amp;basevrac),ROW(A3)),COUNTIF(basevrac,"&lt;="&amp;basevrac),0)),"")</f>
        <v>anie</v>
      </c>
      <c r="G8" s="8" t="str">
        <f t="array" aca="1" ref="G8" ca="1">IFERROR(INDEX(prenom,SMALL(IF(noms=$F8,ROW(noms)-1,""),COUNTIF($F$6:$F8,$F8))),"")</f>
        <v>lien</v>
      </c>
      <c r="H8" s="9">
        <f t="array" aca="1" ref="H8" ca="1">IFERROR(INDEX(matri,SMALL(IF(noms=$F8,ROW(noms)-1,""),COUNTIF($F$6:$F8,$F8))),"")</f>
        <v>90114387</v>
      </c>
      <c r="I8" s="9" t="str">
        <f ca="1">IFERROR(INDEX(origine,SMALL(IF(noms=$F8,ROW(noms)-1,""),COUNTIF($F$6:$F8,$F8))),"")</f>
        <v/>
      </c>
    </row>
    <row r="9" spans="1:9" ht="15.6" thickTop="1" thickBot="1" x14ac:dyDescent="0.35">
      <c r="A9" s="6" t="str">
        <f t="array" aca="1" ref="A9" ca="1">IFERROR(INDEX(sesss,SMALL(IF(noms=$F9,ROW(noms)-1,""),COUNTIF($F$6:$F9,$F9))),"")</f>
        <v/>
      </c>
      <c r="B9" s="6" t="str">
        <f t="array" aca="1" ref="B9" ca="1">IFERROR(INDEX(session,SMALL(IF(noms=$F9,ROW(noms)-1,""),COUNTIF($F$6:$F9,$F9))),"")</f>
        <v/>
      </c>
      <c r="C9" s="8" t="str">
        <f t="array" aca="1" ref="C9" ca="1">IFERROR(INDEX(datedeb,SMALL(IF(noms=$F9,ROW(noms)-1,""),COUNTIF($F$6:$F9,$F9))),"")</f>
        <v/>
      </c>
      <c r="D9" s="8" t="str">
        <f t="array" aca="1" ref="D9" ca="1">IFERROR(INDEX(datefin,SMALL(IF(noms=$F9,ROW(noms)-1,""),COUNTIF($F$6:$F9,$F9))),"")</f>
        <v/>
      </c>
      <c r="E9" s="8" t="str">
        <f ca="1">IFERROR(INDEX(civilité,SMALL(IF(noms=$F9,ROW(noms)-1,""),COUNTIF($F$6:$F9,$F9))),"")</f>
        <v/>
      </c>
      <c r="F9" s="3" t="str">
        <f t="array" aca="1" ref="F9" ca="1">IFERROR(INDEX(basevrac,MATCH(SMALL(COUNTIF(basevrac,"&lt;="&amp;basevrac),ROW(A4)),COUNTIF(basevrac,"&lt;="&amp;basevrac),0)),"")</f>
        <v>anie</v>
      </c>
      <c r="G9" s="8" t="str">
        <f t="array" aca="1" ref="G9" ca="1">IFERROR(INDEX(prenom,SMALL(IF(noms=$F9,ROW(noms)-1,""),COUNTIF($F$6:$F9,$F9))),"")</f>
        <v/>
      </c>
      <c r="H9" s="9" t="str">
        <f t="array" aca="1" ref="H9" ca="1">IFERROR(INDEX(matri,SMALL(IF(noms=$F9,ROW(noms)-1,""),COUNTIF($F$6:$F9,$F9))),"")</f>
        <v/>
      </c>
      <c r="I9" s="9" t="str">
        <f ca="1">IFERROR(INDEX(origine,SMALL(IF(noms=$F9,ROW(noms)-1,""),COUNTIF($F$6:$F9,$F9))),"")</f>
        <v/>
      </c>
    </row>
    <row r="10" spans="1:9" ht="15.6" thickTop="1" thickBot="1" x14ac:dyDescent="0.35">
      <c r="A10" s="6" t="str">
        <f t="array" aca="1" ref="A10" ca="1">IFERROR(INDEX(sesss,SMALL(IF(noms=$F10,ROW(noms)-1,""),COUNTIF($F$6:$F10,$F10))),"")</f>
        <v/>
      </c>
      <c r="B10" s="6" t="str">
        <f t="array" aca="1" ref="B10" ca="1">IFERROR(INDEX(session,SMALL(IF(noms=$F10,ROW(noms)-1,""),COUNTIF($F$6:$F10,$F10))),"")</f>
        <v/>
      </c>
      <c r="C10" s="8" t="str">
        <f t="array" aca="1" ref="C10" ca="1">IFERROR(INDEX(datedeb,SMALL(IF(noms=$F10,ROW(noms)-1,""),COUNTIF($F$6:$F10,$F10))),"")</f>
        <v/>
      </c>
      <c r="D10" s="8" t="str">
        <f t="array" aca="1" ref="D10" ca="1">IFERROR(INDEX(datefin,SMALL(IF(noms=$F10,ROW(noms)-1,""),COUNTIF($F$6:$F10,$F10))),"")</f>
        <v/>
      </c>
      <c r="E10" s="8" t="str">
        <f ca="1">IFERROR(INDEX(civilité,SMALL(IF(noms=$F10,ROW(noms)-1,""),COUNTIF($F$6:$F10,$F10))),"")</f>
        <v/>
      </c>
      <c r="F10" s="3" t="str">
        <f t="array" aca="1" ref="F10" ca="1">IFERROR(INDEX(basevrac,MATCH(SMALL(COUNTIF(basevrac,"&lt;="&amp;basevrac),ROW(A5)),COUNTIF(basevrac,"&lt;="&amp;basevrac),0)),"")</f>
        <v>anie</v>
      </c>
      <c r="G10" s="8" t="str">
        <f t="array" aca="1" ref="G10" ca="1">IFERROR(INDEX(prenom,SMALL(IF(noms=$F10,ROW(noms)-1,""),COUNTIF($F$6:$F10,$F10))),"")</f>
        <v/>
      </c>
      <c r="H10" s="9" t="str">
        <f t="array" aca="1" ref="H10" ca="1">IFERROR(INDEX(matri,SMALL(IF(noms=$F10,ROW(noms)-1,""),COUNTIF($F$6:$F10,$F10))),"")</f>
        <v/>
      </c>
      <c r="I10" s="9" t="str">
        <f ca="1">IFERROR(INDEX(origine,SMALL(IF(noms=$F10,ROW(noms)-1,""),COUNTIF($F$6:$F10,$F10))),"")</f>
        <v/>
      </c>
    </row>
    <row r="11" spans="1:9" ht="15.6" thickTop="1" thickBot="1" x14ac:dyDescent="0.35">
      <c r="A11" s="6" t="str">
        <f t="array" aca="1" ref="A11" ca="1">IFERROR(INDEX(sesss,SMALL(IF(noms=$F11,ROW(noms)-1,""),COUNTIF($F$6:$F11,$F11))),"")</f>
        <v/>
      </c>
      <c r="B11" s="6" t="str">
        <f t="array" aca="1" ref="B11" ca="1">IFERROR(INDEX(session,SMALL(IF(noms=$F11,ROW(noms)-1,""),COUNTIF($F$6:$F11,$F11))),"")</f>
        <v/>
      </c>
      <c r="C11" s="8" t="str">
        <f t="array" aca="1" ref="C11" ca="1">IFERROR(INDEX(datedeb,SMALL(IF(noms=$F11,ROW(noms)-1,""),COUNTIF($F$6:$F11,$F11))),"")</f>
        <v/>
      </c>
      <c r="D11" s="8" t="str">
        <f t="array" aca="1" ref="D11" ca="1">IFERROR(INDEX(datefin,SMALL(IF(noms=$F11,ROW(noms)-1,""),COUNTIF($F$6:$F11,$F11))),"")</f>
        <v/>
      </c>
      <c r="E11" s="8" t="str">
        <f ca="1">IFERROR(INDEX(civilité,SMALL(IF(noms=$F11,ROW(noms)-1,""),COUNTIF($F$6:$F11,$F11))),"")</f>
        <v/>
      </c>
      <c r="F11" s="3" t="str">
        <f t="array" aca="1" ref="F11" ca="1">IFERROR(INDEX(basevrac,MATCH(SMALL(COUNTIF(basevrac,"&lt;="&amp;basevrac),ROW(A6)),COUNTIF(basevrac,"&lt;="&amp;basevrac),0)),"")</f>
        <v>anie</v>
      </c>
      <c r="G11" s="8" t="str">
        <f t="array" aca="1" ref="G11" ca="1">IFERROR(INDEX(prenom,SMALL(IF(noms=$F11,ROW(noms)-1,""),COUNTIF($F$6:$F11,$F11))),"")</f>
        <v/>
      </c>
      <c r="H11" s="9" t="str">
        <f t="array" aca="1" ref="H11" ca="1">IFERROR(INDEX(matri,SMALL(IF(noms=$F11,ROW(noms)-1,""),COUNTIF($F$6:$F11,$F11))),"")</f>
        <v/>
      </c>
      <c r="I11" s="9" t="str">
        <f ca="1">IFERROR(INDEX(origine,SMALL(IF(noms=$F11,ROW(noms)-1,""),COUNTIF($F$6:$F11,$F11))),"")</f>
        <v/>
      </c>
    </row>
    <row r="12" spans="1:9" ht="15.6" thickTop="1" thickBot="1" x14ac:dyDescent="0.35">
      <c r="A12" s="6" t="str">
        <f t="array" aca="1" ref="A12" ca="1">IFERROR(INDEX(sesss,SMALL(IF(noms=$F12,ROW(noms)-1,""),COUNTIF($F$6:$F12,$F12))),"")</f>
        <v>MONI</v>
      </c>
      <c r="B12" s="6" t="str">
        <f t="array" aca="1" ref="B12" ca="1">IFERROR(INDEX(session,SMALL(IF(noms=$F12,ROW(noms)-1,""),COUNTIF($F$6:$F12,$F12))),"")</f>
        <v>QX25</v>
      </c>
      <c r="C12" s="8">
        <f t="array" aca="1" ref="C12" ca="1">IFERROR(INDEX(datedeb,SMALL(IF(noms=$F12,ROW(noms)-1,""),COUNTIF($F$6:$F12,$F12))),"")</f>
        <v>42940</v>
      </c>
      <c r="D12" s="8">
        <f t="array" aca="1" ref="D12" ca="1">IFERROR(INDEX(datefin,SMALL(IF(noms=$F12,ROW(noms)-1,""),COUNTIF($F$6:$F12,$F12))),"")</f>
        <v>42941</v>
      </c>
      <c r="E12" s="8" t="str">
        <f ca="1">IFERROR(INDEX(civilité,SMALL(IF(noms=$F12,ROW(noms)-1,""),COUNTIF($F$6:$F12,$F12))),"")</f>
        <v/>
      </c>
      <c r="F12" s="3" t="str">
        <f t="array" aca="1" ref="F12" ca="1">IFERROR(INDEX(basevrac,MATCH(SMALL(COUNTIF(basevrac,"&lt;="&amp;basevrac),ROW(A7)),COUNTIF(basevrac,"&lt;="&amp;basevrac),0)),"")</f>
        <v>chal</v>
      </c>
      <c r="G12" s="8" t="str">
        <f t="array" aca="1" ref="G12" ca="1">IFERROR(INDEX(prenom,SMALL(IF(noms=$F12,ROW(noms)-1,""),COUNTIF($F$6:$F12,$F12))),"")</f>
        <v>baut</v>
      </c>
      <c r="H12" s="9">
        <f t="array" aca="1" ref="H12" ca="1">IFERROR(INDEX(matri,SMALL(IF(noms=$F12,ROW(noms)-1,""),COUNTIF($F$6:$F12,$F12))),"")</f>
        <v>90053627</v>
      </c>
      <c r="I12" s="9" t="str">
        <f ca="1">IFERROR(INDEX(origine,SMALL(IF(noms=$F12,ROW(noms)-1,""),COUNTIF($F$6:$F12,$F12))),"")</f>
        <v/>
      </c>
    </row>
    <row r="13" spans="1:9" ht="15.6" thickTop="1" thickBot="1" x14ac:dyDescent="0.35">
      <c r="A13" s="6" t="str">
        <f t="array" aca="1" ref="A13" ca="1">IFERROR(INDEX(sesss,SMALL(IF(noms=$F13,ROW(noms)-1,""),COUNTIF($F$6:$F13,$F13))),"")</f>
        <v>C120</v>
      </c>
      <c r="B13" s="6" t="str">
        <f t="array" aca="1" ref="B13" ca="1">IFERROR(INDEX(session,SMALL(IF(noms=$F13,ROW(noms)-1,""),COUNTIF($F$6:$F13,$F13))),"")</f>
        <v>RH62</v>
      </c>
      <c r="C13" s="8">
        <f t="array" aca="1" ref="C13" ca="1">IFERROR(INDEX(datedeb,SMALL(IF(noms=$F13,ROW(noms)-1,""),COUNTIF($F$6:$F13,$F13))),"")</f>
        <v>42975</v>
      </c>
      <c r="D13" s="8">
        <f t="array" aca="1" ref="D13" ca="1">IFERROR(INDEX(datefin,SMALL(IF(noms=$F13,ROW(noms)-1,""),COUNTIF($F$6:$F13,$F13))),"")</f>
        <v>42986</v>
      </c>
      <c r="E13" s="8" t="str">
        <f ca="1">IFERROR(INDEX(civilité,SMALL(IF(noms=$F13,ROW(noms)-1,""),COUNTIF($F$6:$F13,$F13))),"")</f>
        <v/>
      </c>
      <c r="F13" s="3" t="str">
        <f t="array" aca="1" ref="F13" ca="1">IFERROR(INDEX(basevrac,MATCH(SMALL(COUNTIF(basevrac,"&lt;="&amp;basevrac),ROW(A8)),COUNTIF(basevrac,"&lt;="&amp;basevrac),0)),"")</f>
        <v>chal</v>
      </c>
      <c r="G13" s="8" t="str">
        <f t="array" aca="1" ref="G13" ca="1">IFERROR(INDEX(prenom,SMALL(IF(noms=$F13,ROW(noms)-1,""),COUNTIF($F$6:$F13,$F13))),"")</f>
        <v>baut</v>
      </c>
      <c r="H13" s="9">
        <f t="array" aca="1" ref="H13" ca="1">IFERROR(INDEX(matri,SMALL(IF(noms=$F13,ROW(noms)-1,""),COUNTIF($F$6:$F13,$F13))),"")</f>
        <v>90053627</v>
      </c>
      <c r="I13" s="9" t="str">
        <f ca="1">IFERROR(INDEX(origine,SMALL(IF(noms=$F13,ROW(noms)-1,""),COUNTIF($F$6:$F13,$F13))),"")</f>
        <v/>
      </c>
    </row>
    <row r="14" spans="1:9" ht="15.6" thickTop="1" thickBot="1" x14ac:dyDescent="0.35">
      <c r="A14" s="6" t="str">
        <f t="array" aca="1" ref="A14" ca="1">IFERROR(INDEX(sesss,SMALL(IF(noms=$F14,ROW(noms)-1,""),COUNTIF($F$6:$F14,$F14))),"")</f>
        <v>PART</v>
      </c>
      <c r="B14" s="6" t="str">
        <f t="array" aca="1" ref="B14" ca="1">IFERROR(INDEX(session,SMALL(IF(noms=$F14,ROW(noms)-1,""),COUNTIF($F$6:$F14,$F14))),"")</f>
        <v>SQ02</v>
      </c>
      <c r="C14" s="8">
        <f t="array" aca="1" ref="C14" ca="1">IFERROR(INDEX(datedeb,SMALL(IF(noms=$F14,ROW(noms)-1,""),COUNTIF($F$6:$F14,$F14))),"")</f>
        <v>42996</v>
      </c>
      <c r="D14" s="8">
        <f t="array" aca="1" ref="D14" ca="1">IFERROR(INDEX(datefin,SMALL(IF(noms=$F14,ROW(noms)-1,""),COUNTIF($F$6:$F14,$F14))),"")</f>
        <v>43007</v>
      </c>
      <c r="E14" s="8" t="str">
        <f ca="1">IFERROR(INDEX(civilité,SMALL(IF(noms=$F14,ROW(noms)-1,""),COUNTIF($F$6:$F14,$F14))),"")</f>
        <v/>
      </c>
      <c r="F14" s="3" t="str">
        <f t="array" aca="1" ref="F14" ca="1">IFERROR(INDEX(basevrac,MATCH(SMALL(COUNTIF(basevrac,"&lt;="&amp;basevrac),ROW(A9)),COUNTIF(basevrac,"&lt;="&amp;basevrac),0)),"")</f>
        <v>chal</v>
      </c>
      <c r="G14" s="8" t="str">
        <f t="array" aca="1" ref="G14" ca="1">IFERROR(INDEX(prenom,SMALL(IF(noms=$F14,ROW(noms)-1,""),COUNTIF($F$6:$F14,$F14))),"")</f>
        <v>baut</v>
      </c>
      <c r="H14" s="9">
        <f t="array" aca="1" ref="H14" ca="1">IFERROR(INDEX(matri,SMALL(IF(noms=$F14,ROW(noms)-1,""),COUNTIF($F$6:$F14,$F14))),"")</f>
        <v>90053627</v>
      </c>
      <c r="I14" s="9" t="str">
        <f ca="1">IFERROR(INDEX(origine,SMALL(IF(noms=$F14,ROW(noms)-1,""),COUNTIF($F$6:$F14,$F14))),"")</f>
        <v/>
      </c>
    </row>
    <row r="15" spans="1:9" ht="15.6" thickTop="1" thickBot="1" x14ac:dyDescent="0.35">
      <c r="A15" s="6" t="str">
        <f t="array" aca="1" ref="A15" ca="1">IFERROR(INDEX(sesss,SMALL(IF(noms=$F15,ROW(noms)-1,""),COUNTIF($F$6:$F15,$F15))),"")</f>
        <v>PART</v>
      </c>
      <c r="B15" s="6" t="str">
        <f t="array" aca="1" ref="B15" ca="1">IFERROR(INDEX(session,SMALL(IF(noms=$F15,ROW(noms)-1,""),COUNTIF($F$6:$F15,$F15))),"")</f>
        <v>SQ03</v>
      </c>
      <c r="C15" s="8">
        <f t="array" aca="1" ref="C15" ca="1">IFERROR(INDEX(datedeb,SMALL(IF(noms=$F15,ROW(noms)-1,""),COUNTIF($F$6:$F15,$F15))),"")</f>
        <v>43010</v>
      </c>
      <c r="D15" s="8">
        <f t="array" aca="1" ref="D15" ca="1">IFERROR(INDEX(datefin,SMALL(IF(noms=$F15,ROW(noms)-1,""),COUNTIF($F$6:$F15,$F15))),"")</f>
        <v>43077</v>
      </c>
      <c r="E15" s="8" t="str">
        <f ca="1">IFERROR(INDEX(civilité,SMALL(IF(noms=$F15,ROW(noms)-1,""),COUNTIF($F$6:$F15,$F15))),"")</f>
        <v/>
      </c>
      <c r="F15" s="3" t="str">
        <f t="array" aca="1" ref="F15" ca="1">IFERROR(INDEX(basevrac,MATCH(SMALL(COUNTIF(basevrac,"&lt;="&amp;basevrac),ROW(A10)),COUNTIF(basevrac,"&lt;="&amp;basevrac),0)),"")</f>
        <v>chal</v>
      </c>
      <c r="G15" s="8" t="str">
        <f t="array" aca="1" ref="G15" ca="1">IFERROR(INDEX(prenom,SMALL(IF(noms=$F15,ROW(noms)-1,""),COUNTIF($F$6:$F15,$F15))),"")</f>
        <v>baut</v>
      </c>
      <c r="H15" s="9">
        <f t="array" aca="1" ref="H15" ca="1">IFERROR(INDEX(matri,SMALL(IF(noms=$F15,ROW(noms)-1,""),COUNTIF($F$6:$F15,$F15))),"")</f>
        <v>90053627</v>
      </c>
      <c r="I15" s="9" t="str">
        <f ca="1">IFERROR(INDEX(origine,SMALL(IF(noms=$F15,ROW(noms)-1,""),COUNTIF($F$6:$F15,$F15))),"")</f>
        <v/>
      </c>
    </row>
    <row r="16" spans="1:9" ht="15.6" thickTop="1" thickBot="1" x14ac:dyDescent="0.35">
      <c r="A16" s="6" t="str">
        <f t="array" aca="1" ref="A16" ca="1">IFERROR(INDEX(sesss,SMALL(IF(noms=$F16,ROW(noms)-1,""),COUNTIF($F$6:$F16,$F16))),"")</f>
        <v>MONI</v>
      </c>
      <c r="B16" s="6" t="str">
        <f t="array" aca="1" ref="B16" ca="1">IFERROR(INDEX(session,SMALL(IF(noms=$F16,ROW(noms)-1,""),COUNTIF($F$6:$F16,$F16))),"")</f>
        <v>TQ91</v>
      </c>
      <c r="C16" s="8">
        <f t="array" aca="1" ref="C16" ca="1">IFERROR(INDEX(datedeb,SMALL(IF(noms=$F16,ROW(noms)-1,""),COUNTIF($F$6:$F16,$F16))),"")</f>
        <v>42942</v>
      </c>
      <c r="D16" s="8">
        <f t="array" aca="1" ref="D16" ca="1">IFERROR(INDEX(datefin,SMALL(IF(noms=$F16,ROW(noms)-1,""),COUNTIF($F$6:$F16,$F16))),"")</f>
        <v>42943</v>
      </c>
      <c r="E16" s="8" t="str">
        <f ca="1">IFERROR(INDEX(civilité,SMALL(IF(noms=$F16,ROW(noms)-1,""),COUNTIF($F$6:$F16,$F16))),"")</f>
        <v/>
      </c>
      <c r="F16" s="3" t="str">
        <f t="array" aca="1" ref="F16" ca="1">IFERROR(INDEX(basevrac,MATCH(SMALL(COUNTIF(basevrac,"&lt;="&amp;basevrac),ROW(A11)),COUNTIF(basevrac,"&lt;="&amp;basevrac),0)),"")</f>
        <v>égan</v>
      </c>
      <c r="G16" s="8" t="str">
        <f t="array" aca="1" ref="G16" ca="1">IFERROR(INDEX(prenom,SMALL(IF(noms=$F16,ROW(noms)-1,""),COUNTIF($F$6:$F16,$F16))),"")</f>
        <v>tien</v>
      </c>
      <c r="H16" s="9">
        <f t="array" aca="1" ref="H16" ca="1">IFERROR(INDEX(matri,SMALL(IF(noms=$F16,ROW(noms)-1,""),COUNTIF($F$6:$F16,$F16))),"")</f>
        <v>90061163</v>
      </c>
      <c r="I16" s="9" t="str">
        <f ca="1">IFERROR(INDEX(origine,SMALL(IF(noms=$F16,ROW(noms)-1,""),COUNTIF($F$6:$F16,$F16))),"")</f>
        <v/>
      </c>
    </row>
    <row r="17" spans="1:9" ht="15.6" thickTop="1" thickBot="1" x14ac:dyDescent="0.35">
      <c r="A17" s="6" t="str">
        <f t="array" aca="1" ref="A17" ca="1">IFERROR(INDEX(sesss,SMALL(IF(noms=$F17,ROW(noms)-1,""),COUNTIF($F$6:$F17,$F17))),"")</f>
        <v>C120</v>
      </c>
      <c r="B17" s="6" t="str">
        <f t="array" aca="1" ref="B17" ca="1">IFERROR(INDEX(session,SMALL(IF(noms=$F17,ROW(noms)-1,""),COUNTIF($F$6:$F17,$F17))),"")</f>
        <v>RH62</v>
      </c>
      <c r="C17" s="8">
        <f t="array" aca="1" ref="C17" ca="1">IFERROR(INDEX(datedeb,SMALL(IF(noms=$F17,ROW(noms)-1,""),COUNTIF($F$6:$F17,$F17))),"")</f>
        <v>42975</v>
      </c>
      <c r="D17" s="8">
        <f t="array" aca="1" ref="D17" ca="1">IFERROR(INDEX(datefin,SMALL(IF(noms=$F17,ROW(noms)-1,""),COUNTIF($F$6:$F17,$F17))),"")</f>
        <v>42986</v>
      </c>
      <c r="E17" s="8" t="str">
        <f ca="1">IFERROR(INDEX(civilité,SMALL(IF(noms=$F17,ROW(noms)-1,""),COUNTIF($F$6:$F17,$F17))),"")</f>
        <v/>
      </c>
      <c r="F17" s="3" t="str">
        <f t="array" aca="1" ref="F17" ca="1">IFERROR(INDEX(basevrac,MATCH(SMALL(COUNTIF(basevrac,"&lt;="&amp;basevrac),ROW(A12)),COUNTIF(basevrac,"&lt;="&amp;basevrac),0)),"")</f>
        <v>égan</v>
      </c>
      <c r="G17" s="8" t="str">
        <f t="array" aca="1" ref="G17" ca="1">IFERROR(INDEX(prenom,SMALL(IF(noms=$F17,ROW(noms)-1,""),COUNTIF($F$6:$F17,$F17))),"")</f>
        <v>tien</v>
      </c>
      <c r="H17" s="9">
        <f t="array" aca="1" ref="H17" ca="1">IFERROR(INDEX(matri,SMALL(IF(noms=$F17,ROW(noms)-1,""),COUNTIF($F$6:$F17,$F17))),"")</f>
        <v>90061163</v>
      </c>
      <c r="I17" s="9" t="str">
        <f ca="1">IFERROR(INDEX(origine,SMALL(IF(noms=$F17,ROW(noms)-1,""),COUNTIF($F$6:$F17,$F17))),"")</f>
        <v/>
      </c>
    </row>
    <row r="18" spans="1:9" ht="15.6" thickTop="1" thickBot="1" x14ac:dyDescent="0.35">
      <c r="A18" s="6" t="str">
        <f t="array" aca="1" ref="A18" ca="1">IFERROR(INDEX(sesss,SMALL(IF(noms=$F18,ROW(noms)-1,""),COUNTIF($F$6:$F18,$F18))),"")</f>
        <v>PART</v>
      </c>
      <c r="B18" s="6" t="str">
        <f t="array" aca="1" ref="B18" ca="1">IFERROR(INDEX(session,SMALL(IF(noms=$F18,ROW(noms)-1,""),COUNTIF($F$6:$F18,$F18))),"")</f>
        <v>SQ02</v>
      </c>
      <c r="C18" s="8">
        <f t="array" aca="1" ref="C18" ca="1">IFERROR(INDEX(datedeb,SMALL(IF(noms=$F18,ROW(noms)-1,""),COUNTIF($F$6:$F18,$F18))),"")</f>
        <v>42996</v>
      </c>
      <c r="D18" s="8">
        <f t="array" aca="1" ref="D18" ca="1">IFERROR(INDEX(datefin,SMALL(IF(noms=$F18,ROW(noms)-1,""),COUNTIF($F$6:$F18,$F18))),"")</f>
        <v>43007</v>
      </c>
      <c r="E18" s="8" t="str">
        <f ca="1">IFERROR(INDEX(civilité,SMALL(IF(noms=$F18,ROW(noms)-1,""),COUNTIF($F$6:$F18,$F18))),"")</f>
        <v/>
      </c>
      <c r="F18" s="3" t="str">
        <f t="array" aca="1" ref="F18" ca="1">IFERROR(INDEX(basevrac,MATCH(SMALL(COUNTIF(basevrac,"&lt;="&amp;basevrac),ROW(A13)),COUNTIF(basevrac,"&lt;="&amp;basevrac),0)),"")</f>
        <v>égan</v>
      </c>
      <c r="G18" s="8" t="str">
        <f t="array" aca="1" ref="G18" ca="1">IFERROR(INDEX(prenom,SMALL(IF(noms=$F18,ROW(noms)-1,""),COUNTIF($F$6:$F18,$F18))),"")</f>
        <v>tien</v>
      </c>
      <c r="H18" s="9">
        <f t="array" aca="1" ref="H18" ca="1">IFERROR(INDEX(matri,SMALL(IF(noms=$F18,ROW(noms)-1,""),COUNTIF($F$6:$F18,$F18))),"")</f>
        <v>90061163</v>
      </c>
      <c r="I18" s="9" t="str">
        <f ca="1">IFERROR(INDEX(origine,SMALL(IF(noms=$F18,ROW(noms)-1,""),COUNTIF($F$6:$F18,$F18))),"")</f>
        <v/>
      </c>
    </row>
    <row r="19" spans="1:9" ht="15.6" thickTop="1" thickBot="1" x14ac:dyDescent="0.35">
      <c r="A19" s="6" t="str">
        <f t="array" aca="1" ref="A19" ca="1">IFERROR(INDEX(sesss,SMALL(IF(noms=$F19,ROW(noms)-1,""),COUNTIF($F$6:$F19,$F19))),"")</f>
        <v>PART</v>
      </c>
      <c r="B19" s="6" t="str">
        <f t="array" aca="1" ref="B19" ca="1">IFERROR(INDEX(session,SMALL(IF(noms=$F19,ROW(noms)-1,""),COUNTIF($F$6:$F19,$F19))),"")</f>
        <v>SQ03</v>
      </c>
      <c r="C19" s="8">
        <f t="array" aca="1" ref="C19" ca="1">IFERROR(INDEX(datedeb,SMALL(IF(noms=$F19,ROW(noms)-1,""),COUNTIF($F$6:$F19,$F19))),"")</f>
        <v>43010</v>
      </c>
      <c r="D19" s="8">
        <f t="array" aca="1" ref="D19" ca="1">IFERROR(INDEX(datefin,SMALL(IF(noms=$F19,ROW(noms)-1,""),COUNTIF($F$6:$F19,$F19))),"")</f>
        <v>43077</v>
      </c>
      <c r="E19" s="8" t="str">
        <f ca="1">IFERROR(INDEX(civilité,SMALL(IF(noms=$F19,ROW(noms)-1,""),COUNTIF($F$6:$F19,$F19))),"")</f>
        <v/>
      </c>
      <c r="F19" s="3" t="str">
        <f t="array" aca="1" ref="F19" ca="1">IFERROR(INDEX(basevrac,MATCH(SMALL(COUNTIF(basevrac,"&lt;="&amp;basevrac),ROW(A14)),COUNTIF(basevrac,"&lt;="&amp;basevrac),0)),"")</f>
        <v>égan</v>
      </c>
      <c r="G19" s="8" t="str">
        <f t="array" aca="1" ref="G19" ca="1">IFERROR(INDEX(prenom,SMALL(IF(noms=$F19,ROW(noms)-1,""),COUNTIF($F$6:$F19,$F19))),"")</f>
        <v>tien</v>
      </c>
      <c r="H19" s="9">
        <f t="array" aca="1" ref="H19" ca="1">IFERROR(INDEX(matri,SMALL(IF(noms=$F19,ROW(noms)-1,""),COUNTIF($F$6:$F19,$F19))),"")</f>
        <v>90061163</v>
      </c>
      <c r="I19" s="9" t="str">
        <f ca="1">IFERROR(INDEX(origine,SMALL(IF(noms=$F19,ROW(noms)-1,""),COUNTIF($F$6:$F19,$F19))),"")</f>
        <v/>
      </c>
    </row>
    <row r="20" spans="1:9" ht="15.6" thickTop="1" thickBot="1" x14ac:dyDescent="0.35">
      <c r="A20" s="6" t="str">
        <f t="array" aca="1" ref="A20" ca="1">IFERROR(INDEX(sesss,SMALL(IF(noms=$F20,ROW(noms)-1,""),COUNTIF($F$6:$F20,$F20))),"")</f>
        <v>MONI</v>
      </c>
      <c r="B20" s="6" t="str">
        <f t="array" aca="1" ref="B20" ca="1">IFERROR(INDEX(session,SMALL(IF(noms=$F20,ROW(noms)-1,""),COUNTIF($F$6:$F20,$F20))),"")</f>
        <v>TC21</v>
      </c>
      <c r="C20" s="8">
        <f t="array" aca="1" ref="C20" ca="1">IFERROR(INDEX(datedeb,SMALL(IF(noms=$F20,ROW(noms)-1,""),COUNTIF($F$6:$F20,$F20))),"")</f>
        <v>42738</v>
      </c>
      <c r="D20" s="8">
        <f t="array" aca="1" ref="D20" ca="1">IFERROR(INDEX(datefin,SMALL(IF(noms=$F20,ROW(noms)-1,""),COUNTIF($F$6:$F20,$F20))),"")</f>
        <v>42739</v>
      </c>
      <c r="E20" s="8" t="str">
        <f ca="1">IFERROR(INDEX(civilité,SMALL(IF(noms=$F20,ROW(noms)-1,""),COUNTIF($F$6:$F20,$F20))),"")</f>
        <v/>
      </c>
      <c r="F20" s="3" t="str">
        <f t="array" aca="1" ref="F20" ca="1">IFERROR(INDEX(basevrac,MATCH(SMALL(COUNTIF(basevrac,"&lt;="&amp;basevrac),ROW(A15)),COUNTIF(basevrac,"&lt;="&amp;basevrac),0)),"")</f>
        <v>enet</v>
      </c>
      <c r="G20" s="8" t="str">
        <f t="array" aca="1" ref="G20" ca="1">IFERROR(INDEX(prenom,SMALL(IF(noms=$F20,ROW(noms)-1,""),COUNTIF($F$6:$F20,$F20))),"")</f>
        <v>tien</v>
      </c>
      <c r="H20" s="9">
        <f t="array" aca="1" ref="H20" ca="1">IFERROR(INDEX(matri,SMALL(IF(noms=$F20,ROW(noms)-1,""),COUNTIF($F$6:$F20,$F20))),"")</f>
        <v>90305854</v>
      </c>
      <c r="I20" s="9" t="str">
        <f ca="1">IFERROR(INDEX(origine,SMALL(IF(noms=$F20,ROW(noms)-1,""),COUNTIF($F$6:$F20,$F20))),"")</f>
        <v/>
      </c>
    </row>
    <row r="21" spans="1:9" ht="15.6" thickTop="1" thickBot="1" x14ac:dyDescent="0.35">
      <c r="A21" s="6" t="str">
        <f t="array" aca="1" ref="A21" ca="1">IFERROR(INDEX(sesss,SMALL(IF(noms=$F21,ROW(noms)-1,""),COUNTIF($F$6:$F21,$F21))),"")</f>
        <v>C120</v>
      </c>
      <c r="B21" s="6" t="str">
        <f t="array" aca="1" ref="B21" ca="1">IFERROR(INDEX(session,SMALL(IF(noms=$F21,ROW(noms)-1,""),COUNTIF($F$6:$F21,$F21))),"")</f>
        <v>TC50</v>
      </c>
      <c r="C21" s="8">
        <f t="array" aca="1" ref="C21" ca="1">IFERROR(INDEX(datedeb,SMALL(IF(noms=$F21,ROW(noms)-1,""),COUNTIF($F$6:$F21,$F21))),"")</f>
        <v>42740</v>
      </c>
      <c r="D21" s="8">
        <f t="array" aca="1" ref="D21" ca="1">IFERROR(INDEX(datefin,SMALL(IF(noms=$F21,ROW(noms)-1,""),COUNTIF($F$6:$F21,$F21))),"")</f>
        <v>42752</v>
      </c>
      <c r="E21" s="8" t="str">
        <f ca="1">IFERROR(INDEX(civilité,SMALL(IF(noms=$F21,ROW(noms)-1,""),COUNTIF($F$6:$F21,$F21))),"")</f>
        <v/>
      </c>
      <c r="F21" s="3" t="str">
        <f t="array" aca="1" ref="F21" ca="1">IFERROR(INDEX(basevrac,MATCH(SMALL(COUNTIF(basevrac,"&lt;="&amp;basevrac),ROW(A16)),COUNTIF(basevrac,"&lt;="&amp;basevrac),0)),"")</f>
        <v>enet</v>
      </c>
      <c r="G21" s="8" t="str">
        <f t="array" aca="1" ref="G21" ca="1">IFERROR(INDEX(prenom,SMALL(IF(noms=$F21,ROW(noms)-1,""),COUNTIF($F$6:$F21,$F21))),"")</f>
        <v>tien</v>
      </c>
      <c r="H21" s="9">
        <f t="array" aca="1" ref="H21" ca="1">IFERROR(INDEX(matri,SMALL(IF(noms=$F21,ROW(noms)-1,""),COUNTIF($F$6:$F21,$F21))),"")</f>
        <v>90305854</v>
      </c>
      <c r="I21" s="9" t="str">
        <f ca="1">IFERROR(INDEX(origine,SMALL(IF(noms=$F21,ROW(noms)-1,""),COUNTIF($F$6:$F21,$F21))),"")</f>
        <v/>
      </c>
    </row>
    <row r="22" spans="1:9" ht="15.6" thickTop="1" thickBot="1" x14ac:dyDescent="0.35">
      <c r="A22" s="6" t="str">
        <f t="array" aca="1" ref="A22" ca="1">IFERROR(INDEX(sesss,SMALL(IF(noms=$F22,ROW(noms)-1,""),COUNTIF($F$6:$F22,$F22))),"")</f>
        <v>PART</v>
      </c>
      <c r="B22" s="6" t="str">
        <f t="array" aca="1" ref="B22" ca="1">IFERROR(INDEX(session,SMALL(IF(noms=$F22,ROW(noms)-1,""),COUNTIF($F$6:$F22,$F22))),"")</f>
        <v>SP98</v>
      </c>
      <c r="C22" s="8">
        <f t="array" aca="1" ref="C22" ca="1">IFERROR(INDEX(datedeb,SMALL(IF(noms=$F22,ROW(noms)-1,""),COUNTIF($F$6:$F22,$F22))),"")</f>
        <v>42758</v>
      </c>
      <c r="D22" s="8">
        <f t="array" aca="1" ref="D22" ca="1">IFERROR(INDEX(datefin,SMALL(IF(noms=$F22,ROW(noms)-1,""),COUNTIF($F$6:$F22,$F22))),"")</f>
        <v>42769</v>
      </c>
      <c r="E22" s="8" t="str">
        <f ca="1">IFERROR(INDEX(civilité,SMALL(IF(noms=$F22,ROW(noms)-1,""),COUNTIF($F$6:$F22,$F22))),"")</f>
        <v/>
      </c>
      <c r="F22" s="3" t="str">
        <f t="array" aca="1" ref="F22" ca="1">IFERROR(INDEX(basevrac,MATCH(SMALL(COUNTIF(basevrac,"&lt;="&amp;basevrac),ROW(A17)),COUNTIF(basevrac,"&lt;="&amp;basevrac),0)),"")</f>
        <v>enet</v>
      </c>
      <c r="G22" s="8" t="str">
        <f t="array" aca="1" ref="G22" ca="1">IFERROR(INDEX(prenom,SMALL(IF(noms=$F22,ROW(noms)-1,""),COUNTIF($F$6:$F22,$F22))),"")</f>
        <v>tien</v>
      </c>
      <c r="H22" s="9">
        <f t="array" aca="1" ref="H22" ca="1">IFERROR(INDEX(matri,SMALL(IF(noms=$F22,ROW(noms)-1,""),COUNTIF($F$6:$F22,$F22))),"")</f>
        <v>90305854</v>
      </c>
      <c r="I22" s="9" t="str">
        <f ca="1">IFERROR(INDEX(origine,SMALL(IF(noms=$F22,ROW(noms)-1,""),COUNTIF($F$6:$F22,$F22))),"")</f>
        <v/>
      </c>
    </row>
    <row r="23" spans="1:9" ht="15.6" thickTop="1" thickBot="1" x14ac:dyDescent="0.35">
      <c r="A23" s="6" t="str">
        <f t="array" aca="1" ref="A23" ca="1">IFERROR(INDEX(sesss,SMALL(IF(noms=$F23,ROW(noms)-1,""),COUNTIF($F$6:$F23,$F23))),"")</f>
        <v>PART</v>
      </c>
      <c r="B23" s="6" t="str">
        <f t="array" aca="1" ref="B23" ca="1">IFERROR(INDEX(session,SMALL(IF(noms=$F23,ROW(noms)-1,""),COUNTIF($F$6:$F23,$F23))),"")</f>
        <v>SP99</v>
      </c>
      <c r="C23" s="8">
        <f t="array" aca="1" ref="C23" ca="1">IFERROR(INDEX(datedeb,SMALL(IF(noms=$F23,ROW(noms)-1,""),COUNTIF($F$6:$F23,$F23))),"")</f>
        <v>42772</v>
      </c>
      <c r="D23" s="8">
        <f t="array" aca="1" ref="D23" ca="1">IFERROR(INDEX(datefin,SMALL(IF(noms=$F23,ROW(noms)-1,""),COUNTIF($F$6:$F23,$F23))),"")</f>
        <v>42839</v>
      </c>
      <c r="E23" s="8" t="str">
        <f ca="1">IFERROR(INDEX(civilité,SMALL(IF(noms=$F23,ROW(noms)-1,""),COUNTIF($F$6:$F23,$F23))),"")</f>
        <v/>
      </c>
      <c r="F23" s="3" t="str">
        <f t="array" aca="1" ref="F23" ca="1">IFERROR(INDEX(basevrac,MATCH(SMALL(COUNTIF(basevrac,"&lt;="&amp;basevrac),ROW(A18)),COUNTIF(basevrac,"&lt;="&amp;basevrac),0)),"")</f>
        <v>enet</v>
      </c>
      <c r="G23" s="8" t="str">
        <f t="array" aca="1" ref="G23" ca="1">IFERROR(INDEX(prenom,SMALL(IF(noms=$F23,ROW(noms)-1,""),COUNTIF($F$6:$F23,$F23))),"")</f>
        <v>tien</v>
      </c>
      <c r="H23" s="9">
        <f t="array" aca="1" ref="H23" ca="1">IFERROR(INDEX(matri,SMALL(IF(noms=$F23,ROW(noms)-1,""),COUNTIF($F$6:$F23,$F23))),"")</f>
        <v>90305854</v>
      </c>
      <c r="I23" s="9" t="str">
        <f ca="1">IFERROR(INDEX(origine,SMALL(IF(noms=$F23,ROW(noms)-1,""),COUNTIF($F$6:$F23,$F23))),"")</f>
        <v/>
      </c>
    </row>
    <row r="24" spans="1:9" ht="15.6" thickTop="1" thickBot="1" x14ac:dyDescent="0.35">
      <c r="A24" s="6" t="str">
        <f t="array" aca="1" ref="A24" ca="1">IFERROR(INDEX(sesss,SMALL(IF(noms=$F24,ROW(noms)-1,""),COUNTIF($F$6:$F24,$F24))),"")</f>
        <v/>
      </c>
      <c r="B24" s="6" t="str">
        <f t="array" aca="1" ref="B24" ca="1">IFERROR(INDEX(session,SMALL(IF(noms=$F24,ROW(noms)-1,""),COUNTIF($F$6:$F24,$F24))),"")</f>
        <v/>
      </c>
      <c r="C24" s="8" t="str">
        <f t="array" aca="1" ref="C24" ca="1">IFERROR(INDEX(datedeb,SMALL(IF(noms=$F24,ROW(noms)-1,""),COUNTIF($F$6:$F24,$F24))),"")</f>
        <v/>
      </c>
      <c r="D24" s="8" t="str">
        <f t="array" aca="1" ref="D24" ca="1">IFERROR(INDEX(datefin,SMALL(IF(noms=$F24,ROW(noms)-1,""),COUNTIF($F$6:$F24,$F24))),"")</f>
        <v/>
      </c>
      <c r="E24" s="8" t="str">
        <f ca="1">IFERROR(INDEX(civilité,SMALL(IF(noms=$F24,ROW(noms)-1,""),COUNTIF($F$6:$F24,$F24))),"")</f>
        <v/>
      </c>
      <c r="F24" s="3" t="str">
        <f t="array" aca="1" ref="F24" ca="1">IFERROR(INDEX(basevrac,MATCH(SMALL(COUNTIF(basevrac,"&lt;="&amp;basevrac),ROW(A19)),COUNTIF(basevrac,"&lt;="&amp;basevrac),0)),"")</f>
        <v>enet</v>
      </c>
      <c r="G24" s="8" t="str">
        <f t="array" aca="1" ref="G24" ca="1">IFERROR(INDEX(prenom,SMALL(IF(noms=$F24,ROW(noms)-1,""),COUNTIF($F$6:$F24,$F24))),"")</f>
        <v/>
      </c>
      <c r="H24" s="9" t="str">
        <f t="array" aca="1" ref="H24" ca="1">IFERROR(INDEX(matri,SMALL(IF(noms=$F24,ROW(noms)-1,""),COUNTIF($F$6:$F24,$F24))),"")</f>
        <v/>
      </c>
      <c r="I24" s="9" t="str">
        <f ca="1">IFERROR(INDEX(origine,SMALL(IF(noms=$F24,ROW(noms)-1,""),COUNTIF($F$6:$F24,$F24))),"")</f>
        <v/>
      </c>
    </row>
    <row r="25" spans="1:9" ht="15.6" thickTop="1" thickBot="1" x14ac:dyDescent="0.35">
      <c r="A25" s="6" t="str">
        <f t="array" aca="1" ref="A25" ca="1">IFERROR(INDEX(sesss,SMALL(IF(noms=$F25,ROW(noms)-1,""),COUNTIF($F$6:$F25,$F25))),"")</f>
        <v/>
      </c>
      <c r="B25" s="6" t="str">
        <f t="array" aca="1" ref="B25" ca="1">IFERROR(INDEX(session,SMALL(IF(noms=$F25,ROW(noms)-1,""),COUNTIF($F$6:$F25,$F25))),"")</f>
        <v/>
      </c>
      <c r="C25" s="8" t="str">
        <f t="array" aca="1" ref="C25" ca="1">IFERROR(INDEX(datedeb,SMALL(IF(noms=$F25,ROW(noms)-1,""),COUNTIF($F$6:$F25,$F25))),"")</f>
        <v/>
      </c>
      <c r="D25" s="8" t="str">
        <f t="array" aca="1" ref="D25" ca="1">IFERROR(INDEX(datefin,SMALL(IF(noms=$F25,ROW(noms)-1,""),COUNTIF($F$6:$F25,$F25))),"")</f>
        <v/>
      </c>
      <c r="E25" s="8" t="str">
        <f ca="1">IFERROR(INDEX(civilité,SMALL(IF(noms=$F25,ROW(noms)-1,""),COUNTIF($F$6:$F25,$F25))),"")</f>
        <v/>
      </c>
      <c r="F25" s="3" t="str">
        <f t="array" aca="1" ref="F25" ca="1">IFERROR(INDEX(basevrac,MATCH(SMALL(COUNTIF(basevrac,"&lt;="&amp;basevrac),ROW(A20)),COUNTIF(basevrac,"&lt;="&amp;basevrac),0)),"")</f>
        <v>enet</v>
      </c>
      <c r="G25" s="8" t="str">
        <f t="array" aca="1" ref="G25" ca="1">IFERROR(INDEX(prenom,SMALL(IF(noms=$F25,ROW(noms)-1,""),COUNTIF($F$6:$F25,$F25))),"")</f>
        <v/>
      </c>
      <c r="H25" s="9" t="str">
        <f t="array" aca="1" ref="H25" ca="1">IFERROR(INDEX(matri,SMALL(IF(noms=$F25,ROW(noms)-1,""),COUNTIF($F$6:$F25,$F25))),"")</f>
        <v/>
      </c>
      <c r="I25" s="9" t="str">
        <f ca="1">IFERROR(INDEX(origine,SMALL(IF(noms=$F25,ROW(noms)-1,""),COUNTIF($F$6:$F25,$F25))),"")</f>
        <v/>
      </c>
    </row>
    <row r="26" spans="1:9" ht="15.6" thickTop="1" thickBot="1" x14ac:dyDescent="0.35">
      <c r="A26" s="6" t="str">
        <f t="array" aca="1" ref="A26" ca="1">IFERROR(INDEX(sesss,SMALL(IF(noms=$F26,ROW(noms)-1,""),COUNTIF($F$6:$F26,$F26))),"")</f>
        <v/>
      </c>
      <c r="B26" s="6" t="str">
        <f t="array" aca="1" ref="B26" ca="1">IFERROR(INDEX(session,SMALL(IF(noms=$F26,ROW(noms)-1,""),COUNTIF($F$6:$F26,$F26))),"")</f>
        <v/>
      </c>
      <c r="C26" s="8" t="str">
        <f t="array" aca="1" ref="C26" ca="1">IFERROR(INDEX(datedeb,SMALL(IF(noms=$F26,ROW(noms)-1,""),COUNTIF($F$6:$F26,$F26))),"")</f>
        <v/>
      </c>
      <c r="D26" s="8" t="str">
        <f t="array" aca="1" ref="D26" ca="1">IFERROR(INDEX(datefin,SMALL(IF(noms=$F26,ROW(noms)-1,""),COUNTIF($F$6:$F26,$F26))),"")</f>
        <v/>
      </c>
      <c r="E26" s="8" t="str">
        <f ca="1">IFERROR(INDEX(civilité,SMALL(IF(noms=$F26,ROW(noms)-1,""),COUNTIF($F$6:$F26,$F26))),"")</f>
        <v/>
      </c>
      <c r="F26" s="3" t="str">
        <f t="array" aca="1" ref="F26" ca="1">IFERROR(INDEX(basevrac,MATCH(SMALL(COUNTIF(basevrac,"&lt;="&amp;basevrac),ROW(A21)),COUNTIF(basevrac,"&lt;="&amp;basevrac),0)),"")</f>
        <v>enet</v>
      </c>
      <c r="G26" s="8" t="str">
        <f t="array" aca="1" ref="G26" ca="1">IFERROR(INDEX(prenom,SMALL(IF(noms=$F26,ROW(noms)-1,""),COUNTIF($F$6:$F26,$F26))),"")</f>
        <v/>
      </c>
      <c r="H26" s="9" t="str">
        <f t="array" aca="1" ref="H26" ca="1">IFERROR(INDEX(matri,SMALL(IF(noms=$F26,ROW(noms)-1,""),COUNTIF($F$6:$F26,$F26))),"")</f>
        <v/>
      </c>
      <c r="I26" s="9" t="str">
        <f ca="1">IFERROR(INDEX(origine,SMALL(IF(noms=$F26,ROW(noms)-1,""),COUNTIF($F$6:$F26,$F26))),"")</f>
        <v/>
      </c>
    </row>
    <row r="27" spans="1:9" ht="15.6" thickTop="1" thickBot="1" x14ac:dyDescent="0.35">
      <c r="A27" s="6" t="str">
        <f t="array" aca="1" ref="A27" ca="1">IFERROR(INDEX(sesss,SMALL(IF(noms=$F27,ROW(noms)-1,""),COUNTIF($F$6:$F27,$F27))),"")</f>
        <v/>
      </c>
      <c r="B27" s="6" t="str">
        <f t="array" aca="1" ref="B27" ca="1">IFERROR(INDEX(session,SMALL(IF(noms=$F27,ROW(noms)-1,""),COUNTIF($F$6:$F27,$F27))),"")</f>
        <v/>
      </c>
      <c r="C27" s="8" t="str">
        <f t="array" aca="1" ref="C27" ca="1">IFERROR(INDEX(datedeb,SMALL(IF(noms=$F27,ROW(noms)-1,""),COUNTIF($F$6:$F27,$F27))),"")</f>
        <v/>
      </c>
      <c r="D27" s="8" t="str">
        <f t="array" aca="1" ref="D27" ca="1">IFERROR(INDEX(datefin,SMALL(IF(noms=$F27,ROW(noms)-1,""),COUNTIF($F$6:$F27,$F27))),"")</f>
        <v/>
      </c>
      <c r="E27" s="8" t="str">
        <f ca="1">IFERROR(INDEX(civilité,SMALL(IF(noms=$F27,ROW(noms)-1,""),COUNTIF($F$6:$F27,$F27))),"")</f>
        <v/>
      </c>
      <c r="F27" s="3" t="str">
        <f t="array" aca="1" ref="F27" ca="1">IFERROR(INDEX(basevrac,MATCH(SMALL(COUNTIF(basevrac,"&lt;="&amp;basevrac),ROW(A22)),COUNTIF(basevrac,"&lt;="&amp;basevrac),0)),"")</f>
        <v>enet</v>
      </c>
      <c r="G27" s="8" t="str">
        <f t="array" aca="1" ref="G27" ca="1">IFERROR(INDEX(prenom,SMALL(IF(noms=$F27,ROW(noms)-1,""),COUNTIF($F$6:$F27,$F27))),"")</f>
        <v/>
      </c>
      <c r="H27" s="9" t="str">
        <f t="array" aca="1" ref="H27" ca="1">IFERROR(INDEX(matri,SMALL(IF(noms=$F27,ROW(noms)-1,""),COUNTIF($F$6:$F27,$F27))),"")</f>
        <v/>
      </c>
      <c r="I27" s="9" t="str">
        <f ca="1">IFERROR(INDEX(origine,SMALL(IF(noms=$F27,ROW(noms)-1,""),COUNTIF($F$6:$F27,$F27))),"")</f>
        <v/>
      </c>
    </row>
    <row r="28" spans="1:9" ht="15.6" thickTop="1" thickBot="1" x14ac:dyDescent="0.35">
      <c r="A28" s="6" t="str">
        <f t="array" aca="1" ref="A28" ca="1">IFERROR(INDEX(sesss,SMALL(IF(noms=$F28,ROW(noms)-1,""),COUNTIF($F$6:$F28,$F28))),"")</f>
        <v>C120</v>
      </c>
      <c r="B28" s="6" t="str">
        <f t="array" aca="1" ref="B28" ca="1">IFERROR(INDEX(session,SMALL(IF(noms=$F28,ROW(noms)-1,""),COUNTIF($F$6:$F28,$F28))),"")</f>
        <v>RH60</v>
      </c>
      <c r="C28" s="8">
        <f t="array" aca="1" ref="C28" ca="1">IFERROR(INDEX(datedeb,SMALL(IF(noms=$F28,ROW(noms)-1,""),COUNTIF($F$6:$F28,$F28))),"")</f>
        <v>42738</v>
      </c>
      <c r="D28" s="8">
        <f t="array" aca="1" ref="D28" ca="1">IFERROR(INDEX(datefin,SMALL(IF(noms=$F28,ROW(noms)-1,""),COUNTIF($F$6:$F28,$F28))),"")</f>
        <v>42748</v>
      </c>
      <c r="E28" s="8" t="str">
        <f ca="1">IFERROR(INDEX(civilité,SMALL(IF(noms=$F28,ROW(noms)-1,""),COUNTIF($F$6:$F28,$F28))),"")</f>
        <v/>
      </c>
      <c r="F28" s="3" t="str">
        <f t="array" aca="1" ref="F28" ca="1">IFERROR(INDEX(basevrac,MATCH(SMALL(COUNTIF(basevrac,"&lt;="&amp;basevrac),ROW(A23)),COUNTIF(basevrac,"&lt;="&amp;basevrac),0)),"")</f>
        <v>ercq</v>
      </c>
      <c r="G28" s="8" t="str">
        <f t="array" aca="1" ref="G28" ca="1">IFERROR(INDEX(prenom,SMALL(IF(noms=$F28,ROW(noms)-1,""),COUNTIF($F$6:$F28,$F28))),"")</f>
        <v>avid</v>
      </c>
      <c r="H28" s="9">
        <f t="array" aca="1" ref="H28" ca="1">IFERROR(INDEX(matri,SMALL(IF(noms=$F28,ROW(noms)-1,""),COUNTIF($F$6:$F28,$F28))),"")</f>
        <v>90276081</v>
      </c>
      <c r="I28" s="9" t="str">
        <f ca="1">IFERROR(INDEX(origine,SMALL(IF(noms=$F28,ROW(noms)-1,""),COUNTIF($F$6:$F28,$F28))),"")</f>
        <v/>
      </c>
    </row>
    <row r="29" spans="1:9" ht="15.6" thickTop="1" thickBot="1" x14ac:dyDescent="0.35">
      <c r="A29" s="6" t="str">
        <f t="array" aca="1" ref="A29" ca="1">IFERROR(INDEX(sesss,SMALL(IF(noms=$F29,ROW(noms)-1,""),COUNTIF($F$6:$F29,$F29))),"")</f>
        <v>PART</v>
      </c>
      <c r="B29" s="6" t="str">
        <f t="array" aca="1" ref="B29" ca="1">IFERROR(INDEX(session,SMALL(IF(noms=$F29,ROW(noms)-1,""),COUNTIF($F$6:$F29,$F29))),"")</f>
        <v>SP98</v>
      </c>
      <c r="C29" s="8">
        <f t="array" aca="1" ref="C29" ca="1">IFERROR(INDEX(datedeb,SMALL(IF(noms=$F29,ROW(noms)-1,""),COUNTIF($F$6:$F29,$F29))),"")</f>
        <v>42758</v>
      </c>
      <c r="D29" s="8">
        <f t="array" aca="1" ref="D29" ca="1">IFERROR(INDEX(datefin,SMALL(IF(noms=$F29,ROW(noms)-1,""),COUNTIF($F$6:$F29,$F29))),"")</f>
        <v>42769</v>
      </c>
      <c r="E29" s="8" t="str">
        <f ca="1">IFERROR(INDEX(civilité,SMALL(IF(noms=$F29,ROW(noms)-1,""),COUNTIF($F$6:$F29,$F29))),"")</f>
        <v/>
      </c>
      <c r="F29" s="3" t="str">
        <f t="array" aca="1" ref="F29" ca="1">IFERROR(INDEX(basevrac,MATCH(SMALL(COUNTIF(basevrac,"&lt;="&amp;basevrac),ROW(A24)),COUNTIF(basevrac,"&lt;="&amp;basevrac),0)),"")</f>
        <v>ercq</v>
      </c>
      <c r="G29" s="8" t="str">
        <f t="array" aca="1" ref="G29" ca="1">IFERROR(INDEX(prenom,SMALL(IF(noms=$F29,ROW(noms)-1,""),COUNTIF($F$6:$F29,$F29))),"")</f>
        <v>avid</v>
      </c>
      <c r="H29" s="9">
        <f t="array" aca="1" ref="H29" ca="1">IFERROR(INDEX(matri,SMALL(IF(noms=$F29,ROW(noms)-1,""),COUNTIF($F$6:$F29,$F29))),"")</f>
        <v>90276081</v>
      </c>
      <c r="I29" s="9" t="str">
        <f ca="1">IFERROR(INDEX(origine,SMALL(IF(noms=$F29,ROW(noms)-1,""),COUNTIF($F$6:$F29,$F29))),"")</f>
        <v/>
      </c>
    </row>
    <row r="30" spans="1:9" ht="15.6" thickTop="1" thickBot="1" x14ac:dyDescent="0.35">
      <c r="A30" s="6" t="str">
        <f t="array" aca="1" ref="A30" ca="1">IFERROR(INDEX(sesss,SMALL(IF(noms=$F30,ROW(noms)-1,""),COUNTIF($F$6:$F30,$F30))),"")</f>
        <v>PART</v>
      </c>
      <c r="B30" s="6" t="str">
        <f t="array" aca="1" ref="B30" ca="1">IFERROR(INDEX(session,SMALL(IF(noms=$F30,ROW(noms)-1,""),COUNTIF($F$6:$F30,$F30))),"")</f>
        <v>SP99</v>
      </c>
      <c r="C30" s="8">
        <f t="array" aca="1" ref="C30" ca="1">IFERROR(INDEX(datedeb,SMALL(IF(noms=$F30,ROW(noms)-1,""),COUNTIF($F$6:$F30,$F30))),"")</f>
        <v>42772</v>
      </c>
      <c r="D30" s="8">
        <f t="array" aca="1" ref="D30" ca="1">IFERROR(INDEX(datefin,SMALL(IF(noms=$F30,ROW(noms)-1,""),COUNTIF($F$6:$F30,$F30))),"")</f>
        <v>42839</v>
      </c>
      <c r="E30" s="8" t="str">
        <f ca="1">IFERROR(INDEX(civilité,SMALL(IF(noms=$F30,ROW(noms)-1,""),COUNTIF($F$6:$F30,$F30))),"")</f>
        <v/>
      </c>
      <c r="F30" s="3" t="str">
        <f t="array" aca="1" ref="F30" ca="1">IFERROR(INDEX(basevrac,MATCH(SMALL(COUNTIF(basevrac,"&lt;="&amp;basevrac),ROW(A25)),COUNTIF(basevrac,"&lt;="&amp;basevrac),0)),"")</f>
        <v>ercq</v>
      </c>
      <c r="G30" s="8" t="str">
        <f t="array" aca="1" ref="G30" ca="1">IFERROR(INDEX(prenom,SMALL(IF(noms=$F30,ROW(noms)-1,""),COUNTIF($F$6:$F30,$F30))),"")</f>
        <v>avid</v>
      </c>
      <c r="H30" s="9">
        <f t="array" aca="1" ref="H30" ca="1">IFERROR(INDEX(matri,SMALL(IF(noms=$F30,ROW(noms)-1,""),COUNTIF($F$6:$F30,$F30))),"")</f>
        <v>90276081</v>
      </c>
      <c r="I30" s="9" t="str">
        <f ca="1">IFERROR(INDEX(origine,SMALL(IF(noms=$F30,ROW(noms)-1,""),COUNTIF($F$6:$F30,$F30))),"")</f>
        <v/>
      </c>
    </row>
    <row r="31" spans="1:9" ht="15.6" thickTop="1" thickBot="1" x14ac:dyDescent="0.35">
      <c r="A31" s="6" t="str">
        <f t="array" aca="1" ref="A31" ca="1">IFERROR(INDEX(sesss,SMALL(IF(noms=$F31,ROW(noms)-1,""),COUNTIF($F$6:$F31,$F31))),"")</f>
        <v/>
      </c>
      <c r="B31" s="6" t="str">
        <f t="array" aca="1" ref="B31" ca="1">IFERROR(INDEX(session,SMALL(IF(noms=$F31,ROW(noms)-1,""),COUNTIF($F$6:$F31,$F31))),"")</f>
        <v/>
      </c>
      <c r="C31" s="8" t="str">
        <f t="array" aca="1" ref="C31" ca="1">IFERROR(INDEX(datedeb,SMALL(IF(noms=$F31,ROW(noms)-1,""),COUNTIF($F$6:$F31,$F31))),"")</f>
        <v/>
      </c>
      <c r="D31" s="8" t="str">
        <f t="array" aca="1" ref="D31" ca="1">IFERROR(INDEX(datefin,SMALL(IF(noms=$F31,ROW(noms)-1,""),COUNTIF($F$6:$F31,$F31))),"")</f>
        <v/>
      </c>
      <c r="E31" s="8" t="str">
        <f ca="1">IFERROR(INDEX(civilité,SMALL(IF(noms=$F31,ROW(noms)-1,""),COUNTIF($F$6:$F31,$F31))),"")</f>
        <v/>
      </c>
      <c r="F31" s="3" t="str">
        <f t="array" aca="1" ref="F31" ca="1">IFERROR(INDEX(basevrac,MATCH(SMALL(COUNTIF(basevrac,"&lt;="&amp;basevrac),ROW(A26)),COUNTIF(basevrac,"&lt;="&amp;basevrac),0)),"")</f>
        <v>ercq</v>
      </c>
      <c r="G31" s="8" t="str">
        <f t="array" aca="1" ref="G31" ca="1">IFERROR(INDEX(prenom,SMALL(IF(noms=$F31,ROW(noms)-1,""),COUNTIF($F$6:$F31,$F31))),"")</f>
        <v/>
      </c>
      <c r="H31" s="9" t="str">
        <f t="array" aca="1" ref="H31" ca="1">IFERROR(INDEX(matri,SMALL(IF(noms=$F31,ROW(noms)-1,""),COUNTIF($F$6:$F31,$F31))),"")</f>
        <v/>
      </c>
      <c r="I31" s="9" t="str">
        <f ca="1">IFERROR(INDEX(origine,SMALL(IF(noms=$F31,ROW(noms)-1,""),COUNTIF($F$6:$F31,$F31))),"")</f>
        <v/>
      </c>
    </row>
    <row r="32" spans="1:9" ht="15.6" thickTop="1" thickBot="1" x14ac:dyDescent="0.35">
      <c r="A32" s="6" t="str">
        <f t="array" aca="1" ref="A32" ca="1">IFERROR(INDEX(sesss,SMALL(IF(noms=$F32,ROW(noms)-1,""),COUNTIF($F$6:$F32,$F32))),"")</f>
        <v/>
      </c>
      <c r="B32" s="6" t="str">
        <f t="array" aca="1" ref="B32" ca="1">IFERROR(INDEX(session,SMALL(IF(noms=$F32,ROW(noms)-1,""),COUNTIF($F$6:$F32,$F32))),"")</f>
        <v/>
      </c>
      <c r="C32" s="8" t="str">
        <f t="array" aca="1" ref="C32" ca="1">IFERROR(INDEX(datedeb,SMALL(IF(noms=$F32,ROW(noms)-1,""),COUNTIF($F$6:$F32,$F32))),"")</f>
        <v/>
      </c>
      <c r="D32" s="8" t="str">
        <f t="array" aca="1" ref="D32" ca="1">IFERROR(INDEX(datefin,SMALL(IF(noms=$F32,ROW(noms)-1,""),COUNTIF($F$6:$F32,$F32))),"")</f>
        <v/>
      </c>
      <c r="E32" s="8" t="str">
        <f ca="1">IFERROR(INDEX(civilité,SMALL(IF(noms=$F32,ROW(noms)-1,""),COUNTIF($F$6:$F32,$F32))),"")</f>
        <v/>
      </c>
      <c r="F32" s="3" t="str">
        <f t="array" aca="1" ref="F32" ca="1">IFERROR(INDEX(basevrac,MATCH(SMALL(COUNTIF(basevrac,"&lt;="&amp;basevrac),ROW(A27)),COUNTIF(basevrac,"&lt;="&amp;basevrac),0)),"")</f>
        <v>ercq</v>
      </c>
      <c r="G32" s="8" t="str">
        <f t="array" aca="1" ref="G32" ca="1">IFERROR(INDEX(prenom,SMALL(IF(noms=$F32,ROW(noms)-1,""),COUNTIF($F$6:$F32,$F32))),"")</f>
        <v/>
      </c>
      <c r="H32" s="9" t="str">
        <f t="array" aca="1" ref="H32" ca="1">IFERROR(INDEX(matri,SMALL(IF(noms=$F32,ROW(noms)-1,""),COUNTIF($F$6:$F32,$F32))),"")</f>
        <v/>
      </c>
      <c r="I32" s="9" t="str">
        <f ca="1">IFERROR(INDEX(origine,SMALL(IF(noms=$F32,ROW(noms)-1,""),COUNTIF($F$6:$F32,$F32))),"")</f>
        <v/>
      </c>
    </row>
    <row r="33" spans="1:9" ht="15.6" thickTop="1" thickBot="1" x14ac:dyDescent="0.35">
      <c r="A33" s="6" t="str">
        <f t="array" aca="1" ref="A33" ca="1">IFERROR(INDEX(sesss,SMALL(IF(noms=$F33,ROW(noms)-1,""),COUNTIF($F$6:$F33,$F33))),"")</f>
        <v/>
      </c>
      <c r="B33" s="6" t="str">
        <f t="array" aca="1" ref="B33" ca="1">IFERROR(INDEX(session,SMALL(IF(noms=$F33,ROW(noms)-1,""),COUNTIF($F$6:$F33,$F33))),"")</f>
        <v/>
      </c>
      <c r="C33" s="8" t="str">
        <f t="array" aca="1" ref="C33" ca="1">IFERROR(INDEX(datedeb,SMALL(IF(noms=$F33,ROW(noms)-1,""),COUNTIF($F$6:$F33,$F33))),"")</f>
        <v/>
      </c>
      <c r="D33" s="8" t="str">
        <f t="array" aca="1" ref="D33" ca="1">IFERROR(INDEX(datefin,SMALL(IF(noms=$F33,ROW(noms)-1,""),COUNTIF($F$6:$F33,$F33))),"")</f>
        <v/>
      </c>
      <c r="E33" s="8" t="str">
        <f ca="1">IFERROR(INDEX(civilité,SMALL(IF(noms=$F33,ROW(noms)-1,""),COUNTIF($F$6:$F33,$F33))),"")</f>
        <v/>
      </c>
      <c r="F33" s="3" t="str">
        <f t="array" aca="1" ref="F33" ca="1">IFERROR(INDEX(basevrac,MATCH(SMALL(COUNTIF(basevrac,"&lt;="&amp;basevrac),ROW(A28)),COUNTIF(basevrac,"&lt;="&amp;basevrac),0)),"")</f>
        <v>ercq</v>
      </c>
      <c r="G33" s="8" t="str">
        <f t="array" aca="1" ref="G33" ca="1">IFERROR(INDEX(prenom,SMALL(IF(noms=$F33,ROW(noms)-1,""),COUNTIF($F$6:$F33,$F33))),"")</f>
        <v/>
      </c>
      <c r="H33" s="9" t="str">
        <f t="array" aca="1" ref="H33" ca="1">IFERROR(INDEX(matri,SMALL(IF(noms=$F33,ROW(noms)-1,""),COUNTIF($F$6:$F33,$F33))),"")</f>
        <v/>
      </c>
      <c r="I33" s="9" t="str">
        <f ca="1">IFERROR(INDEX(origine,SMALL(IF(noms=$F33,ROW(noms)-1,""),COUNTIF($F$6:$F33,$F33))),"")</f>
        <v/>
      </c>
    </row>
    <row r="34" spans="1:9" ht="15.6" thickTop="1" thickBot="1" x14ac:dyDescent="0.35">
      <c r="A34" s="6" t="str">
        <f t="array" aca="1" ref="A34" ca="1">IFERROR(INDEX(sesss,SMALL(IF(noms=$F34,ROW(noms)-1,""),COUNTIF($F$6:$F34,$F34))),"")</f>
        <v>MONI</v>
      </c>
      <c r="B34" s="6" t="str">
        <f t="array" aca="1" ref="B34" ca="1">IFERROR(INDEX(session,SMALL(IF(noms=$F34,ROW(noms)-1,""),COUNTIF($F$6:$F34,$F34))),"")</f>
        <v>TQ91</v>
      </c>
      <c r="C34" s="8">
        <f t="array" aca="1" ref="C34" ca="1">IFERROR(INDEX(datedeb,SMALL(IF(noms=$F34,ROW(noms)-1,""),COUNTIF($F$6:$F34,$F34))),"")</f>
        <v>42942</v>
      </c>
      <c r="D34" s="8">
        <f t="array" aca="1" ref="D34" ca="1">IFERROR(INDEX(datefin,SMALL(IF(noms=$F34,ROW(noms)-1,""),COUNTIF($F$6:$F34,$F34))),"")</f>
        <v>42943</v>
      </c>
      <c r="E34" s="8" t="str">
        <f ca="1">IFERROR(INDEX(civilité,SMALL(IF(noms=$F34,ROW(noms)-1,""),COUNTIF($F$6:$F34,$F34))),"")</f>
        <v/>
      </c>
      <c r="F34" s="3" t="str">
        <f t="array" aca="1" ref="F34" ca="1">IFERROR(INDEX(basevrac,MATCH(SMALL(COUNTIF(basevrac,"&lt;="&amp;basevrac),ROW(A29)),COUNTIF(basevrac,"&lt;="&amp;basevrac),0)),"")</f>
        <v>evet</v>
      </c>
      <c r="G34" s="8" t="str">
        <f t="array" aca="1" ref="G34" ca="1">IFERROR(INDEX(prenom,SMALL(IF(noms=$F34,ROW(noms)-1,""),COUNTIF($F$6:$F34,$F34))),"")</f>
        <v>ophe</v>
      </c>
      <c r="H34" s="9">
        <f t="array" aca="1" ref="H34" ca="1">IFERROR(INDEX(matri,SMALL(IF(noms=$F34,ROW(noms)-1,""),COUNTIF($F$6:$F34,$F34))),"")</f>
        <v>90030866</v>
      </c>
      <c r="I34" s="9" t="str">
        <f ca="1">IFERROR(INDEX(origine,SMALL(IF(noms=$F34,ROW(noms)-1,""),COUNTIF($F$6:$F34,$F34))),"")</f>
        <v/>
      </c>
    </row>
    <row r="35" spans="1:9" ht="15.6" thickTop="1" thickBot="1" x14ac:dyDescent="0.35">
      <c r="A35" s="6" t="str">
        <f t="array" aca="1" ref="A35" ca="1">IFERROR(INDEX(sesss,SMALL(IF(noms=$F35,ROW(noms)-1,""),COUNTIF($F$6:$F35,$F35))),"")</f>
        <v>C120</v>
      </c>
      <c r="B35" s="6" t="str">
        <f t="array" aca="1" ref="B35" ca="1">IFERROR(INDEX(session,SMALL(IF(noms=$F35,ROW(noms)-1,""),COUNTIF($F$6:$F35,$F35))),"")</f>
        <v>RH62</v>
      </c>
      <c r="C35" s="8">
        <f t="array" aca="1" ref="C35" ca="1">IFERROR(INDEX(datedeb,SMALL(IF(noms=$F35,ROW(noms)-1,""),COUNTIF($F$6:$F35,$F35))),"")</f>
        <v>42975</v>
      </c>
      <c r="D35" s="8">
        <f t="array" aca="1" ref="D35" ca="1">IFERROR(INDEX(datefin,SMALL(IF(noms=$F35,ROW(noms)-1,""),COUNTIF($F$6:$F35,$F35))),"")</f>
        <v>42986</v>
      </c>
      <c r="E35" s="8" t="str">
        <f ca="1">IFERROR(INDEX(civilité,SMALL(IF(noms=$F35,ROW(noms)-1,""),COUNTIF($F$6:$F35,$F35))),"")</f>
        <v/>
      </c>
      <c r="F35" s="3" t="str">
        <f t="array" aca="1" ref="F35" ca="1">IFERROR(INDEX(basevrac,MATCH(SMALL(COUNTIF(basevrac,"&lt;="&amp;basevrac),ROW(A30)),COUNTIF(basevrac,"&lt;="&amp;basevrac),0)),"")</f>
        <v>evet</v>
      </c>
      <c r="G35" s="8" t="str">
        <f t="array" aca="1" ref="G35" ca="1">IFERROR(INDEX(prenom,SMALL(IF(noms=$F35,ROW(noms)-1,""),COUNTIF($F$6:$F35,$F35))),"")</f>
        <v>ophe</v>
      </c>
      <c r="H35" s="9">
        <f t="array" aca="1" ref="H35" ca="1">IFERROR(INDEX(matri,SMALL(IF(noms=$F35,ROW(noms)-1,""),COUNTIF($F$6:$F35,$F35))),"")</f>
        <v>90030866</v>
      </c>
      <c r="I35" s="9" t="str">
        <f ca="1">IFERROR(INDEX(origine,SMALL(IF(noms=$F35,ROW(noms)-1,""),COUNTIF($F$6:$F35,$F35))),"")</f>
        <v/>
      </c>
    </row>
    <row r="36" spans="1:9" ht="15.6" thickTop="1" thickBot="1" x14ac:dyDescent="0.35">
      <c r="A36" s="6" t="str">
        <f t="array" aca="1" ref="A36" ca="1">IFERROR(INDEX(sesss,SMALL(IF(noms=$F36,ROW(noms)-1,""),COUNTIF($F$6:$F36,$F36))),"")</f>
        <v>PART</v>
      </c>
      <c r="B36" s="6" t="str">
        <f t="array" aca="1" ref="B36" ca="1">IFERROR(INDEX(session,SMALL(IF(noms=$F36,ROW(noms)-1,""),COUNTIF($F$6:$F36,$F36))),"")</f>
        <v>SQ02</v>
      </c>
      <c r="C36" s="8">
        <f t="array" aca="1" ref="C36" ca="1">IFERROR(INDEX(datedeb,SMALL(IF(noms=$F36,ROW(noms)-1,""),COUNTIF($F$6:$F36,$F36))),"")</f>
        <v>42996</v>
      </c>
      <c r="D36" s="8">
        <f t="array" aca="1" ref="D36" ca="1">IFERROR(INDEX(datefin,SMALL(IF(noms=$F36,ROW(noms)-1,""),COUNTIF($F$6:$F36,$F36))),"")</f>
        <v>43007</v>
      </c>
      <c r="E36" s="8" t="str">
        <f ca="1">IFERROR(INDEX(civilité,SMALL(IF(noms=$F36,ROW(noms)-1,""),COUNTIF($F$6:$F36,$F36))),"")</f>
        <v/>
      </c>
      <c r="F36" s="3" t="str">
        <f t="array" aca="1" ref="F36" ca="1">IFERROR(INDEX(basevrac,MATCH(SMALL(COUNTIF(basevrac,"&lt;="&amp;basevrac),ROW(A31)),COUNTIF(basevrac,"&lt;="&amp;basevrac),0)),"")</f>
        <v>evet</v>
      </c>
      <c r="G36" s="8" t="str">
        <f t="array" aca="1" ref="G36" ca="1">IFERROR(INDEX(prenom,SMALL(IF(noms=$F36,ROW(noms)-1,""),COUNTIF($F$6:$F36,$F36))),"")</f>
        <v>ophe</v>
      </c>
      <c r="H36" s="9">
        <f t="array" aca="1" ref="H36" ca="1">IFERROR(INDEX(matri,SMALL(IF(noms=$F36,ROW(noms)-1,""),COUNTIF($F$6:$F36,$F36))),"")</f>
        <v>90030866</v>
      </c>
      <c r="I36" s="9" t="str">
        <f ca="1">IFERROR(INDEX(origine,SMALL(IF(noms=$F36,ROW(noms)-1,""),COUNTIF($F$6:$F36,$F36))),"")</f>
        <v/>
      </c>
    </row>
    <row r="37" spans="1:9" ht="15.6" thickTop="1" thickBot="1" x14ac:dyDescent="0.35">
      <c r="A37" s="6" t="str">
        <f t="array" aca="1" ref="A37" ca="1">IFERROR(INDEX(sesss,SMALL(IF(noms=$F37,ROW(noms)-1,""),COUNTIF($F$6:$F37,$F37))),"")</f>
        <v>PART</v>
      </c>
      <c r="B37" s="6" t="str">
        <f t="array" aca="1" ref="B37" ca="1">IFERROR(INDEX(session,SMALL(IF(noms=$F37,ROW(noms)-1,""),COUNTIF($F$6:$F37,$F37))),"")</f>
        <v>SQ03</v>
      </c>
      <c r="C37" s="8">
        <f t="array" aca="1" ref="C37" ca="1">IFERROR(INDEX(datedeb,SMALL(IF(noms=$F37,ROW(noms)-1,""),COUNTIF($F$6:$F37,$F37))),"")</f>
        <v>43010</v>
      </c>
      <c r="D37" s="8">
        <f t="array" aca="1" ref="D37" ca="1">IFERROR(INDEX(datefin,SMALL(IF(noms=$F37,ROW(noms)-1,""),COUNTIF($F$6:$F37,$F37))),"")</f>
        <v>43077</v>
      </c>
      <c r="E37" s="8" t="str">
        <f ca="1">IFERROR(INDEX(civilité,SMALL(IF(noms=$F37,ROW(noms)-1,""),COUNTIF($F$6:$F37,$F37))),"")</f>
        <v/>
      </c>
      <c r="F37" s="3" t="str">
        <f t="array" aca="1" ref="F37" ca="1">IFERROR(INDEX(basevrac,MATCH(SMALL(COUNTIF(basevrac,"&lt;="&amp;basevrac),ROW(A32)),COUNTIF(basevrac,"&lt;="&amp;basevrac),0)),"")</f>
        <v>evet</v>
      </c>
      <c r="G37" s="8" t="str">
        <f t="array" aca="1" ref="G37" ca="1">IFERROR(INDEX(prenom,SMALL(IF(noms=$F37,ROW(noms)-1,""),COUNTIF($F$6:$F37,$F37))),"")</f>
        <v>ophe</v>
      </c>
      <c r="H37" s="9">
        <f t="array" aca="1" ref="H37" ca="1">IFERROR(INDEX(matri,SMALL(IF(noms=$F37,ROW(noms)-1,""),COUNTIF($F$6:$F37,$F37))),"")</f>
        <v>90030866</v>
      </c>
      <c r="I37" s="9" t="str">
        <f ca="1">IFERROR(INDEX(origine,SMALL(IF(noms=$F37,ROW(noms)-1,""),COUNTIF($F$6:$F37,$F37))),"")</f>
        <v/>
      </c>
    </row>
    <row r="38" spans="1:9" ht="15.6" thickTop="1" thickBot="1" x14ac:dyDescent="0.35">
      <c r="A38" s="6" t="str">
        <f t="array" aca="1" ref="A38" ca="1">IFERROR(INDEX(sesss,SMALL(IF(noms=$F38,ROW(noms)-1,""),COUNTIF($F$6:$F38,$F38))),"")</f>
        <v>C120</v>
      </c>
      <c r="B38" s="6" t="str">
        <f t="array" aca="1" ref="B38" ca="1">IFERROR(INDEX(session,SMALL(IF(noms=$F38,ROW(noms)-1,""),COUNTIF($F$6:$F38,$F38))),"")</f>
        <v>RH60</v>
      </c>
      <c r="C38" s="8">
        <f t="array" aca="1" ref="C38" ca="1">IFERROR(INDEX(datedeb,SMALL(IF(noms=$F38,ROW(noms)-1,""),COUNTIF($F$6:$F38,$F38))),"")</f>
        <v>42738</v>
      </c>
      <c r="D38" s="8">
        <f t="array" aca="1" ref="D38" ca="1">IFERROR(INDEX(datefin,SMALL(IF(noms=$F38,ROW(noms)-1,""),COUNTIF($F$6:$F38,$F38))),"")</f>
        <v>42748</v>
      </c>
      <c r="E38" s="8" t="str">
        <f ca="1">IFERROR(INDEX(civilité,SMALL(IF(noms=$F38,ROW(noms)-1,""),COUNTIF($F$6:$F38,$F38))),"")</f>
        <v/>
      </c>
      <c r="F38" s="3" t="str">
        <f t="array" aca="1" ref="F38" ca="1">IFERROR(INDEX(basevrac,MATCH(SMALL(COUNTIF(basevrac,"&lt;="&amp;basevrac),ROW(A33)),COUNTIF(basevrac,"&lt;="&amp;basevrac),0)),"")</f>
        <v>evin</v>
      </c>
      <c r="G38" s="8" t="str">
        <f t="array" aca="1" ref="G38" ca="1">IFERROR(INDEX(prenom,SMALL(IF(noms=$F38,ROW(noms)-1,""),COUNTIF($F$6:$F38,$F38))),"")</f>
        <v>lien</v>
      </c>
      <c r="H38" s="9">
        <f t="array" aca="1" ref="H38" ca="1">IFERROR(INDEX(matri,SMALL(IF(noms=$F38,ROW(noms)-1,""),COUNTIF($F$6:$F38,$F38))),"")</f>
        <v>90084911</v>
      </c>
      <c r="I38" s="9" t="str">
        <f ca="1">IFERROR(INDEX(origine,SMALL(IF(noms=$F38,ROW(noms)-1,""),COUNTIF($F$6:$F38,$F38))),"")</f>
        <v/>
      </c>
    </row>
    <row r="39" spans="1:9" ht="15.6" thickTop="1" thickBot="1" x14ac:dyDescent="0.35">
      <c r="A39" s="6" t="str">
        <f t="array" aca="1" ref="A39" ca="1">IFERROR(INDEX(sesss,SMALL(IF(noms=$F39,ROW(noms)-1,""),COUNTIF($F$6:$F39,$F39))),"")</f>
        <v>PART</v>
      </c>
      <c r="B39" s="6" t="str">
        <f t="array" aca="1" ref="B39" ca="1">IFERROR(INDEX(session,SMALL(IF(noms=$F39,ROW(noms)-1,""),COUNTIF($F$6:$F39,$F39))),"")</f>
        <v>SP98</v>
      </c>
      <c r="C39" s="8">
        <f t="array" aca="1" ref="C39" ca="1">IFERROR(INDEX(datedeb,SMALL(IF(noms=$F39,ROW(noms)-1,""),COUNTIF($F$6:$F39,$F39))),"")</f>
        <v>42758</v>
      </c>
      <c r="D39" s="8">
        <f t="array" aca="1" ref="D39" ca="1">IFERROR(INDEX(datefin,SMALL(IF(noms=$F39,ROW(noms)-1,""),COUNTIF($F$6:$F39,$F39))),"")</f>
        <v>42769</v>
      </c>
      <c r="E39" s="8" t="str">
        <f ca="1">IFERROR(INDEX(civilité,SMALL(IF(noms=$F39,ROW(noms)-1,""),COUNTIF($F$6:$F39,$F39))),"")</f>
        <v/>
      </c>
      <c r="F39" s="3" t="str">
        <f t="array" aca="1" ref="F39" ca="1">IFERROR(INDEX(basevrac,MATCH(SMALL(COUNTIF(basevrac,"&lt;="&amp;basevrac),ROW(A34)),COUNTIF(basevrac,"&lt;="&amp;basevrac),0)),"")</f>
        <v>evin</v>
      </c>
      <c r="G39" s="8" t="str">
        <f t="array" aca="1" ref="G39" ca="1">IFERROR(INDEX(prenom,SMALL(IF(noms=$F39,ROW(noms)-1,""),COUNTIF($F$6:$F39,$F39))),"")</f>
        <v>lien</v>
      </c>
      <c r="H39" s="9">
        <f t="array" aca="1" ref="H39" ca="1">IFERROR(INDEX(matri,SMALL(IF(noms=$F39,ROW(noms)-1,""),COUNTIF($F$6:$F39,$F39))),"")</f>
        <v>90084911</v>
      </c>
      <c r="I39" s="9" t="str">
        <f ca="1">IFERROR(INDEX(origine,SMALL(IF(noms=$F39,ROW(noms)-1,""),COUNTIF($F$6:$F39,$F39))),"")</f>
        <v/>
      </c>
    </row>
    <row r="40" spans="1:9" ht="15.6" thickTop="1" thickBot="1" x14ac:dyDescent="0.35">
      <c r="A40" s="6" t="str">
        <f t="array" aca="1" ref="A40" ca="1">IFERROR(INDEX(sesss,SMALL(IF(noms=$F40,ROW(noms)-1,""),COUNTIF($F$6:$F40,$F40))),"")</f>
        <v>PART</v>
      </c>
      <c r="B40" s="6" t="str">
        <f t="array" aca="1" ref="B40" ca="1">IFERROR(INDEX(session,SMALL(IF(noms=$F40,ROW(noms)-1,""),COUNTIF($F$6:$F40,$F40))),"")</f>
        <v>SP99</v>
      </c>
      <c r="C40" s="8">
        <f t="array" aca="1" ref="C40" ca="1">IFERROR(INDEX(datedeb,SMALL(IF(noms=$F40,ROW(noms)-1,""),COUNTIF($F$6:$F40,$F40))),"")</f>
        <v>42772</v>
      </c>
      <c r="D40" s="8">
        <f t="array" aca="1" ref="D40" ca="1">IFERROR(INDEX(datefin,SMALL(IF(noms=$F40,ROW(noms)-1,""),COUNTIF($F$6:$F40,$F40))),"")</f>
        <v>42839</v>
      </c>
      <c r="E40" s="8" t="str">
        <f ca="1">IFERROR(INDEX(civilité,SMALL(IF(noms=$F40,ROW(noms)-1,""),COUNTIF($F$6:$F40,$F40))),"")</f>
        <v/>
      </c>
      <c r="F40" s="3" t="str">
        <f t="array" aca="1" ref="F40" ca="1">IFERROR(INDEX(basevrac,MATCH(SMALL(COUNTIF(basevrac,"&lt;="&amp;basevrac),ROW(A35)),COUNTIF(basevrac,"&lt;="&amp;basevrac),0)),"")</f>
        <v>evin</v>
      </c>
      <c r="G40" s="8" t="str">
        <f t="array" aca="1" ref="G40" ca="1">IFERROR(INDEX(prenom,SMALL(IF(noms=$F40,ROW(noms)-1,""),COUNTIF($F$6:$F40,$F40))),"")</f>
        <v>lien</v>
      </c>
      <c r="H40" s="9">
        <f t="array" aca="1" ref="H40" ca="1">IFERROR(INDEX(matri,SMALL(IF(noms=$F40,ROW(noms)-1,""),COUNTIF($F$6:$F40,$F40))),"")</f>
        <v>90084911</v>
      </c>
      <c r="I40" s="9" t="str">
        <f ca="1">IFERROR(INDEX(origine,SMALL(IF(noms=$F40,ROW(noms)-1,""),COUNTIF($F$6:$F40,$F40))),"")</f>
        <v/>
      </c>
    </row>
    <row r="41" spans="1:9" ht="15.6" thickTop="1" thickBot="1" x14ac:dyDescent="0.35">
      <c r="A41" s="6" t="str">
        <f t="array" aca="1" ref="A41" ca="1">IFERROR(INDEX(sesss,SMALL(IF(noms=$F41,ROW(noms)-1,""),COUNTIF($F$6:$F41,$F41))),"")</f>
        <v/>
      </c>
      <c r="B41" s="6" t="str">
        <f t="array" aca="1" ref="B41" ca="1">IFERROR(INDEX(session,SMALL(IF(noms=$F41,ROW(noms)-1,""),COUNTIF($F$6:$F41,$F41))),"")</f>
        <v/>
      </c>
      <c r="C41" s="8" t="str">
        <f t="array" aca="1" ref="C41" ca="1">IFERROR(INDEX(datedeb,SMALL(IF(noms=$F41,ROW(noms)-1,""),COUNTIF($F$6:$F41,$F41))),"")</f>
        <v/>
      </c>
      <c r="D41" s="8" t="str">
        <f t="array" aca="1" ref="D41" ca="1">IFERROR(INDEX(datefin,SMALL(IF(noms=$F41,ROW(noms)-1,""),COUNTIF($F$6:$F41,$F41))),"")</f>
        <v/>
      </c>
      <c r="E41" s="8" t="str">
        <f ca="1">IFERROR(INDEX(civilité,SMALL(IF(noms=$F41,ROW(noms)-1,""),COUNTIF($F$6:$F41,$F41))),"")</f>
        <v/>
      </c>
      <c r="F41" s="3" t="str">
        <f t="array" aca="1" ref="F41" ca="1">IFERROR(INDEX(basevrac,MATCH(SMALL(COUNTIF(basevrac,"&lt;="&amp;basevrac),ROW(A36)),COUNTIF(basevrac,"&lt;="&amp;basevrac),0)),"")</f>
        <v>evin</v>
      </c>
      <c r="G41" s="8" t="str">
        <f t="array" aca="1" ref="G41" ca="1">IFERROR(INDEX(prenom,SMALL(IF(noms=$F41,ROW(noms)-1,""),COUNTIF($F$6:$F41,$F41))),"")</f>
        <v/>
      </c>
      <c r="H41" s="9" t="str">
        <f t="array" aca="1" ref="H41" ca="1">IFERROR(INDEX(matri,SMALL(IF(noms=$F41,ROW(noms)-1,""),COUNTIF($F$6:$F41,$F41))),"")</f>
        <v/>
      </c>
      <c r="I41" s="9" t="str">
        <f ca="1">IFERROR(INDEX(origine,SMALL(IF(noms=$F41,ROW(noms)-1,""),COUNTIF($F$6:$F41,$F41))),"")</f>
        <v/>
      </c>
    </row>
    <row r="42" spans="1:9" ht="15.6" thickTop="1" thickBot="1" x14ac:dyDescent="0.35">
      <c r="A42" s="6" t="str">
        <f t="array" aca="1" ref="A42" ca="1">IFERROR(INDEX(sesss,SMALL(IF(noms=$F42,ROW(noms)-1,""),COUNTIF($F$6:$F42,$F42))),"")</f>
        <v/>
      </c>
      <c r="B42" s="6" t="str">
        <f t="array" aca="1" ref="B42" ca="1">IFERROR(INDEX(session,SMALL(IF(noms=$F42,ROW(noms)-1,""),COUNTIF($F$6:$F42,$F42))),"")</f>
        <v/>
      </c>
      <c r="C42" s="8" t="str">
        <f t="array" aca="1" ref="C42" ca="1">IFERROR(INDEX(datedeb,SMALL(IF(noms=$F42,ROW(noms)-1,""),COUNTIF($F$6:$F42,$F42))),"")</f>
        <v/>
      </c>
      <c r="D42" s="8" t="str">
        <f t="array" aca="1" ref="D42" ca="1">IFERROR(INDEX(datefin,SMALL(IF(noms=$F42,ROW(noms)-1,""),COUNTIF($F$6:$F42,$F42))),"")</f>
        <v/>
      </c>
      <c r="E42" s="8" t="str">
        <f ca="1">IFERROR(INDEX(civilité,SMALL(IF(noms=$F42,ROW(noms)-1,""),COUNTIF($F$6:$F42,$F42))),"")</f>
        <v/>
      </c>
      <c r="F42" s="3" t="str">
        <f t="array" aca="1" ref="F42" ca="1">IFERROR(INDEX(basevrac,MATCH(SMALL(COUNTIF(basevrac,"&lt;="&amp;basevrac),ROW(A37)),COUNTIF(basevrac,"&lt;="&amp;basevrac),0)),"")</f>
        <v>evin</v>
      </c>
      <c r="G42" s="8" t="str">
        <f t="array" aca="1" ref="G42" ca="1">IFERROR(INDEX(prenom,SMALL(IF(noms=$F42,ROW(noms)-1,""),COUNTIF($F$6:$F42,$F42))),"")</f>
        <v/>
      </c>
      <c r="H42" s="9" t="str">
        <f t="array" aca="1" ref="H42" ca="1">IFERROR(INDEX(matri,SMALL(IF(noms=$F42,ROW(noms)-1,""),COUNTIF($F$6:$F42,$F42))),"")</f>
        <v/>
      </c>
      <c r="I42" s="9" t="str">
        <f ca="1">IFERROR(INDEX(origine,SMALL(IF(noms=$F42,ROW(noms)-1,""),COUNTIF($F$6:$F42,$F42))),"")</f>
        <v/>
      </c>
    </row>
    <row r="43" spans="1:9" ht="15.6" thickTop="1" thickBot="1" x14ac:dyDescent="0.35">
      <c r="A43" s="6" t="str">
        <f t="array" aca="1" ref="A43" ca="1">IFERROR(INDEX(sesss,SMALL(IF(noms=$F43,ROW(noms)-1,""),COUNTIF($F$6:$F43,$F43))),"")</f>
        <v/>
      </c>
      <c r="B43" s="6" t="str">
        <f t="array" aca="1" ref="B43" ca="1">IFERROR(INDEX(session,SMALL(IF(noms=$F43,ROW(noms)-1,""),COUNTIF($F$6:$F43,$F43))),"")</f>
        <v/>
      </c>
      <c r="C43" s="8" t="str">
        <f t="array" aca="1" ref="C43" ca="1">IFERROR(INDEX(datedeb,SMALL(IF(noms=$F43,ROW(noms)-1,""),COUNTIF($F$6:$F43,$F43))),"")</f>
        <v/>
      </c>
      <c r="D43" s="8" t="str">
        <f t="array" aca="1" ref="D43" ca="1">IFERROR(INDEX(datefin,SMALL(IF(noms=$F43,ROW(noms)-1,""),COUNTIF($F$6:$F43,$F43))),"")</f>
        <v/>
      </c>
      <c r="E43" s="8" t="str">
        <f ca="1">IFERROR(INDEX(civilité,SMALL(IF(noms=$F43,ROW(noms)-1,""),COUNTIF($F$6:$F43,$F43))),"")</f>
        <v/>
      </c>
      <c r="F43" s="3" t="str">
        <f t="array" aca="1" ref="F43" ca="1">IFERROR(INDEX(basevrac,MATCH(SMALL(COUNTIF(basevrac,"&lt;="&amp;basevrac),ROW(A38)),COUNTIF(basevrac,"&lt;="&amp;basevrac),0)),"")</f>
        <v>evin</v>
      </c>
      <c r="G43" s="8" t="str">
        <f t="array" aca="1" ref="G43" ca="1">IFERROR(INDEX(prenom,SMALL(IF(noms=$F43,ROW(noms)-1,""),COUNTIF($F$6:$F43,$F43))),"")</f>
        <v/>
      </c>
      <c r="H43" s="9" t="str">
        <f t="array" aca="1" ref="H43" ca="1">IFERROR(INDEX(matri,SMALL(IF(noms=$F43,ROW(noms)-1,""),COUNTIF($F$6:$F43,$F43))),"")</f>
        <v/>
      </c>
      <c r="I43" s="9" t="str">
        <f ca="1">IFERROR(INDEX(origine,SMALL(IF(noms=$F43,ROW(noms)-1,""),COUNTIF($F$6:$F43,$F43))),"")</f>
        <v/>
      </c>
    </row>
    <row r="44" spans="1:9" ht="15.6" thickTop="1" thickBot="1" x14ac:dyDescent="0.35">
      <c r="A44" s="6" t="str">
        <f t="array" aca="1" ref="A44" ca="1">IFERROR(INDEX(sesss,SMALL(IF(noms=$F44,ROW(noms)-1,""),COUNTIF($F$6:$F44,$F44))),"")</f>
        <v>MONI</v>
      </c>
      <c r="B44" s="6" t="str">
        <f t="array" aca="1" ref="B44" ca="1">IFERROR(INDEX(session,SMALL(IF(noms=$F44,ROW(noms)-1,""),COUNTIF($F$6:$F44,$F44))),"")</f>
        <v>TQ91</v>
      </c>
      <c r="C44" s="8">
        <f t="array" aca="1" ref="C44" ca="1">IFERROR(INDEX(datedeb,SMALL(IF(noms=$F44,ROW(noms)-1,""),COUNTIF($F$6:$F44,$F44))),"")</f>
        <v>42942</v>
      </c>
      <c r="D44" s="8">
        <f t="array" aca="1" ref="D44" ca="1">IFERROR(INDEX(datefin,SMALL(IF(noms=$F44,ROW(noms)-1,""),COUNTIF($F$6:$F44,$F44))),"")</f>
        <v>42943</v>
      </c>
      <c r="E44" s="8" t="str">
        <f ca="1">IFERROR(INDEX(civilité,SMALL(IF(noms=$F44,ROW(noms)-1,""),COUNTIF($F$6:$F44,$F44))),"")</f>
        <v/>
      </c>
      <c r="F44" s="3" t="str">
        <f t="array" aca="1" ref="F44" ca="1">IFERROR(INDEX(basevrac,MATCH(SMALL(COUNTIF(basevrac,"&lt;="&amp;basevrac),ROW(A39)),COUNTIF(basevrac,"&lt;="&amp;basevrac),0)),"")</f>
        <v>Fogu</v>
      </c>
      <c r="G44" s="8" t="str">
        <f t="array" aca="1" ref="G44" ca="1">IFERROR(INDEX(prenom,SMALL(IF(noms=$F44,ROW(noms)-1,""),COUNTIF($F$6:$F44,$F44))),"")</f>
        <v>main</v>
      </c>
      <c r="H44" s="9">
        <f t="array" aca="1" ref="H44" ca="1">IFERROR(INDEX(matri,SMALL(IF(noms=$F44,ROW(noms)-1,""),COUNTIF($F$6:$F44,$F44))),"")</f>
        <v>88202598</v>
      </c>
      <c r="I44" s="9" t="str">
        <f ca="1">IFERROR(INDEX(origine,SMALL(IF(noms=$F44,ROW(noms)-1,""),COUNTIF($F$6:$F44,$F44))),"")</f>
        <v/>
      </c>
    </row>
    <row r="45" spans="1:9" ht="15.6" thickTop="1" thickBot="1" x14ac:dyDescent="0.35">
      <c r="A45" s="6" t="str">
        <f t="array" aca="1" ref="A45" ca="1">IFERROR(INDEX(sesss,SMALL(IF(noms=$F45,ROW(noms)-1,""),COUNTIF($F$6:$F45,$F45))),"")</f>
        <v>C120</v>
      </c>
      <c r="B45" s="6" t="str">
        <f t="array" aca="1" ref="B45" ca="1">IFERROR(INDEX(session,SMALL(IF(noms=$F45,ROW(noms)-1,""),COUNTIF($F$6:$F45,$F45))),"")</f>
        <v>RH62</v>
      </c>
      <c r="C45" s="8">
        <f t="array" aca="1" ref="C45" ca="1">IFERROR(INDEX(datedeb,SMALL(IF(noms=$F45,ROW(noms)-1,""),COUNTIF($F$6:$F45,$F45))),"")</f>
        <v>42975</v>
      </c>
      <c r="D45" s="8">
        <f t="array" aca="1" ref="D45" ca="1">IFERROR(INDEX(datefin,SMALL(IF(noms=$F45,ROW(noms)-1,""),COUNTIF($F$6:$F45,$F45))),"")</f>
        <v>42986</v>
      </c>
      <c r="E45" s="8" t="str">
        <f ca="1">IFERROR(INDEX(civilité,SMALL(IF(noms=$F45,ROW(noms)-1,""),COUNTIF($F$6:$F45,$F45))),"")</f>
        <v/>
      </c>
      <c r="F45" s="3" t="str">
        <f t="array" aca="1" ref="F45" ca="1">IFERROR(INDEX(basevrac,MATCH(SMALL(COUNTIF(basevrac,"&lt;="&amp;basevrac),ROW(A40)),COUNTIF(basevrac,"&lt;="&amp;basevrac),0)),"")</f>
        <v>Fogu</v>
      </c>
      <c r="G45" s="8" t="str">
        <f t="array" aca="1" ref="G45" ca="1">IFERROR(INDEX(prenom,SMALL(IF(noms=$F45,ROW(noms)-1,""),COUNTIF($F$6:$F45,$F45))),"")</f>
        <v>main</v>
      </c>
      <c r="H45" s="9">
        <f t="array" aca="1" ref="H45" ca="1">IFERROR(INDEX(matri,SMALL(IF(noms=$F45,ROW(noms)-1,""),COUNTIF($F$6:$F45,$F45))),"")</f>
        <v>88202598</v>
      </c>
      <c r="I45" s="9" t="str">
        <f ca="1">IFERROR(INDEX(origine,SMALL(IF(noms=$F45,ROW(noms)-1,""),COUNTIF($F$6:$F45,$F45))),"")</f>
        <v/>
      </c>
    </row>
    <row r="46" spans="1:9" ht="15.6" thickTop="1" thickBot="1" x14ac:dyDescent="0.35">
      <c r="A46" s="6" t="str">
        <f t="array" aca="1" ref="A46" ca="1">IFERROR(INDEX(sesss,SMALL(IF(noms=$F46,ROW(noms)-1,""),COUNTIF($F$6:$F46,$F46))),"")</f>
        <v>PART</v>
      </c>
      <c r="B46" s="6" t="str">
        <f t="array" aca="1" ref="B46" ca="1">IFERROR(INDEX(session,SMALL(IF(noms=$F46,ROW(noms)-1,""),COUNTIF($F$6:$F46,$F46))),"")</f>
        <v>SQ02</v>
      </c>
      <c r="C46" s="8">
        <f t="array" aca="1" ref="C46" ca="1">IFERROR(INDEX(datedeb,SMALL(IF(noms=$F46,ROW(noms)-1,""),COUNTIF($F$6:$F46,$F46))),"")</f>
        <v>42996</v>
      </c>
      <c r="D46" s="8">
        <f t="array" aca="1" ref="D46" ca="1">IFERROR(INDEX(datefin,SMALL(IF(noms=$F46,ROW(noms)-1,""),COUNTIF($F$6:$F46,$F46))),"")</f>
        <v>43007</v>
      </c>
      <c r="E46" s="8" t="str">
        <f ca="1">IFERROR(INDEX(civilité,SMALL(IF(noms=$F46,ROW(noms)-1,""),COUNTIF($F$6:$F46,$F46))),"")</f>
        <v/>
      </c>
      <c r="F46" s="3" t="str">
        <f t="array" aca="1" ref="F46" ca="1">IFERROR(INDEX(basevrac,MATCH(SMALL(COUNTIF(basevrac,"&lt;="&amp;basevrac),ROW(A41)),COUNTIF(basevrac,"&lt;="&amp;basevrac),0)),"")</f>
        <v>Fogu</v>
      </c>
      <c r="G46" s="8" t="str">
        <f t="array" aca="1" ref="G46" ca="1">IFERROR(INDEX(prenom,SMALL(IF(noms=$F46,ROW(noms)-1,""),COUNTIF($F$6:$F46,$F46))),"")</f>
        <v>main</v>
      </c>
      <c r="H46" s="9">
        <f t="array" aca="1" ref="H46" ca="1">IFERROR(INDEX(matri,SMALL(IF(noms=$F46,ROW(noms)-1,""),COUNTIF($F$6:$F46,$F46))),"")</f>
        <v>88202598</v>
      </c>
      <c r="I46" s="9" t="str">
        <f ca="1">IFERROR(INDEX(origine,SMALL(IF(noms=$F46,ROW(noms)-1,""),COUNTIF($F$6:$F46,$F46))),"")</f>
        <v/>
      </c>
    </row>
    <row r="47" spans="1:9" ht="15.6" thickTop="1" thickBot="1" x14ac:dyDescent="0.35">
      <c r="A47" s="6" t="str">
        <f t="array" aca="1" ref="A47" ca="1">IFERROR(INDEX(sesss,SMALL(IF(noms=$F47,ROW(noms)-1,""),COUNTIF($F$6:$F47,$F47))),"")</f>
        <v>PART</v>
      </c>
      <c r="B47" s="6" t="str">
        <f t="array" aca="1" ref="B47" ca="1">IFERROR(INDEX(session,SMALL(IF(noms=$F47,ROW(noms)-1,""),COUNTIF($F$6:$F47,$F47))),"")</f>
        <v>SQ03</v>
      </c>
      <c r="C47" s="8">
        <f t="array" aca="1" ref="C47" ca="1">IFERROR(INDEX(datedeb,SMALL(IF(noms=$F47,ROW(noms)-1,""),COUNTIF($F$6:$F47,$F47))),"")</f>
        <v>43010</v>
      </c>
      <c r="D47" s="8">
        <f t="array" aca="1" ref="D47" ca="1">IFERROR(INDEX(datefin,SMALL(IF(noms=$F47,ROW(noms)-1,""),COUNTIF($F$6:$F47,$F47))),"")</f>
        <v>43077</v>
      </c>
      <c r="E47" s="8" t="str">
        <f ca="1">IFERROR(INDEX(civilité,SMALL(IF(noms=$F47,ROW(noms)-1,""),COUNTIF($F$6:$F47,$F47))),"")</f>
        <v/>
      </c>
      <c r="F47" s="3" t="str">
        <f t="array" aca="1" ref="F47" ca="1">IFERROR(INDEX(basevrac,MATCH(SMALL(COUNTIF(basevrac,"&lt;="&amp;basevrac),ROW(A42)),COUNTIF(basevrac,"&lt;="&amp;basevrac),0)),"")</f>
        <v>Fogu</v>
      </c>
      <c r="G47" s="8" t="str">
        <f t="array" aca="1" ref="G47" ca="1">IFERROR(INDEX(prenom,SMALL(IF(noms=$F47,ROW(noms)-1,""),COUNTIF($F$6:$F47,$F47))),"")</f>
        <v>main</v>
      </c>
      <c r="H47" s="9">
        <f t="array" aca="1" ref="H47" ca="1">IFERROR(INDEX(matri,SMALL(IF(noms=$F47,ROW(noms)-1,""),COUNTIF($F$6:$F47,$F47))),"")</f>
        <v>88202598</v>
      </c>
      <c r="I47" s="9" t="str">
        <f ca="1">IFERROR(INDEX(origine,SMALL(IF(noms=$F47,ROW(noms)-1,""),COUNTIF($F$6:$F47,$F47))),"")</f>
        <v/>
      </c>
    </row>
    <row r="48" spans="1:9" ht="15.6" thickTop="1" thickBot="1" x14ac:dyDescent="0.35">
      <c r="A48" s="6" t="str">
        <f t="array" aca="1" ref="A48" ca="1">IFERROR(INDEX(sesss,SMALL(IF(noms=$F48,ROW(noms)-1,""),COUNTIF($F$6:$F48,$F48))),"")</f>
        <v>C120</v>
      </c>
      <c r="B48" s="6" t="str">
        <f t="array" aca="1" ref="B48" ca="1">IFERROR(INDEX(session,SMALL(IF(noms=$F48,ROW(noms)-1,""),COUNTIF($F$6:$F48,$F48))),"")</f>
        <v>RH60</v>
      </c>
      <c r="C48" s="8">
        <f t="array" aca="1" ref="C48" ca="1">IFERROR(INDEX(datedeb,SMALL(IF(noms=$F48,ROW(noms)-1,""),COUNTIF($F$6:$F48,$F48))),"")</f>
        <v>42738</v>
      </c>
      <c r="D48" s="8">
        <f t="array" aca="1" ref="D48" ca="1">IFERROR(INDEX(datefin,SMALL(IF(noms=$F48,ROW(noms)-1,""),COUNTIF($F$6:$F48,$F48))),"")</f>
        <v>42748</v>
      </c>
      <c r="E48" s="8" t="str">
        <f ca="1">IFERROR(INDEX(civilité,SMALL(IF(noms=$F48,ROW(noms)-1,""),COUNTIF($F$6:$F48,$F48))),"")</f>
        <v/>
      </c>
      <c r="F48" s="3" t="str">
        <f t="array" aca="1" ref="F48" ca="1">IFERROR(INDEX(basevrac,MATCH(SMALL(COUNTIF(basevrac,"&lt;="&amp;basevrac),ROW(A43)),COUNTIF(basevrac,"&lt;="&amp;basevrac),0)),"")</f>
        <v>Haas</v>
      </c>
      <c r="G48" s="8" t="str">
        <f t="array" aca="1" ref="G48" ca="1">IFERROR(INDEX(prenom,SMALL(IF(noms=$F48,ROW(noms)-1,""),COUNTIF($F$6:$F48,$F48))),"")</f>
        <v>aume</v>
      </c>
      <c r="H48" s="9">
        <f t="array" aca="1" ref="H48" ca="1">IFERROR(INDEX(matri,SMALL(IF(noms=$F48,ROW(noms)-1,""),COUNTIF($F$6:$F48,$F48))),"")</f>
        <v>90040778</v>
      </c>
      <c r="I48" s="9" t="str">
        <f ca="1">IFERROR(INDEX(origine,SMALL(IF(noms=$F48,ROW(noms)-1,""),COUNTIF($F$6:$F48,$F48))),"")</f>
        <v/>
      </c>
    </row>
    <row r="49" spans="1:9" ht="15.6" thickTop="1" thickBot="1" x14ac:dyDescent="0.35">
      <c r="A49" s="6" t="str">
        <f t="array" aca="1" ref="A49" ca="1">IFERROR(INDEX(sesss,SMALL(IF(noms=$F49,ROW(noms)-1,""),COUNTIF($F$6:$F49,$F49))),"")</f>
        <v>PART</v>
      </c>
      <c r="B49" s="6" t="str">
        <f t="array" aca="1" ref="B49" ca="1">IFERROR(INDEX(session,SMALL(IF(noms=$F49,ROW(noms)-1,""),COUNTIF($F$6:$F49,$F49))),"")</f>
        <v>SP98</v>
      </c>
      <c r="C49" s="8">
        <f t="array" aca="1" ref="C49" ca="1">IFERROR(INDEX(datedeb,SMALL(IF(noms=$F49,ROW(noms)-1,""),COUNTIF($F$6:$F49,$F49))),"")</f>
        <v>42758</v>
      </c>
      <c r="D49" s="8">
        <f t="array" aca="1" ref="D49" ca="1">IFERROR(INDEX(datefin,SMALL(IF(noms=$F49,ROW(noms)-1,""),COUNTIF($F$6:$F49,$F49))),"")</f>
        <v>42769</v>
      </c>
      <c r="E49" s="8" t="str">
        <f ca="1">IFERROR(INDEX(civilité,SMALL(IF(noms=$F49,ROW(noms)-1,""),COUNTIF($F$6:$F49,$F49))),"")</f>
        <v/>
      </c>
      <c r="F49" s="3" t="str">
        <f t="array" aca="1" ref="F49" ca="1">IFERROR(INDEX(basevrac,MATCH(SMALL(COUNTIF(basevrac,"&lt;="&amp;basevrac),ROW(A44)),COUNTIF(basevrac,"&lt;="&amp;basevrac),0)),"")</f>
        <v>Haas</v>
      </c>
      <c r="G49" s="8" t="str">
        <f t="array" aca="1" ref="G49" ca="1">IFERROR(INDEX(prenom,SMALL(IF(noms=$F49,ROW(noms)-1,""),COUNTIF($F$6:$F49,$F49))),"")</f>
        <v>aume</v>
      </c>
      <c r="H49" s="9">
        <f t="array" aca="1" ref="H49" ca="1">IFERROR(INDEX(matri,SMALL(IF(noms=$F49,ROW(noms)-1,""),COUNTIF($F$6:$F49,$F49))),"")</f>
        <v>90040778</v>
      </c>
      <c r="I49" s="9" t="str">
        <f ca="1">IFERROR(INDEX(origine,SMALL(IF(noms=$F49,ROW(noms)-1,""),COUNTIF($F$6:$F49,$F49))),"")</f>
        <v/>
      </c>
    </row>
    <row r="50" spans="1:9" ht="15.6" thickTop="1" thickBot="1" x14ac:dyDescent="0.35">
      <c r="A50" s="6" t="str">
        <f t="array" aca="1" ref="A50" ca="1">IFERROR(INDEX(sesss,SMALL(IF(noms=$F50,ROW(noms)-1,""),COUNTIF($F$6:$F50,$F50))),"")</f>
        <v>PART</v>
      </c>
      <c r="B50" s="6" t="str">
        <f t="array" aca="1" ref="B50" ca="1">IFERROR(INDEX(session,SMALL(IF(noms=$F50,ROW(noms)-1,""),COUNTIF($F$6:$F50,$F50))),"")</f>
        <v>SP99</v>
      </c>
      <c r="C50" s="8">
        <f t="array" aca="1" ref="C50" ca="1">IFERROR(INDEX(datedeb,SMALL(IF(noms=$F50,ROW(noms)-1,""),COUNTIF($F$6:$F50,$F50))),"")</f>
        <v>42772</v>
      </c>
      <c r="D50" s="8">
        <f t="array" aca="1" ref="D50" ca="1">IFERROR(INDEX(datefin,SMALL(IF(noms=$F50,ROW(noms)-1,""),COUNTIF($F$6:$F50,$F50))),"")</f>
        <v>42839</v>
      </c>
      <c r="E50" s="8" t="str">
        <f ca="1">IFERROR(INDEX(civilité,SMALL(IF(noms=$F50,ROW(noms)-1,""),COUNTIF($F$6:$F50,$F50))),"")</f>
        <v/>
      </c>
      <c r="F50" s="3" t="str">
        <f t="array" aca="1" ref="F50" ca="1">IFERROR(INDEX(basevrac,MATCH(SMALL(COUNTIF(basevrac,"&lt;="&amp;basevrac),ROW(A45)),COUNTIF(basevrac,"&lt;="&amp;basevrac),0)),"")</f>
        <v>Haas</v>
      </c>
      <c r="G50" s="8" t="str">
        <f t="array" aca="1" ref="G50" ca="1">IFERROR(INDEX(prenom,SMALL(IF(noms=$F50,ROW(noms)-1,""),COUNTIF($F$6:$F50,$F50))),"")</f>
        <v>aume</v>
      </c>
      <c r="H50" s="9">
        <f t="array" aca="1" ref="H50" ca="1">IFERROR(INDEX(matri,SMALL(IF(noms=$F50,ROW(noms)-1,""),COUNTIF($F$6:$F50,$F50))),"")</f>
        <v>90040778</v>
      </c>
      <c r="I50" s="9" t="str">
        <f ca="1">IFERROR(INDEX(origine,SMALL(IF(noms=$F50,ROW(noms)-1,""),COUNTIF($F$6:$F50,$F50))),"")</f>
        <v/>
      </c>
    </row>
    <row r="51" spans="1:9" ht="15.6" thickTop="1" thickBot="1" x14ac:dyDescent="0.35">
      <c r="A51" s="6" t="str">
        <f t="array" aca="1" ref="A51" ca="1">IFERROR(INDEX(sesss,SMALL(IF(noms=$F51,ROW(noms)-1,""),COUNTIF($F$6:$F51,$F51))),"")</f>
        <v/>
      </c>
      <c r="B51" s="6" t="str">
        <f t="array" aca="1" ref="B51" ca="1">IFERROR(INDEX(session,SMALL(IF(noms=$F51,ROW(noms)-1,""),COUNTIF($F$6:$F51,$F51))),"")</f>
        <v/>
      </c>
      <c r="C51" s="8" t="str">
        <f t="array" aca="1" ref="C51" ca="1">IFERROR(INDEX(datedeb,SMALL(IF(noms=$F51,ROW(noms)-1,""),COUNTIF($F$6:$F51,$F51))),"")</f>
        <v/>
      </c>
      <c r="D51" s="8" t="str">
        <f t="array" aca="1" ref="D51" ca="1">IFERROR(INDEX(datefin,SMALL(IF(noms=$F51,ROW(noms)-1,""),COUNTIF($F$6:$F51,$F51))),"")</f>
        <v/>
      </c>
      <c r="E51" s="8" t="str">
        <f ca="1">IFERROR(INDEX(civilité,SMALL(IF(noms=$F51,ROW(noms)-1,""),COUNTIF($F$6:$F51,$F51))),"")</f>
        <v/>
      </c>
      <c r="F51" s="3" t="str">
        <f t="array" aca="1" ref="F51" ca="1">IFERROR(INDEX(basevrac,MATCH(SMALL(COUNTIF(basevrac,"&lt;="&amp;basevrac),ROW(A46)),COUNTIF(basevrac,"&lt;="&amp;basevrac),0)),"")</f>
        <v>Haas</v>
      </c>
      <c r="G51" s="8" t="str">
        <f t="array" aca="1" ref="G51" ca="1">IFERROR(INDEX(prenom,SMALL(IF(noms=$F51,ROW(noms)-1,""),COUNTIF($F$6:$F51,$F51))),"")</f>
        <v/>
      </c>
      <c r="H51" s="9" t="str">
        <f t="array" aca="1" ref="H51" ca="1">IFERROR(INDEX(matri,SMALL(IF(noms=$F51,ROW(noms)-1,""),COUNTIF($F$6:$F51,$F51))),"")</f>
        <v/>
      </c>
      <c r="I51" s="9" t="str">
        <f ca="1">IFERROR(INDEX(origine,SMALL(IF(noms=$F51,ROW(noms)-1,""),COUNTIF($F$6:$F51,$F51))),"")</f>
        <v/>
      </c>
    </row>
    <row r="52" spans="1:9" ht="15.6" thickTop="1" thickBot="1" x14ac:dyDescent="0.35">
      <c r="A52" s="6" t="str">
        <f t="array" aca="1" ref="A52" ca="1">IFERROR(INDEX(sesss,SMALL(IF(noms=$F52,ROW(noms)-1,""),COUNTIF($F$6:$F52,$F52))),"")</f>
        <v/>
      </c>
      <c r="B52" s="6" t="str">
        <f t="array" aca="1" ref="B52" ca="1">IFERROR(INDEX(session,SMALL(IF(noms=$F52,ROW(noms)-1,""),COUNTIF($F$6:$F52,$F52))),"")</f>
        <v/>
      </c>
      <c r="C52" s="8" t="str">
        <f t="array" aca="1" ref="C52" ca="1">IFERROR(INDEX(datedeb,SMALL(IF(noms=$F52,ROW(noms)-1,""),COUNTIF($F$6:$F52,$F52))),"")</f>
        <v/>
      </c>
      <c r="D52" s="8" t="str">
        <f t="array" aca="1" ref="D52" ca="1">IFERROR(INDEX(datefin,SMALL(IF(noms=$F52,ROW(noms)-1,""),COUNTIF($F$6:$F52,$F52))),"")</f>
        <v/>
      </c>
      <c r="E52" s="8" t="str">
        <f ca="1">IFERROR(INDEX(civilité,SMALL(IF(noms=$F52,ROW(noms)-1,""),COUNTIF($F$6:$F52,$F52))),"")</f>
        <v/>
      </c>
      <c r="F52" s="3" t="str">
        <f t="array" aca="1" ref="F52" ca="1">IFERROR(INDEX(basevrac,MATCH(SMALL(COUNTIF(basevrac,"&lt;="&amp;basevrac),ROW(A47)),COUNTIF(basevrac,"&lt;="&amp;basevrac),0)),"")</f>
        <v>Haas</v>
      </c>
      <c r="G52" s="8" t="str">
        <f t="array" aca="1" ref="G52" ca="1">IFERROR(INDEX(prenom,SMALL(IF(noms=$F52,ROW(noms)-1,""),COUNTIF($F$6:$F52,$F52))),"")</f>
        <v/>
      </c>
      <c r="H52" s="9" t="str">
        <f t="array" aca="1" ref="H52" ca="1">IFERROR(INDEX(matri,SMALL(IF(noms=$F52,ROW(noms)-1,""),COUNTIF($F$6:$F52,$F52))),"")</f>
        <v/>
      </c>
      <c r="I52" s="9" t="str">
        <f ca="1">IFERROR(INDEX(origine,SMALL(IF(noms=$F52,ROW(noms)-1,""),COUNTIF($F$6:$F52,$F52))),"")</f>
        <v/>
      </c>
    </row>
    <row r="53" spans="1:9" ht="15.6" thickTop="1" thickBot="1" x14ac:dyDescent="0.35">
      <c r="A53" s="6" t="str">
        <f t="array" aca="1" ref="A53" ca="1">IFERROR(INDEX(sesss,SMALL(IF(noms=$F53,ROW(noms)-1,""),COUNTIF($F$6:$F53,$F53))),"")</f>
        <v/>
      </c>
      <c r="B53" s="6" t="str">
        <f t="array" aca="1" ref="B53" ca="1">IFERROR(INDEX(session,SMALL(IF(noms=$F53,ROW(noms)-1,""),COUNTIF($F$6:$F53,$F53))),"")</f>
        <v/>
      </c>
      <c r="C53" s="8" t="str">
        <f t="array" aca="1" ref="C53" ca="1">IFERROR(INDEX(datedeb,SMALL(IF(noms=$F53,ROW(noms)-1,""),COUNTIF($F$6:$F53,$F53))),"")</f>
        <v/>
      </c>
      <c r="D53" s="8" t="str">
        <f t="array" aca="1" ref="D53" ca="1">IFERROR(INDEX(datefin,SMALL(IF(noms=$F53,ROW(noms)-1,""),COUNTIF($F$6:$F53,$F53))),"")</f>
        <v/>
      </c>
      <c r="E53" s="8" t="str">
        <f ca="1">IFERROR(INDEX(civilité,SMALL(IF(noms=$F53,ROW(noms)-1,""),COUNTIF($F$6:$F53,$F53))),"")</f>
        <v/>
      </c>
      <c r="F53" s="3" t="str">
        <f t="array" aca="1" ref="F53" ca="1">IFERROR(INDEX(basevrac,MATCH(SMALL(COUNTIF(basevrac,"&lt;="&amp;basevrac),ROW(A48)),COUNTIF(basevrac,"&lt;="&amp;basevrac),0)),"")</f>
        <v>Haas</v>
      </c>
      <c r="G53" s="8" t="str">
        <f t="array" aca="1" ref="G53" ca="1">IFERROR(INDEX(prenom,SMALL(IF(noms=$F53,ROW(noms)-1,""),COUNTIF($F$6:$F53,$F53))),"")</f>
        <v/>
      </c>
      <c r="H53" s="9" t="str">
        <f t="array" aca="1" ref="H53" ca="1">IFERROR(INDEX(matri,SMALL(IF(noms=$F53,ROW(noms)-1,""),COUNTIF($F$6:$F53,$F53))),"")</f>
        <v/>
      </c>
      <c r="I53" s="9" t="str">
        <f ca="1">IFERROR(INDEX(origine,SMALL(IF(noms=$F53,ROW(noms)-1,""),COUNTIF($F$6:$F53,$F53))),"")</f>
        <v/>
      </c>
    </row>
    <row r="54" spans="1:9" ht="15.6" thickTop="1" thickBot="1" x14ac:dyDescent="0.35">
      <c r="A54" s="6" t="str">
        <f t="array" aca="1" ref="A54" ca="1">IFERROR(INDEX(sesss,SMALL(IF(noms=$F54,ROW(noms)-1,""),COUNTIF($F$6:$F54,$F54))),"")</f>
        <v>MONI</v>
      </c>
      <c r="B54" s="6" t="str">
        <f t="array" aca="1" ref="B54" ca="1">IFERROR(INDEX(session,SMALL(IF(noms=$F54,ROW(noms)-1,""),COUNTIF($F$6:$F54,$F54))),"")</f>
        <v>QX24</v>
      </c>
      <c r="C54" s="8">
        <f t="array" aca="1" ref="C54" ca="1">IFERROR(INDEX(datedeb,SMALL(IF(noms=$F54,ROW(noms)-1,""),COUNTIF($F$6:$F54,$F54))),"")</f>
        <v>42828</v>
      </c>
      <c r="D54" s="8">
        <f t="array" aca="1" ref="D54" ca="1">IFERROR(INDEX(datefin,SMALL(IF(noms=$F54,ROW(noms)-1,""),COUNTIF($F$6:$F54,$F54))),"")</f>
        <v>42829</v>
      </c>
      <c r="E54" s="8" t="str">
        <f ca="1">IFERROR(INDEX(civilité,SMALL(IF(noms=$F54,ROW(noms)-1,""),COUNTIF($F$6:$F54,$F54))),"")</f>
        <v/>
      </c>
      <c r="F54" s="3" t="str">
        <f t="array" aca="1" ref="F54" ca="1">IFERROR(INDEX(basevrac,MATCH(SMALL(COUNTIF(basevrac,"&lt;="&amp;basevrac),ROW(A49)),COUNTIF(basevrac,"&lt;="&amp;basevrac),0)),"")</f>
        <v>lien</v>
      </c>
      <c r="G54" s="8" t="str">
        <f t="array" aca="1" ref="G54" ca="1">IFERROR(INDEX(prenom,SMALL(IF(noms=$F54,ROW(noms)-1,""),COUNTIF($F$6:$F54,$F54))),"")</f>
        <v>vain</v>
      </c>
      <c r="H54" s="9">
        <f t="array" aca="1" ref="H54" ca="1">IFERROR(INDEX(matri,SMALL(IF(noms=$F54,ROW(noms)-1,""),COUNTIF($F$6:$F54,$F54))),"")</f>
        <v>90001041</v>
      </c>
      <c r="I54" s="9" t="str">
        <f ca="1">IFERROR(INDEX(origine,SMALL(IF(noms=$F54,ROW(noms)-1,""),COUNTIF($F$6:$F54,$F54))),"")</f>
        <v/>
      </c>
    </row>
    <row r="55" spans="1:9" ht="15.6" thickTop="1" thickBot="1" x14ac:dyDescent="0.35">
      <c r="A55" s="6" t="str">
        <f t="array" aca="1" ref="A55" ca="1">IFERROR(INDEX(sesss,SMALL(IF(noms=$F55,ROW(noms)-1,""),COUNTIF($F$6:$F55,$F55))),"")</f>
        <v>C120</v>
      </c>
      <c r="B55" s="6" t="str">
        <f t="array" aca="1" ref="B55" ca="1">IFERROR(INDEX(session,SMALL(IF(noms=$F55,ROW(noms)-1,""),COUNTIF($F$6:$F55,$F55))),"")</f>
        <v>RH61</v>
      </c>
      <c r="C55" s="8">
        <f t="array" aca="1" ref="C55" ca="1">IFERROR(INDEX(datedeb,SMALL(IF(noms=$F55,ROW(noms)-1,""),COUNTIF($F$6:$F55,$F55))),"")</f>
        <v>42849</v>
      </c>
      <c r="D55" s="8">
        <f t="array" aca="1" ref="D55" ca="1">IFERROR(INDEX(datefin,SMALL(IF(noms=$F55,ROW(noms)-1,""),COUNTIF($F$6:$F55,$F55))),"")</f>
        <v>42860</v>
      </c>
      <c r="E55" s="8" t="str">
        <f ca="1">IFERROR(INDEX(civilité,SMALL(IF(noms=$F55,ROW(noms)-1,""),COUNTIF($F$6:$F55,$F55))),"")</f>
        <v/>
      </c>
      <c r="F55" s="3" t="str">
        <f t="array" aca="1" ref="F55" ca="1">IFERROR(INDEX(basevrac,MATCH(SMALL(COUNTIF(basevrac,"&lt;="&amp;basevrac),ROW(A50)),COUNTIF(basevrac,"&lt;="&amp;basevrac),0)),"")</f>
        <v>lien</v>
      </c>
      <c r="G55" s="8" t="str">
        <f t="array" aca="1" ref="G55" ca="1">IFERROR(INDEX(prenom,SMALL(IF(noms=$F55,ROW(noms)-1,""),COUNTIF($F$6:$F55,$F55))),"")</f>
        <v>vain</v>
      </c>
      <c r="H55" s="9">
        <f t="array" aca="1" ref="H55" ca="1">IFERROR(INDEX(matri,SMALL(IF(noms=$F55,ROW(noms)-1,""),COUNTIF($F$6:$F55,$F55))),"")</f>
        <v>90001041</v>
      </c>
      <c r="I55" s="9" t="str">
        <f ca="1">IFERROR(INDEX(origine,SMALL(IF(noms=$F55,ROW(noms)-1,""),COUNTIF($F$6:$F55,$F55))),"")</f>
        <v/>
      </c>
    </row>
    <row r="56" spans="1:9" ht="15.6" thickTop="1" thickBot="1" x14ac:dyDescent="0.35">
      <c r="A56" s="6" t="str">
        <f t="array" aca="1" ref="A56" ca="1">IFERROR(INDEX(sesss,SMALL(IF(noms=$F56,ROW(noms)-1,""),COUNTIF($F$6:$F56,$F56))),"")</f>
        <v>PART</v>
      </c>
      <c r="B56" s="6" t="str">
        <f t="array" aca="1" ref="B56" ca="1">IFERROR(INDEX(session,SMALL(IF(noms=$F56,ROW(noms)-1,""),COUNTIF($F$6:$F56,$F56))),"")</f>
        <v>SQ00</v>
      </c>
      <c r="C56" s="8">
        <f t="array" aca="1" ref="C56" ca="1">IFERROR(INDEX(datedeb,SMALL(IF(noms=$F56,ROW(noms)-1,""),COUNTIF($F$6:$F56,$F56))),"")</f>
        <v>42870</v>
      </c>
      <c r="D56" s="8">
        <f t="array" aca="1" ref="D56" ca="1">IFERROR(INDEX(datefin,SMALL(IF(noms=$F56,ROW(noms)-1,""),COUNTIF($F$6:$F56,$F56))),"")</f>
        <v>42881</v>
      </c>
      <c r="E56" s="8" t="str">
        <f ca="1">IFERROR(INDEX(civilité,SMALL(IF(noms=$F56,ROW(noms)-1,""),COUNTIF($F$6:$F56,$F56))),"")</f>
        <v/>
      </c>
      <c r="F56" s="3" t="str">
        <f t="array" aca="1" ref="F56" ca="1">IFERROR(INDEX(basevrac,MATCH(SMALL(COUNTIF(basevrac,"&lt;="&amp;basevrac),ROW(A51)),COUNTIF(basevrac,"&lt;="&amp;basevrac),0)),"")</f>
        <v>lien</v>
      </c>
      <c r="G56" s="8" t="str">
        <f t="array" aca="1" ref="G56" ca="1">IFERROR(INDEX(prenom,SMALL(IF(noms=$F56,ROW(noms)-1,""),COUNTIF($F$6:$F56,$F56))),"")</f>
        <v>vain</v>
      </c>
      <c r="H56" s="9">
        <f t="array" aca="1" ref="H56" ca="1">IFERROR(INDEX(matri,SMALL(IF(noms=$F56,ROW(noms)-1,""),COUNTIF($F$6:$F56,$F56))),"")</f>
        <v>90001041</v>
      </c>
      <c r="I56" s="9" t="str">
        <f ca="1">IFERROR(INDEX(origine,SMALL(IF(noms=$F56,ROW(noms)-1,""),COUNTIF($F$6:$F56,$F56))),"")</f>
        <v/>
      </c>
    </row>
    <row r="57" spans="1:9" ht="15.6" thickTop="1" thickBot="1" x14ac:dyDescent="0.35">
      <c r="A57" s="6" t="str">
        <f t="array" aca="1" ref="A57" ca="1">IFERROR(INDEX(sesss,SMALL(IF(noms=$F57,ROW(noms)-1,""),COUNTIF($F$6:$F57,$F57))),"")</f>
        <v>PART</v>
      </c>
      <c r="B57" s="6" t="str">
        <f t="array" aca="1" ref="B57" ca="1">IFERROR(INDEX(session,SMALL(IF(noms=$F57,ROW(noms)-1,""),COUNTIF($F$6:$F57,$F57))),"")</f>
        <v>SQ01</v>
      </c>
      <c r="C57" s="8">
        <f t="array" aca="1" ref="C57" ca="1">IFERROR(INDEX(datedeb,SMALL(IF(noms=$F57,ROW(noms)-1,""),COUNTIF($F$6:$F57,$F57))),"")</f>
        <v>42884</v>
      </c>
      <c r="D57" s="8">
        <f t="array" aca="1" ref="D57" ca="1">IFERROR(INDEX(datefin,SMALL(IF(noms=$F57,ROW(noms)-1,""),COUNTIF($F$6:$F57,$F57))),"")</f>
        <v>42944</v>
      </c>
      <c r="E57" s="8" t="str">
        <f ca="1">IFERROR(INDEX(civilité,SMALL(IF(noms=$F57,ROW(noms)-1,""),COUNTIF($F$6:$F57,$F57))),"")</f>
        <v/>
      </c>
      <c r="F57" s="3" t="str">
        <f t="array" aca="1" ref="F57" ca="1">IFERROR(INDEX(basevrac,MATCH(SMALL(COUNTIF(basevrac,"&lt;="&amp;basevrac),ROW(A52)),COUNTIF(basevrac,"&lt;="&amp;basevrac),0)),"")</f>
        <v>lien</v>
      </c>
      <c r="G57" s="8" t="str">
        <f t="array" aca="1" ref="G57" ca="1">IFERROR(INDEX(prenom,SMALL(IF(noms=$F57,ROW(noms)-1,""),COUNTIF($F$6:$F57,$F57))),"")</f>
        <v>vain</v>
      </c>
      <c r="H57" s="9">
        <f t="array" aca="1" ref="H57" ca="1">IFERROR(INDEX(matri,SMALL(IF(noms=$F57,ROW(noms)-1,""),COUNTIF($F$6:$F57,$F57))),"")</f>
        <v>90001041</v>
      </c>
      <c r="I57" s="9" t="str">
        <f ca="1">IFERROR(INDEX(origine,SMALL(IF(noms=$F57,ROW(noms)-1,""),COUNTIF($F$6:$F57,$F57))),"")</f>
        <v/>
      </c>
    </row>
    <row r="58" spans="1:9" ht="15.6" thickTop="1" thickBot="1" x14ac:dyDescent="0.35">
      <c r="A58" s="6" t="str">
        <f t="array" aca="1" ref="A58" ca="1">IFERROR(INDEX(sesss,SMALL(IF(noms=$F58,ROW(noms)-1,""),COUNTIF($F$6:$F58,$F58))),"")</f>
        <v/>
      </c>
      <c r="B58" s="6" t="str">
        <f t="array" aca="1" ref="B58" ca="1">IFERROR(INDEX(session,SMALL(IF(noms=$F58,ROW(noms)-1,""),COUNTIF($F$6:$F58,$F58))),"")</f>
        <v/>
      </c>
      <c r="C58" s="8" t="str">
        <f t="array" aca="1" ref="C58" ca="1">IFERROR(INDEX(datedeb,SMALL(IF(noms=$F58,ROW(noms)-1,""),COUNTIF($F$6:$F58,$F58))),"")</f>
        <v/>
      </c>
      <c r="D58" s="8" t="str">
        <f t="array" aca="1" ref="D58" ca="1">IFERROR(INDEX(datefin,SMALL(IF(noms=$F58,ROW(noms)-1,""),COUNTIF($F$6:$F58,$F58))),"")</f>
        <v/>
      </c>
      <c r="E58" s="8" t="str">
        <f ca="1">IFERROR(INDEX(civilité,SMALL(IF(noms=$F58,ROW(noms)-1,""),COUNTIF($F$6:$F58,$F58))),"")</f>
        <v/>
      </c>
      <c r="F58" s="3" t="str">
        <f t="array" aca="1" ref="F58" ca="1">IFERROR(INDEX(basevrac,MATCH(SMALL(COUNTIF(basevrac,"&lt;="&amp;basevrac),ROW(A53)),COUNTIF(basevrac,"&lt;="&amp;basevrac),0)),"")</f>
        <v>lien</v>
      </c>
      <c r="G58" s="8" t="str">
        <f t="array" aca="1" ref="G58" ca="1">IFERROR(INDEX(prenom,SMALL(IF(noms=$F58,ROW(noms)-1,""),COUNTIF($F$6:$F58,$F58))),"")</f>
        <v/>
      </c>
      <c r="H58" s="9" t="str">
        <f t="array" aca="1" ref="H58" ca="1">IFERROR(INDEX(matri,SMALL(IF(noms=$F58,ROW(noms)-1,""),COUNTIF($F$6:$F58,$F58))),"")</f>
        <v/>
      </c>
      <c r="I58" s="9" t="str">
        <f ca="1">IFERROR(INDEX(origine,SMALL(IF(noms=$F58,ROW(noms)-1,""),COUNTIF($F$6:$F58,$F58))),"")</f>
        <v/>
      </c>
    </row>
    <row r="59" spans="1:9" ht="15.6" thickTop="1" thickBot="1" x14ac:dyDescent="0.35">
      <c r="A59" s="6" t="str">
        <f t="array" aca="1" ref="A59" ca="1">IFERROR(INDEX(sesss,SMALL(IF(noms=$F59,ROW(noms)-1,""),COUNTIF($F$6:$F59,$F59))),"")</f>
        <v/>
      </c>
      <c r="B59" s="6" t="str">
        <f t="array" aca="1" ref="B59" ca="1">IFERROR(INDEX(session,SMALL(IF(noms=$F59,ROW(noms)-1,""),COUNTIF($F$6:$F59,$F59))),"")</f>
        <v/>
      </c>
      <c r="C59" s="8" t="str">
        <f t="array" aca="1" ref="C59" ca="1">IFERROR(INDEX(datedeb,SMALL(IF(noms=$F59,ROW(noms)-1,""),COUNTIF($F$6:$F59,$F59))),"")</f>
        <v/>
      </c>
      <c r="D59" s="8" t="str">
        <f t="array" aca="1" ref="D59" ca="1">IFERROR(INDEX(datefin,SMALL(IF(noms=$F59,ROW(noms)-1,""),COUNTIF($F$6:$F59,$F59))),"")</f>
        <v/>
      </c>
      <c r="E59" s="8" t="str">
        <f ca="1">IFERROR(INDEX(civilité,SMALL(IF(noms=$F59,ROW(noms)-1,""),COUNTIF($F$6:$F59,$F59))),"")</f>
        <v/>
      </c>
      <c r="F59" s="3" t="str">
        <f t="array" aca="1" ref="F59" ca="1">IFERROR(INDEX(basevrac,MATCH(SMALL(COUNTIF(basevrac,"&lt;="&amp;basevrac),ROW(A54)),COUNTIF(basevrac,"&lt;="&amp;basevrac),0)),"")</f>
        <v>lien</v>
      </c>
      <c r="G59" s="8" t="str">
        <f t="array" aca="1" ref="G59" ca="1">IFERROR(INDEX(prenom,SMALL(IF(noms=$F59,ROW(noms)-1,""),COUNTIF($F$6:$F59,$F59))),"")</f>
        <v/>
      </c>
      <c r="H59" s="9" t="str">
        <f t="array" aca="1" ref="H59" ca="1">IFERROR(INDEX(matri,SMALL(IF(noms=$F59,ROW(noms)-1,""),COUNTIF($F$6:$F59,$F59))),"")</f>
        <v/>
      </c>
      <c r="I59" s="9" t="str">
        <f ca="1">IFERROR(INDEX(origine,SMALL(IF(noms=$F59,ROW(noms)-1,""),COUNTIF($F$6:$F59,$F59))),"")</f>
        <v/>
      </c>
    </row>
    <row r="60" spans="1:9" ht="15.6" thickTop="1" thickBot="1" x14ac:dyDescent="0.35">
      <c r="A60" s="6" t="str">
        <f t="array" aca="1" ref="A60" ca="1">IFERROR(INDEX(sesss,SMALL(IF(noms=$F60,ROW(noms)-1,""),COUNTIF($F$6:$F60,$F60))),"")</f>
        <v/>
      </c>
      <c r="B60" s="6" t="str">
        <f t="array" aca="1" ref="B60" ca="1">IFERROR(INDEX(session,SMALL(IF(noms=$F60,ROW(noms)-1,""),COUNTIF($F$6:$F60,$F60))),"")</f>
        <v/>
      </c>
      <c r="C60" s="8" t="str">
        <f t="array" aca="1" ref="C60" ca="1">IFERROR(INDEX(datedeb,SMALL(IF(noms=$F60,ROW(noms)-1,""),COUNTIF($F$6:$F60,$F60))),"")</f>
        <v/>
      </c>
      <c r="D60" s="8" t="str">
        <f t="array" aca="1" ref="D60" ca="1">IFERROR(INDEX(datefin,SMALL(IF(noms=$F60,ROW(noms)-1,""),COUNTIF($F$6:$F60,$F60))),"")</f>
        <v/>
      </c>
      <c r="E60" s="8" t="str">
        <f ca="1">IFERROR(INDEX(civilité,SMALL(IF(noms=$F60,ROW(noms)-1,""),COUNTIF($F$6:$F60,$F60))),"")</f>
        <v/>
      </c>
      <c r="F60" s="3" t="str">
        <f t="array" aca="1" ref="F60" ca="1">IFERROR(INDEX(basevrac,MATCH(SMALL(COUNTIF(basevrac,"&lt;="&amp;basevrac),ROW(A55)),COUNTIF(basevrac,"&lt;="&amp;basevrac),0)),"")</f>
        <v>lien</v>
      </c>
      <c r="G60" s="8" t="str">
        <f t="array" aca="1" ref="G60" ca="1">IFERROR(INDEX(prenom,SMALL(IF(noms=$F60,ROW(noms)-1,""),COUNTIF($F$6:$F60,$F60))),"")</f>
        <v/>
      </c>
      <c r="H60" s="9" t="str">
        <f t="array" aca="1" ref="H60" ca="1">IFERROR(INDEX(matri,SMALL(IF(noms=$F60,ROW(noms)-1,""),COUNTIF($F$6:$F60,$F60))),"")</f>
        <v/>
      </c>
      <c r="I60" s="9" t="str">
        <f ca="1">IFERROR(INDEX(origine,SMALL(IF(noms=$F60,ROW(noms)-1,""),COUNTIF($F$6:$F60,$F60))),"")</f>
        <v/>
      </c>
    </row>
    <row r="61" spans="1:9" ht="15.6" thickTop="1" thickBot="1" x14ac:dyDescent="0.35">
      <c r="A61" s="6" t="str">
        <f t="array" aca="1" ref="A61" ca="1">IFERROR(INDEX(sesss,SMALL(IF(noms=$F61,ROW(noms)-1,""),COUNTIF($F$6:$F61,$F61))),"")</f>
        <v/>
      </c>
      <c r="B61" s="6" t="str">
        <f t="array" aca="1" ref="B61" ca="1">IFERROR(INDEX(session,SMALL(IF(noms=$F61,ROW(noms)-1,""),COUNTIF($F$6:$F61,$F61))),"")</f>
        <v/>
      </c>
      <c r="C61" s="8" t="str">
        <f t="array" aca="1" ref="C61" ca="1">IFERROR(INDEX(datedeb,SMALL(IF(noms=$F61,ROW(noms)-1,""),COUNTIF($F$6:$F61,$F61))),"")</f>
        <v/>
      </c>
      <c r="D61" s="8" t="str">
        <f t="array" aca="1" ref="D61" ca="1">IFERROR(INDEX(datefin,SMALL(IF(noms=$F61,ROW(noms)-1,""),COUNTIF($F$6:$F61,$F61))),"")</f>
        <v/>
      </c>
      <c r="E61" s="8" t="str">
        <f ca="1">IFERROR(INDEX(civilité,SMALL(IF(noms=$F61,ROW(noms)-1,""),COUNTIF($F$6:$F61,$F61))),"")</f>
        <v/>
      </c>
      <c r="F61" s="3" t="str">
        <f t="array" aca="1" ref="F61" ca="1">IFERROR(INDEX(basevrac,MATCH(SMALL(COUNTIF(basevrac,"&lt;="&amp;basevrac),ROW(A56)),COUNTIF(basevrac,"&lt;="&amp;basevrac),0)),"")</f>
        <v>lien</v>
      </c>
      <c r="G61" s="8" t="str">
        <f t="array" aca="1" ref="G61" ca="1">IFERROR(INDEX(prenom,SMALL(IF(noms=$F61,ROW(noms)-1,""),COUNTIF($F$6:$F61,$F61))),"")</f>
        <v/>
      </c>
      <c r="H61" s="9" t="str">
        <f t="array" aca="1" ref="H61" ca="1">IFERROR(INDEX(matri,SMALL(IF(noms=$F61,ROW(noms)-1,""),COUNTIF($F$6:$F61,$F61))),"")</f>
        <v/>
      </c>
      <c r="I61" s="9" t="str">
        <f ca="1">IFERROR(INDEX(origine,SMALL(IF(noms=$F61,ROW(noms)-1,""),COUNTIF($F$6:$F61,$F61))),"")</f>
        <v/>
      </c>
    </row>
    <row r="62" spans="1:9" ht="15.6" thickTop="1" thickBot="1" x14ac:dyDescent="0.35">
      <c r="A62" s="6" t="str">
        <f t="array" aca="1" ref="A62" ca="1">IFERROR(INDEX(sesss,SMALL(IF(noms=$F62,ROW(noms)-1,""),COUNTIF($F$6:$F62,$F62))),"")</f>
        <v>MONI</v>
      </c>
      <c r="B62" s="6" t="str">
        <f t="array" aca="1" ref="B62" ca="1">IFERROR(INDEX(session,SMALL(IF(noms=$F62,ROW(noms)-1,""),COUNTIF($F$6:$F62,$F62))),"")</f>
        <v>QX25</v>
      </c>
      <c r="C62" s="8">
        <f t="array" aca="1" ref="C62" ca="1">IFERROR(INDEX(datedeb,SMALL(IF(noms=$F62,ROW(noms)-1,""),COUNTIF($F$6:$F62,$F62))),"")</f>
        <v>42940</v>
      </c>
      <c r="D62" s="8">
        <f t="array" aca="1" ref="D62" ca="1">IFERROR(INDEX(datefin,SMALL(IF(noms=$F62,ROW(noms)-1,""),COUNTIF($F$6:$F62,$F62))),"")</f>
        <v>42941</v>
      </c>
      <c r="E62" s="8" t="str">
        <f ca="1">IFERROR(INDEX(civilité,SMALL(IF(noms=$F62,ROW(noms)-1,""),COUNTIF($F$6:$F62,$F62))),"")</f>
        <v/>
      </c>
      <c r="F62" s="3" t="str">
        <f t="array" aca="1" ref="F62" ca="1">IFERROR(INDEX(basevrac,MATCH(SMALL(COUNTIF(basevrac,"&lt;="&amp;basevrac),ROW(A57)),COUNTIF(basevrac,"&lt;="&amp;basevrac),0)),"")</f>
        <v>llol</v>
      </c>
      <c r="G62" s="8" t="str">
        <f t="array" aca="1" ref="G62" ca="1">IFERROR(INDEX(prenom,SMALL(IF(noms=$F62,ROW(noms)-1,""),COUNTIF($F$6:$F62,$F62))),"")</f>
        <v>dine</v>
      </c>
      <c r="H62" s="9">
        <f t="array" aca="1" ref="H62" ca="1">IFERROR(INDEX(matri,SMALL(IF(noms=$F62,ROW(noms)-1,""),COUNTIF($F$6:$F62,$F62))),"")</f>
        <v>90050344</v>
      </c>
      <c r="I62" s="9" t="str">
        <f ca="1">IFERROR(INDEX(origine,SMALL(IF(noms=$F62,ROW(noms)-1,""),COUNTIF($F$6:$F62,$F62))),"")</f>
        <v/>
      </c>
    </row>
    <row r="63" spans="1:9" ht="15.6" thickTop="1" thickBot="1" x14ac:dyDescent="0.35">
      <c r="A63" s="6" t="str">
        <f t="array" aca="1" ref="A63" ca="1">IFERROR(INDEX(sesss,SMALL(IF(noms=$F63,ROW(noms)-1,""),COUNTIF($F$6:$F63,$F63))),"")</f>
        <v>C120</v>
      </c>
      <c r="B63" s="6" t="str">
        <f t="array" aca="1" ref="B63" ca="1">IFERROR(INDEX(session,SMALL(IF(noms=$F63,ROW(noms)-1,""),COUNTIF($F$6:$F63,$F63))),"")</f>
        <v>RH62</v>
      </c>
      <c r="C63" s="8">
        <f t="array" aca="1" ref="C63" ca="1">IFERROR(INDEX(datedeb,SMALL(IF(noms=$F63,ROW(noms)-1,""),COUNTIF($F$6:$F63,$F63))),"")</f>
        <v>42975</v>
      </c>
      <c r="D63" s="8">
        <f t="array" aca="1" ref="D63" ca="1">IFERROR(INDEX(datefin,SMALL(IF(noms=$F63,ROW(noms)-1,""),COUNTIF($F$6:$F63,$F63))),"")</f>
        <v>42986</v>
      </c>
      <c r="E63" s="8" t="str">
        <f ca="1">IFERROR(INDEX(civilité,SMALL(IF(noms=$F63,ROW(noms)-1,""),COUNTIF($F$6:$F63,$F63))),"")</f>
        <v/>
      </c>
      <c r="F63" s="3" t="str">
        <f t="array" aca="1" ref="F63" ca="1">IFERROR(INDEX(basevrac,MATCH(SMALL(COUNTIF(basevrac,"&lt;="&amp;basevrac),ROW(A58)),COUNTIF(basevrac,"&lt;="&amp;basevrac),0)),"")</f>
        <v>llol</v>
      </c>
      <c r="G63" s="8" t="str">
        <f t="array" aca="1" ref="G63" ca="1">IFERROR(INDEX(prenom,SMALL(IF(noms=$F63,ROW(noms)-1,""),COUNTIF($F$6:$F63,$F63))),"")</f>
        <v>dine</v>
      </c>
      <c r="H63" s="9">
        <f t="array" aca="1" ref="H63" ca="1">IFERROR(INDEX(matri,SMALL(IF(noms=$F63,ROW(noms)-1,""),COUNTIF($F$6:$F63,$F63))),"")</f>
        <v>90050344</v>
      </c>
      <c r="I63" s="9" t="str">
        <f ca="1">IFERROR(INDEX(origine,SMALL(IF(noms=$F63,ROW(noms)-1,""),COUNTIF($F$6:$F63,$F63))),"")</f>
        <v/>
      </c>
    </row>
    <row r="64" spans="1:9" ht="15.6" thickTop="1" thickBot="1" x14ac:dyDescent="0.35">
      <c r="A64" s="6" t="str">
        <f t="array" aca="1" ref="A64" ca="1">IFERROR(INDEX(sesss,SMALL(IF(noms=$F64,ROW(noms)-1,""),COUNTIF($F$6:$F64,$F64))),"")</f>
        <v>PART</v>
      </c>
      <c r="B64" s="6" t="str">
        <f t="array" aca="1" ref="B64" ca="1">IFERROR(INDEX(session,SMALL(IF(noms=$F64,ROW(noms)-1,""),COUNTIF($F$6:$F64,$F64))),"")</f>
        <v>SQ02</v>
      </c>
      <c r="C64" s="8">
        <f t="array" aca="1" ref="C64" ca="1">IFERROR(INDEX(datedeb,SMALL(IF(noms=$F64,ROW(noms)-1,""),COUNTIF($F$6:$F64,$F64))),"")</f>
        <v>42996</v>
      </c>
      <c r="D64" s="8">
        <f t="array" aca="1" ref="D64" ca="1">IFERROR(INDEX(datefin,SMALL(IF(noms=$F64,ROW(noms)-1,""),COUNTIF($F$6:$F64,$F64))),"")</f>
        <v>43007</v>
      </c>
      <c r="E64" s="8" t="str">
        <f ca="1">IFERROR(INDEX(civilité,SMALL(IF(noms=$F64,ROW(noms)-1,""),COUNTIF($F$6:$F64,$F64))),"")</f>
        <v/>
      </c>
      <c r="F64" s="3" t="str">
        <f t="array" aca="1" ref="F64" ca="1">IFERROR(INDEX(basevrac,MATCH(SMALL(COUNTIF(basevrac,"&lt;="&amp;basevrac),ROW(A59)),COUNTIF(basevrac,"&lt;="&amp;basevrac),0)),"")</f>
        <v>llol</v>
      </c>
      <c r="G64" s="8" t="str">
        <f t="array" aca="1" ref="G64" ca="1">IFERROR(INDEX(prenom,SMALL(IF(noms=$F64,ROW(noms)-1,""),COUNTIF($F$6:$F64,$F64))),"")</f>
        <v>dine</v>
      </c>
      <c r="H64" s="9">
        <f t="array" aca="1" ref="H64" ca="1">IFERROR(INDEX(matri,SMALL(IF(noms=$F64,ROW(noms)-1,""),COUNTIF($F$6:$F64,$F64))),"")</f>
        <v>90050344</v>
      </c>
      <c r="I64" s="9" t="str">
        <f ca="1">IFERROR(INDEX(origine,SMALL(IF(noms=$F64,ROW(noms)-1,""),COUNTIF($F$6:$F64,$F64))),"")</f>
        <v/>
      </c>
    </row>
    <row r="65" spans="1:9" ht="15.6" thickTop="1" thickBot="1" x14ac:dyDescent="0.35">
      <c r="A65" s="6" t="str">
        <f t="array" aca="1" ref="A65" ca="1">IFERROR(INDEX(sesss,SMALL(IF(noms=$F65,ROW(noms)-1,""),COUNTIF($F$6:$F65,$F65))),"")</f>
        <v>PART</v>
      </c>
      <c r="B65" s="6" t="str">
        <f t="array" aca="1" ref="B65" ca="1">IFERROR(INDEX(session,SMALL(IF(noms=$F65,ROW(noms)-1,""),COUNTIF($F$6:$F65,$F65))),"")</f>
        <v>SQ03</v>
      </c>
      <c r="C65" s="8">
        <f t="array" aca="1" ref="C65" ca="1">IFERROR(INDEX(datedeb,SMALL(IF(noms=$F65,ROW(noms)-1,""),COUNTIF($F$6:$F65,$F65))),"")</f>
        <v>43010</v>
      </c>
      <c r="D65" s="8">
        <f t="array" aca="1" ref="D65" ca="1">IFERROR(INDEX(datefin,SMALL(IF(noms=$F65,ROW(noms)-1,""),COUNTIF($F$6:$F65,$F65))),"")</f>
        <v>43077</v>
      </c>
      <c r="E65" s="8" t="str">
        <f ca="1">IFERROR(INDEX(civilité,SMALL(IF(noms=$F65,ROW(noms)-1,""),COUNTIF($F$6:$F65,$F65))),"")</f>
        <v/>
      </c>
      <c r="F65" s="3" t="str">
        <f t="array" aca="1" ref="F65" ca="1">IFERROR(INDEX(basevrac,MATCH(SMALL(COUNTIF(basevrac,"&lt;="&amp;basevrac),ROW(A60)),COUNTIF(basevrac,"&lt;="&amp;basevrac),0)),"")</f>
        <v>llol</v>
      </c>
      <c r="G65" s="8" t="str">
        <f t="array" aca="1" ref="G65" ca="1">IFERROR(INDEX(prenom,SMALL(IF(noms=$F65,ROW(noms)-1,""),COUNTIF($F$6:$F65,$F65))),"")</f>
        <v>dine</v>
      </c>
      <c r="H65" s="9">
        <f t="array" aca="1" ref="H65" ca="1">IFERROR(INDEX(matri,SMALL(IF(noms=$F65,ROW(noms)-1,""),COUNTIF($F$6:$F65,$F65))),"")</f>
        <v>90050344</v>
      </c>
      <c r="I65" s="9" t="str">
        <f ca="1">IFERROR(INDEX(origine,SMALL(IF(noms=$F65,ROW(noms)-1,""),COUNTIF($F$6:$F65,$F65))),"")</f>
        <v/>
      </c>
    </row>
    <row r="66" spans="1:9" ht="15.6" thickTop="1" thickBot="1" x14ac:dyDescent="0.35">
      <c r="A66" s="6" t="str">
        <f t="array" aca="1" ref="A66" ca="1">IFERROR(INDEX(sesss,SMALL(IF(noms=$F66,ROW(noms)-1,""),COUNTIF($F$6:$F66,$F66))),"")</f>
        <v>MONI</v>
      </c>
      <c r="B66" s="6" t="str">
        <f t="array" aca="1" ref="B66" ca="1">IFERROR(INDEX(session,SMALL(IF(noms=$F66,ROW(noms)-1,""),COUNTIF($F$6:$F66,$F66))),"")</f>
        <v>TQ91</v>
      </c>
      <c r="C66" s="8">
        <f t="array" aca="1" ref="C66" ca="1">IFERROR(INDEX(datedeb,SMALL(IF(noms=$F66,ROW(noms)-1,""),COUNTIF($F$6:$F66,$F66))),"")</f>
        <v>42942</v>
      </c>
      <c r="D66" s="8">
        <f t="array" aca="1" ref="D66" ca="1">IFERROR(INDEX(datefin,SMALL(IF(noms=$F66,ROW(noms)-1,""),COUNTIF($F$6:$F66,$F66))),"")</f>
        <v>42943</v>
      </c>
      <c r="E66" s="8" t="str">
        <f ca="1">IFERROR(INDEX(civilité,SMALL(IF(noms=$F66,ROW(noms)-1,""),COUNTIF($F$6:$F66,$F66))),"")</f>
        <v/>
      </c>
      <c r="F66" s="3" t="str">
        <f t="array" aca="1" ref="F66" ca="1">IFERROR(INDEX(basevrac,MATCH(SMALL(COUNTIF(basevrac,"&lt;="&amp;basevrac),ROW(A61)),COUNTIF(basevrac,"&lt;="&amp;basevrac),0)),"")</f>
        <v>lves</v>
      </c>
      <c r="G66" s="8" t="str">
        <f t="array" aca="1" ref="G66" ca="1">IFERROR(INDEX(prenom,SMALL(IF(noms=$F66,ROW(noms)-1,""),COUNTIF($F$6:$F66,$F66))),"")</f>
        <v>avid</v>
      </c>
      <c r="H66" s="9">
        <f t="array" aca="1" ref="H66" ca="1">IFERROR(INDEX(matri,SMALL(IF(noms=$F66,ROW(noms)-1,""),COUNTIF($F$6:$F66,$F66))),"")</f>
        <v>90024829</v>
      </c>
      <c r="I66" s="9" t="str">
        <f ca="1">IFERROR(INDEX(origine,SMALL(IF(noms=$F66,ROW(noms)-1,""),COUNTIF($F$6:$F66,$F66))),"")</f>
        <v/>
      </c>
    </row>
    <row r="67" spans="1:9" ht="15.6" thickTop="1" thickBot="1" x14ac:dyDescent="0.35">
      <c r="A67" s="6" t="str">
        <f t="array" aca="1" ref="A67" ca="1">IFERROR(INDEX(sesss,SMALL(IF(noms=$F67,ROW(noms)-1,""),COUNTIF($F$6:$F67,$F67))),"")</f>
        <v>C120</v>
      </c>
      <c r="B67" s="6" t="str">
        <f t="array" aca="1" ref="B67" ca="1">IFERROR(INDEX(session,SMALL(IF(noms=$F67,ROW(noms)-1,""),COUNTIF($F$6:$F67,$F67))),"")</f>
        <v>RH62</v>
      </c>
      <c r="C67" s="8">
        <f t="array" aca="1" ref="C67" ca="1">IFERROR(INDEX(datedeb,SMALL(IF(noms=$F67,ROW(noms)-1,""),COUNTIF($F$6:$F67,$F67))),"")</f>
        <v>42975</v>
      </c>
      <c r="D67" s="8">
        <f t="array" aca="1" ref="D67" ca="1">IFERROR(INDEX(datefin,SMALL(IF(noms=$F67,ROW(noms)-1,""),COUNTIF($F$6:$F67,$F67))),"")</f>
        <v>42986</v>
      </c>
      <c r="E67" s="8" t="str">
        <f ca="1">IFERROR(INDEX(civilité,SMALL(IF(noms=$F67,ROW(noms)-1,""),COUNTIF($F$6:$F67,$F67))),"")</f>
        <v/>
      </c>
      <c r="F67" s="3" t="str">
        <f t="array" aca="1" ref="F67" ca="1">IFERROR(INDEX(basevrac,MATCH(SMALL(COUNTIF(basevrac,"&lt;="&amp;basevrac),ROW(A62)),COUNTIF(basevrac,"&lt;="&amp;basevrac),0)),"")</f>
        <v>lves</v>
      </c>
      <c r="G67" s="8" t="str">
        <f t="array" aca="1" ref="G67" ca="1">IFERROR(INDEX(prenom,SMALL(IF(noms=$F67,ROW(noms)-1,""),COUNTIF($F$6:$F67,$F67))),"")</f>
        <v>avid</v>
      </c>
      <c r="H67" s="9">
        <f t="array" aca="1" ref="H67" ca="1">IFERROR(INDEX(matri,SMALL(IF(noms=$F67,ROW(noms)-1,""),COUNTIF($F$6:$F67,$F67))),"")</f>
        <v>90024829</v>
      </c>
      <c r="I67" s="9" t="str">
        <f ca="1">IFERROR(INDEX(origine,SMALL(IF(noms=$F67,ROW(noms)-1,""),COUNTIF($F$6:$F67,$F67))),"")</f>
        <v/>
      </c>
    </row>
    <row r="68" spans="1:9" ht="15.6" thickTop="1" thickBot="1" x14ac:dyDescent="0.35">
      <c r="A68" s="6" t="str">
        <f t="array" aca="1" ref="A68" ca="1">IFERROR(INDEX(sesss,SMALL(IF(noms=$F68,ROW(noms)-1,""),COUNTIF($F$6:$F68,$F68))),"")</f>
        <v>PART</v>
      </c>
      <c r="B68" s="6" t="str">
        <f t="array" aca="1" ref="B68" ca="1">IFERROR(INDEX(session,SMALL(IF(noms=$F68,ROW(noms)-1,""),COUNTIF($F$6:$F68,$F68))),"")</f>
        <v>SQ02</v>
      </c>
      <c r="C68" s="8">
        <f t="array" aca="1" ref="C68" ca="1">IFERROR(INDEX(datedeb,SMALL(IF(noms=$F68,ROW(noms)-1,""),COUNTIF($F$6:$F68,$F68))),"")</f>
        <v>42996</v>
      </c>
      <c r="D68" s="8">
        <f t="array" aca="1" ref="D68" ca="1">IFERROR(INDEX(datefin,SMALL(IF(noms=$F68,ROW(noms)-1,""),COUNTIF($F$6:$F68,$F68))),"")</f>
        <v>43007</v>
      </c>
      <c r="E68" s="8" t="str">
        <f ca="1">IFERROR(INDEX(civilité,SMALL(IF(noms=$F68,ROW(noms)-1,""),COUNTIF($F$6:$F68,$F68))),"")</f>
        <v/>
      </c>
      <c r="F68" s="3" t="str">
        <f t="array" aca="1" ref="F68" ca="1">IFERROR(INDEX(basevrac,MATCH(SMALL(COUNTIF(basevrac,"&lt;="&amp;basevrac),ROW(A63)),COUNTIF(basevrac,"&lt;="&amp;basevrac),0)),"")</f>
        <v>lves</v>
      </c>
      <c r="G68" s="8" t="str">
        <f t="array" aca="1" ref="G68" ca="1">IFERROR(INDEX(prenom,SMALL(IF(noms=$F68,ROW(noms)-1,""),COUNTIF($F$6:$F68,$F68))),"")</f>
        <v>avid</v>
      </c>
      <c r="H68" s="9">
        <f t="array" aca="1" ref="H68" ca="1">IFERROR(INDEX(matri,SMALL(IF(noms=$F68,ROW(noms)-1,""),COUNTIF($F$6:$F68,$F68))),"")</f>
        <v>90024829</v>
      </c>
      <c r="I68" s="9" t="str">
        <f ca="1">IFERROR(INDEX(origine,SMALL(IF(noms=$F68,ROW(noms)-1,""),COUNTIF($F$6:$F68,$F68))),"")</f>
        <v/>
      </c>
    </row>
    <row r="69" spans="1:9" ht="15.6" thickTop="1" thickBot="1" x14ac:dyDescent="0.35">
      <c r="A69" s="6" t="str">
        <f t="array" aca="1" ref="A69" ca="1">IFERROR(INDEX(sesss,SMALL(IF(noms=$F69,ROW(noms)-1,""),COUNTIF($F$6:$F69,$F69))),"")</f>
        <v>MONI</v>
      </c>
      <c r="B69" s="6" t="str">
        <f t="array" aca="1" ref="B69" ca="1">IFERROR(INDEX(session,SMALL(IF(noms=$F69,ROW(noms)-1,""),COUNTIF($F$6:$F69,$F69))),"")</f>
        <v>QX25</v>
      </c>
      <c r="C69" s="8">
        <f t="array" aca="1" ref="C69" ca="1">IFERROR(INDEX(datedeb,SMALL(IF(noms=$F69,ROW(noms)-1,""),COUNTIF($F$6:$F69,$F69))),"")</f>
        <v>42940</v>
      </c>
      <c r="D69" s="8">
        <f t="array" aca="1" ref="D69" ca="1">IFERROR(INDEX(datefin,SMALL(IF(noms=$F69,ROW(noms)-1,""),COUNTIF($F$6:$F69,$F69))),"")</f>
        <v>42941</v>
      </c>
      <c r="E69" s="8" t="str">
        <f ca="1">IFERROR(INDEX(civilité,SMALL(IF(noms=$F69,ROW(noms)-1,""),COUNTIF($F$6:$F69,$F69))),"")</f>
        <v/>
      </c>
      <c r="F69" s="3" t="str">
        <f t="array" aca="1" ref="F69" ca="1">IFERROR(INDEX(basevrac,MATCH(SMALL(COUNTIF(basevrac,"&lt;="&amp;basevrac),ROW(A64)),COUNTIF(basevrac,"&lt;="&amp;basevrac),0)),"")</f>
        <v>mpte</v>
      </c>
      <c r="G69" s="8" t="str">
        <f t="array" aca="1" ref="G69" ca="1">IFERROR(INDEX(prenom,SMALL(IF(noms=$F69,ROW(noms)-1,""),COUNTIF($F$6:$F69,$F69))),"")</f>
        <v>évin</v>
      </c>
      <c r="H69" s="9">
        <f t="array" aca="1" ref="H69" ca="1">IFERROR(INDEX(matri,SMALL(IF(noms=$F69,ROW(noms)-1,""),COUNTIF($F$6:$F69,$F69))),"")</f>
        <v>88201477</v>
      </c>
      <c r="I69" s="9" t="str">
        <f ca="1">IFERROR(INDEX(origine,SMALL(IF(noms=$F69,ROW(noms)-1,""),COUNTIF($F$6:$F69,$F69))),"")</f>
        <v/>
      </c>
    </row>
    <row r="70" spans="1:9" ht="15.6" thickTop="1" thickBot="1" x14ac:dyDescent="0.35">
      <c r="A70" s="6" t="str">
        <f t="array" aca="1" ref="A70" ca="1">IFERROR(INDEX(sesss,SMALL(IF(noms=$F70,ROW(noms)-1,""),COUNTIF($F$6:$F70,$F70))),"")</f>
        <v>C120</v>
      </c>
      <c r="B70" s="6" t="str">
        <f t="array" aca="1" ref="B70" ca="1">IFERROR(INDEX(session,SMALL(IF(noms=$F70,ROW(noms)-1,""),COUNTIF($F$6:$F70,$F70))),"")</f>
        <v>RH62</v>
      </c>
      <c r="C70" s="8">
        <f t="array" aca="1" ref="C70" ca="1">IFERROR(INDEX(datedeb,SMALL(IF(noms=$F70,ROW(noms)-1,""),COUNTIF($F$6:$F70,$F70))),"")</f>
        <v>42975</v>
      </c>
      <c r="D70" s="8">
        <f t="array" aca="1" ref="D70" ca="1">IFERROR(INDEX(datefin,SMALL(IF(noms=$F70,ROW(noms)-1,""),COUNTIF($F$6:$F70,$F70))),"")</f>
        <v>42986</v>
      </c>
      <c r="E70" s="8" t="str">
        <f ca="1">IFERROR(INDEX(civilité,SMALL(IF(noms=$F70,ROW(noms)-1,""),COUNTIF($F$6:$F70,$F70))),"")</f>
        <v/>
      </c>
      <c r="F70" s="3" t="str">
        <f t="array" aca="1" ref="F70" ca="1">IFERROR(INDEX(basevrac,MATCH(SMALL(COUNTIF(basevrac,"&lt;="&amp;basevrac),ROW(A65)),COUNTIF(basevrac,"&lt;="&amp;basevrac),0)),"")</f>
        <v>mpte</v>
      </c>
      <c r="G70" s="8" t="str">
        <f t="array" aca="1" ref="G70" ca="1">IFERROR(INDEX(prenom,SMALL(IF(noms=$F70,ROW(noms)-1,""),COUNTIF($F$6:$F70,$F70))),"")</f>
        <v>évin</v>
      </c>
      <c r="H70" s="9">
        <f t="array" aca="1" ref="H70" ca="1">IFERROR(INDEX(matri,SMALL(IF(noms=$F70,ROW(noms)-1,""),COUNTIF($F$6:$F70,$F70))),"")</f>
        <v>88201477</v>
      </c>
      <c r="I70" s="9" t="str">
        <f ca="1">IFERROR(INDEX(origine,SMALL(IF(noms=$F70,ROW(noms)-1,""),COUNTIF($F$6:$F70,$F70))),"")</f>
        <v/>
      </c>
    </row>
    <row r="71" spans="1:9" ht="15.6" thickTop="1" thickBot="1" x14ac:dyDescent="0.35">
      <c r="A71" s="6" t="str">
        <f t="array" aca="1" ref="A71" ca="1">IFERROR(INDEX(sesss,SMALL(IF(noms=$F71,ROW(noms)-1,""),COUNTIF($F$6:$F71,$F71))),"")</f>
        <v>PART</v>
      </c>
      <c r="B71" s="6" t="str">
        <f t="array" aca="1" ref="B71" ca="1">IFERROR(INDEX(session,SMALL(IF(noms=$F71,ROW(noms)-1,""),COUNTIF($F$6:$F71,$F71))),"")</f>
        <v>SQ02</v>
      </c>
      <c r="C71" s="8">
        <f t="array" aca="1" ref="C71" ca="1">IFERROR(INDEX(datedeb,SMALL(IF(noms=$F71,ROW(noms)-1,""),COUNTIF($F$6:$F71,$F71))),"")</f>
        <v>42996</v>
      </c>
      <c r="D71" s="8">
        <f t="array" aca="1" ref="D71" ca="1">IFERROR(INDEX(datefin,SMALL(IF(noms=$F71,ROW(noms)-1,""),COUNTIF($F$6:$F71,$F71))),"")</f>
        <v>43007</v>
      </c>
      <c r="E71" s="8" t="str">
        <f ca="1">IFERROR(INDEX(civilité,SMALL(IF(noms=$F71,ROW(noms)-1,""),COUNTIF($F$6:$F71,$F71))),"")</f>
        <v/>
      </c>
      <c r="F71" s="3" t="str">
        <f t="array" aca="1" ref="F71" ca="1">IFERROR(INDEX(basevrac,MATCH(SMALL(COUNTIF(basevrac,"&lt;="&amp;basevrac),ROW(A66)),COUNTIF(basevrac,"&lt;="&amp;basevrac),0)),"")</f>
        <v>mpte</v>
      </c>
      <c r="G71" s="8" t="str">
        <f t="array" aca="1" ref="G71" ca="1">IFERROR(INDEX(prenom,SMALL(IF(noms=$F71,ROW(noms)-1,""),COUNTIF($F$6:$F71,$F71))),"")</f>
        <v>évin</v>
      </c>
      <c r="H71" s="9">
        <f t="array" aca="1" ref="H71" ca="1">IFERROR(INDEX(matri,SMALL(IF(noms=$F71,ROW(noms)-1,""),COUNTIF($F$6:$F71,$F71))),"")</f>
        <v>88201477</v>
      </c>
      <c r="I71" s="9" t="str">
        <f ca="1">IFERROR(INDEX(origine,SMALL(IF(noms=$F71,ROW(noms)-1,""),COUNTIF($F$6:$F71,$F71))),"")</f>
        <v/>
      </c>
    </row>
    <row r="72" spans="1:9" ht="15.6" thickTop="1" thickBot="1" x14ac:dyDescent="0.35">
      <c r="A72" s="6" t="str">
        <f t="array" aca="1" ref="A72" ca="1">IFERROR(INDEX(sesss,SMALL(IF(noms=$F72,ROW(noms)-1,""),COUNTIF($F$6:$F72,$F72))),"")</f>
        <v>PART</v>
      </c>
      <c r="B72" s="6" t="str">
        <f t="array" aca="1" ref="B72" ca="1">IFERROR(INDEX(session,SMALL(IF(noms=$F72,ROW(noms)-1,""),COUNTIF($F$6:$F72,$F72))),"")</f>
        <v>SQ03</v>
      </c>
      <c r="C72" s="8">
        <f t="array" aca="1" ref="C72" ca="1">IFERROR(INDEX(datedeb,SMALL(IF(noms=$F72,ROW(noms)-1,""),COUNTIF($F$6:$F72,$F72))),"")</f>
        <v>43010</v>
      </c>
      <c r="D72" s="8">
        <f t="array" aca="1" ref="D72" ca="1">IFERROR(INDEX(datefin,SMALL(IF(noms=$F72,ROW(noms)-1,""),COUNTIF($F$6:$F72,$F72))),"")</f>
        <v>43077</v>
      </c>
      <c r="E72" s="8" t="str">
        <f ca="1">IFERROR(INDEX(civilité,SMALL(IF(noms=$F72,ROW(noms)-1,""),COUNTIF($F$6:$F72,$F72))),"")</f>
        <v/>
      </c>
      <c r="F72" s="3" t="str">
        <f t="array" aca="1" ref="F72" ca="1">IFERROR(INDEX(basevrac,MATCH(SMALL(COUNTIF(basevrac,"&lt;="&amp;basevrac),ROW(A67)),COUNTIF(basevrac,"&lt;="&amp;basevrac),0)),"")</f>
        <v>mpte</v>
      </c>
      <c r="G72" s="8" t="str">
        <f t="array" aca="1" ref="G72" ca="1">IFERROR(INDEX(prenom,SMALL(IF(noms=$F72,ROW(noms)-1,""),COUNTIF($F$6:$F72,$F72))),"")</f>
        <v>évin</v>
      </c>
      <c r="H72" s="9">
        <f t="array" aca="1" ref="H72" ca="1">IFERROR(INDEX(matri,SMALL(IF(noms=$F72,ROW(noms)-1,""),COUNTIF($F$6:$F72,$F72))),"")</f>
        <v>88201477</v>
      </c>
      <c r="I72" s="9" t="str">
        <f ca="1">IFERROR(INDEX(origine,SMALL(IF(noms=$F72,ROW(noms)-1,""),COUNTIF($F$6:$F72,$F72))),"")</f>
        <v/>
      </c>
    </row>
    <row r="73" spans="1:9" ht="15.6" thickTop="1" thickBot="1" x14ac:dyDescent="0.35">
      <c r="A73" s="6" t="str">
        <f t="array" aca="1" ref="A73" ca="1">IFERROR(INDEX(sesss,SMALL(IF(noms=$F73,ROW(noms)-1,""),COUNTIF($F$6:$F73,$F73))),"")</f>
        <v>MONI</v>
      </c>
      <c r="B73" s="6" t="str">
        <f t="array" aca="1" ref="B73" ca="1">IFERROR(INDEX(session,SMALL(IF(noms=$F73,ROW(noms)-1,""),COUNTIF($F$6:$F73,$F73))),"")</f>
        <v>TL45</v>
      </c>
      <c r="C73" s="8">
        <f t="array" aca="1" ref="C73" ca="1">IFERROR(INDEX(datedeb,SMALL(IF(noms=$F73,ROW(noms)-1,""),COUNTIF($F$6:$F73,$F73))),"")</f>
        <v>42830</v>
      </c>
      <c r="D73" s="8">
        <f t="array" aca="1" ref="D73" ca="1">IFERROR(INDEX(datefin,SMALL(IF(noms=$F73,ROW(noms)-1,""),COUNTIF($F$6:$F73,$F73))),"")</f>
        <v>42831</v>
      </c>
      <c r="E73" s="8" t="str">
        <f ca="1">IFERROR(INDEX(civilité,SMALL(IF(noms=$F73,ROW(noms)-1,""),COUNTIF($F$6:$F73,$F73))),"")</f>
        <v/>
      </c>
      <c r="F73" s="3" t="str">
        <f t="array" aca="1" ref="F73" ca="1">IFERROR(INDEX(basevrac,MATCH(SMALL(COUNTIF(basevrac,"&lt;="&amp;basevrac),ROW(A68)),COUNTIF(basevrac,"&lt;="&amp;basevrac),0)),"")</f>
        <v>pont</v>
      </c>
      <c r="G73" s="8" t="str">
        <f t="array" aca="1" ref="G73" ca="1">IFERROR(INDEX(prenom,SMALL(IF(noms=$F73,ROW(noms)-1,""),COUNTIF($F$6:$F73,$F73))),"")</f>
        <v>Marc</v>
      </c>
      <c r="H73" s="9">
        <f t="array" aca="1" ref="H73" ca="1">IFERROR(INDEX(matri,SMALL(IF(noms=$F73,ROW(noms)-1,""),COUNTIF($F$6:$F73,$F73))),"")</f>
        <v>90349417</v>
      </c>
      <c r="I73" s="9" t="str">
        <f ca="1">IFERROR(INDEX(origine,SMALL(IF(noms=$F73,ROW(noms)-1,""),COUNTIF($F$6:$F73,$F73))),"")</f>
        <v/>
      </c>
    </row>
    <row r="74" spans="1:9" ht="15.6" thickTop="1" thickBot="1" x14ac:dyDescent="0.35">
      <c r="A74" s="6" t="str">
        <f t="array" aca="1" ref="A74" ca="1">IFERROR(INDEX(sesss,SMALL(IF(noms=$F74,ROW(noms)-1,""),COUNTIF($F$6:$F74,$F74))),"")</f>
        <v>C120</v>
      </c>
      <c r="B74" s="6" t="str">
        <f t="array" aca="1" ref="B74" ca="1">IFERROR(INDEX(session,SMALL(IF(noms=$F74,ROW(noms)-1,""),COUNTIF($F$6:$F74,$F74))),"")</f>
        <v>RH61</v>
      </c>
      <c r="C74" s="8">
        <f t="array" aca="1" ref="C74" ca="1">IFERROR(INDEX(datedeb,SMALL(IF(noms=$F74,ROW(noms)-1,""),COUNTIF($F$6:$F74,$F74))),"")</f>
        <v>42849</v>
      </c>
      <c r="D74" s="8">
        <f t="array" aca="1" ref="D74" ca="1">IFERROR(INDEX(datefin,SMALL(IF(noms=$F74,ROW(noms)-1,""),COUNTIF($F$6:$F74,$F74))),"")</f>
        <v>42860</v>
      </c>
      <c r="E74" s="8" t="str">
        <f ca="1">IFERROR(INDEX(civilité,SMALL(IF(noms=$F74,ROW(noms)-1,""),COUNTIF($F$6:$F74,$F74))),"")</f>
        <v/>
      </c>
      <c r="F74" s="3" t="str">
        <f t="array" aca="1" ref="F74" ca="1">IFERROR(INDEX(basevrac,MATCH(SMALL(COUNTIF(basevrac,"&lt;="&amp;basevrac),ROW(A69)),COUNTIF(basevrac,"&lt;="&amp;basevrac),0)),"")</f>
        <v>pont</v>
      </c>
      <c r="G74" s="8" t="str">
        <f t="array" aca="1" ref="G74" ca="1">IFERROR(INDEX(prenom,SMALL(IF(noms=$F74,ROW(noms)-1,""),COUNTIF($F$6:$F74,$F74))),"")</f>
        <v>Marc</v>
      </c>
      <c r="H74" s="9">
        <f t="array" aca="1" ref="H74" ca="1">IFERROR(INDEX(matri,SMALL(IF(noms=$F74,ROW(noms)-1,""),COUNTIF($F$6:$F74,$F74))),"")</f>
        <v>90349417</v>
      </c>
      <c r="I74" s="9" t="str">
        <f ca="1">IFERROR(INDEX(origine,SMALL(IF(noms=$F74,ROW(noms)-1,""),COUNTIF($F$6:$F74,$F74))),"")</f>
        <v/>
      </c>
    </row>
    <row r="75" spans="1:9" ht="15.6" thickTop="1" thickBot="1" x14ac:dyDescent="0.35">
      <c r="A75" s="6" t="str">
        <f t="array" aca="1" ref="A75" ca="1">IFERROR(INDEX(sesss,SMALL(IF(noms=$F75,ROW(noms)-1,""),COUNTIF($F$6:$F75,$F75))),"")</f>
        <v>PART</v>
      </c>
      <c r="B75" s="6" t="str">
        <f t="array" aca="1" ref="B75" ca="1">IFERROR(INDEX(session,SMALL(IF(noms=$F75,ROW(noms)-1,""),COUNTIF($F$6:$F75,$F75))),"")</f>
        <v>SQ00</v>
      </c>
      <c r="C75" s="8">
        <f t="array" aca="1" ref="C75" ca="1">IFERROR(INDEX(datedeb,SMALL(IF(noms=$F75,ROW(noms)-1,""),COUNTIF($F$6:$F75,$F75))),"")</f>
        <v>42870</v>
      </c>
      <c r="D75" s="8">
        <f t="array" aca="1" ref="D75" ca="1">IFERROR(INDEX(datefin,SMALL(IF(noms=$F75,ROW(noms)-1,""),COUNTIF($F$6:$F75,$F75))),"")</f>
        <v>42881</v>
      </c>
      <c r="E75" s="8" t="str">
        <f ca="1">IFERROR(INDEX(civilité,SMALL(IF(noms=$F75,ROW(noms)-1,""),COUNTIF($F$6:$F75,$F75))),"")</f>
        <v/>
      </c>
      <c r="F75" s="3" t="str">
        <f t="array" aca="1" ref="F75" ca="1">IFERROR(INDEX(basevrac,MATCH(SMALL(COUNTIF(basevrac,"&lt;="&amp;basevrac),ROW(A70)),COUNTIF(basevrac,"&lt;="&amp;basevrac),0)),"")</f>
        <v>pont</v>
      </c>
      <c r="G75" s="8" t="str">
        <f t="array" aca="1" ref="G75" ca="1">IFERROR(INDEX(prenom,SMALL(IF(noms=$F75,ROW(noms)-1,""),COUNTIF($F$6:$F75,$F75))),"")</f>
        <v>Marc</v>
      </c>
      <c r="H75" s="9">
        <f t="array" aca="1" ref="H75" ca="1">IFERROR(INDEX(matri,SMALL(IF(noms=$F75,ROW(noms)-1,""),COUNTIF($F$6:$F75,$F75))),"")</f>
        <v>90349417</v>
      </c>
      <c r="I75" s="9" t="str">
        <f ca="1">IFERROR(INDEX(origine,SMALL(IF(noms=$F75,ROW(noms)-1,""),COUNTIF($F$6:$F75,$F75))),"")</f>
        <v/>
      </c>
    </row>
    <row r="76" spans="1:9" ht="15.6" thickTop="1" thickBot="1" x14ac:dyDescent="0.35">
      <c r="A76" s="6" t="str">
        <f t="array" aca="1" ref="A76" ca="1">IFERROR(INDEX(sesss,SMALL(IF(noms=$F76,ROW(noms)-1,""),COUNTIF($F$6:$F76,$F76))),"")</f>
        <v>PART</v>
      </c>
      <c r="B76" s="6" t="str">
        <f t="array" aca="1" ref="B76" ca="1">IFERROR(INDEX(session,SMALL(IF(noms=$F76,ROW(noms)-1,""),COUNTIF($F$6:$F76,$F76))),"")</f>
        <v>SQ01</v>
      </c>
      <c r="C76" s="8">
        <f t="array" aca="1" ref="C76" ca="1">IFERROR(INDEX(datedeb,SMALL(IF(noms=$F76,ROW(noms)-1,""),COUNTIF($F$6:$F76,$F76))),"")</f>
        <v>42884</v>
      </c>
      <c r="D76" s="8">
        <f t="array" aca="1" ref="D76" ca="1">IFERROR(INDEX(datefin,SMALL(IF(noms=$F76,ROW(noms)-1,""),COUNTIF($F$6:$F76,$F76))),"")</f>
        <v>42944</v>
      </c>
      <c r="E76" s="8" t="str">
        <f ca="1">IFERROR(INDEX(civilité,SMALL(IF(noms=$F76,ROW(noms)-1,""),COUNTIF($F$6:$F76,$F76))),"")</f>
        <v/>
      </c>
      <c r="F76" s="3" t="str">
        <f t="array" aca="1" ref="F76" ca="1">IFERROR(INDEX(basevrac,MATCH(SMALL(COUNTIF(basevrac,"&lt;="&amp;basevrac),ROW(A71)),COUNTIF(basevrac,"&lt;="&amp;basevrac),0)),"")</f>
        <v>pont</v>
      </c>
      <c r="G76" s="8" t="str">
        <f t="array" aca="1" ref="G76" ca="1">IFERROR(INDEX(prenom,SMALL(IF(noms=$F76,ROW(noms)-1,""),COUNTIF($F$6:$F76,$F76))),"")</f>
        <v>Marc</v>
      </c>
      <c r="H76" s="9">
        <f t="array" aca="1" ref="H76" ca="1">IFERROR(INDEX(matri,SMALL(IF(noms=$F76,ROW(noms)-1,""),COUNTIF($F$6:$F76,$F76))),"")</f>
        <v>90349417</v>
      </c>
      <c r="I76" s="9" t="str">
        <f ca="1">IFERROR(INDEX(origine,SMALL(IF(noms=$F76,ROW(noms)-1,""),COUNTIF($F$6:$F76,$F76))),"")</f>
        <v/>
      </c>
    </row>
    <row r="77" spans="1:9" ht="15.6" thickTop="1" thickBot="1" x14ac:dyDescent="0.35">
      <c r="A77" s="6" t="str">
        <f t="array" aca="1" ref="A77" ca="1">IFERROR(INDEX(sesss,SMALL(IF(noms=$F77,ROW(noms)-1,""),COUNTIF($F$6:$F77,$F77))),"")</f>
        <v/>
      </c>
      <c r="B77" s="6" t="str">
        <f t="array" aca="1" ref="B77" ca="1">IFERROR(INDEX(session,SMALL(IF(noms=$F77,ROW(noms)-1,""),COUNTIF($F$6:$F77,$F77))),"")</f>
        <v/>
      </c>
      <c r="C77" s="8" t="str">
        <f t="array" aca="1" ref="C77" ca="1">IFERROR(INDEX(datedeb,SMALL(IF(noms=$F77,ROW(noms)-1,""),COUNTIF($F$6:$F77,$F77))),"")</f>
        <v/>
      </c>
      <c r="D77" s="8" t="str">
        <f t="array" aca="1" ref="D77" ca="1">IFERROR(INDEX(datefin,SMALL(IF(noms=$F77,ROW(noms)-1,""),COUNTIF($F$6:$F77,$F77))),"")</f>
        <v/>
      </c>
      <c r="E77" s="8" t="str">
        <f ca="1">IFERROR(INDEX(civilité,SMALL(IF(noms=$F77,ROW(noms)-1,""),COUNTIF($F$6:$F77,$F77))),"")</f>
        <v/>
      </c>
      <c r="F77" s="3" t="str">
        <f t="array" aca="1" ref="F77" ca="1">IFERROR(INDEX(basevrac,MATCH(SMALL(COUNTIF(basevrac,"&lt;="&amp;basevrac),ROW(A72)),COUNTIF(basevrac,"&lt;="&amp;basevrac),0)),"")</f>
        <v>pont</v>
      </c>
      <c r="G77" s="8" t="str">
        <f t="array" aca="1" ref="G77" ca="1">IFERROR(INDEX(prenom,SMALL(IF(noms=$F77,ROW(noms)-1,""),COUNTIF($F$6:$F77,$F77))),"")</f>
        <v/>
      </c>
      <c r="H77" s="9" t="str">
        <f t="array" aca="1" ref="H77" ca="1">IFERROR(INDEX(matri,SMALL(IF(noms=$F77,ROW(noms)-1,""),COUNTIF($F$6:$F77,$F77))),"")</f>
        <v/>
      </c>
      <c r="I77" s="9" t="str">
        <f ca="1">IFERROR(INDEX(origine,SMALL(IF(noms=$F77,ROW(noms)-1,""),COUNTIF($F$6:$F77,$F77))),"")</f>
        <v/>
      </c>
    </row>
    <row r="78" spans="1:9" ht="15.6" thickTop="1" thickBot="1" x14ac:dyDescent="0.35">
      <c r="A78" s="6" t="str">
        <f t="array" aca="1" ref="A78" ca="1">IFERROR(INDEX(sesss,SMALL(IF(noms=$F78,ROW(noms)-1,""),COUNTIF($F$6:$F78,$F78))),"")</f>
        <v/>
      </c>
      <c r="B78" s="6" t="str">
        <f t="array" aca="1" ref="B78" ca="1">IFERROR(INDEX(session,SMALL(IF(noms=$F78,ROW(noms)-1,""),COUNTIF($F$6:$F78,$F78))),"")</f>
        <v/>
      </c>
      <c r="C78" s="8" t="str">
        <f t="array" aca="1" ref="C78" ca="1">IFERROR(INDEX(datedeb,SMALL(IF(noms=$F78,ROW(noms)-1,""),COUNTIF($F$6:$F78,$F78))),"")</f>
        <v/>
      </c>
      <c r="D78" s="8" t="str">
        <f t="array" aca="1" ref="D78" ca="1">IFERROR(INDEX(datefin,SMALL(IF(noms=$F78,ROW(noms)-1,""),COUNTIF($F$6:$F78,$F78))),"")</f>
        <v/>
      </c>
      <c r="E78" s="8" t="str">
        <f ca="1">IFERROR(INDEX(civilité,SMALL(IF(noms=$F78,ROW(noms)-1,""),COUNTIF($F$6:$F78,$F78))),"")</f>
        <v/>
      </c>
      <c r="F78" s="3" t="str">
        <f t="array" aca="1" ref="F78" ca="1">IFERROR(INDEX(basevrac,MATCH(SMALL(COUNTIF(basevrac,"&lt;="&amp;basevrac),ROW(A73)),COUNTIF(basevrac,"&lt;="&amp;basevrac),0)),"")</f>
        <v>pont</v>
      </c>
      <c r="G78" s="8" t="str">
        <f t="array" aca="1" ref="G78" ca="1">IFERROR(INDEX(prenom,SMALL(IF(noms=$F78,ROW(noms)-1,""),COUNTIF($F$6:$F78,$F78))),"")</f>
        <v/>
      </c>
      <c r="H78" s="9" t="str">
        <f t="array" aca="1" ref="H78" ca="1">IFERROR(INDEX(matri,SMALL(IF(noms=$F78,ROW(noms)-1,""),COUNTIF($F$6:$F78,$F78))),"")</f>
        <v/>
      </c>
      <c r="I78" s="9" t="str">
        <f ca="1">IFERROR(INDEX(origine,SMALL(IF(noms=$F78,ROW(noms)-1,""),COUNTIF($F$6:$F78,$F78))),"")</f>
        <v/>
      </c>
    </row>
    <row r="79" spans="1:9" ht="15.6" thickTop="1" thickBot="1" x14ac:dyDescent="0.35">
      <c r="A79" s="6" t="str">
        <f t="array" aca="1" ref="A79" ca="1">IFERROR(INDEX(sesss,SMALL(IF(noms=$F79,ROW(noms)-1,""),COUNTIF($F$6:$F79,$F79))),"")</f>
        <v/>
      </c>
      <c r="B79" s="6" t="str">
        <f t="array" aca="1" ref="B79" ca="1">IFERROR(INDEX(session,SMALL(IF(noms=$F79,ROW(noms)-1,""),COUNTIF($F$6:$F79,$F79))),"")</f>
        <v/>
      </c>
      <c r="C79" s="8" t="str">
        <f t="array" aca="1" ref="C79" ca="1">IFERROR(INDEX(datedeb,SMALL(IF(noms=$F79,ROW(noms)-1,""),COUNTIF($F$6:$F79,$F79))),"")</f>
        <v/>
      </c>
      <c r="D79" s="8" t="str">
        <f t="array" aca="1" ref="D79" ca="1">IFERROR(INDEX(datefin,SMALL(IF(noms=$F79,ROW(noms)-1,""),COUNTIF($F$6:$F79,$F79))),"")</f>
        <v/>
      </c>
      <c r="E79" s="8" t="str">
        <f ca="1">IFERROR(INDEX(civilité,SMALL(IF(noms=$F79,ROW(noms)-1,""),COUNTIF($F$6:$F79,$F79))),"")</f>
        <v/>
      </c>
      <c r="F79" s="3" t="str">
        <f t="array" aca="1" ref="F79" ca="1">IFERROR(INDEX(basevrac,MATCH(SMALL(COUNTIF(basevrac,"&lt;="&amp;basevrac),ROW(A74)),COUNTIF(basevrac,"&lt;="&amp;basevrac),0)),"")</f>
        <v>pont</v>
      </c>
      <c r="G79" s="8" t="str">
        <f t="array" aca="1" ref="G79" ca="1">IFERROR(INDEX(prenom,SMALL(IF(noms=$F79,ROW(noms)-1,""),COUNTIF($F$6:$F79,$F79))),"")</f>
        <v/>
      </c>
      <c r="H79" s="9" t="str">
        <f t="array" aca="1" ref="H79" ca="1">IFERROR(INDEX(matri,SMALL(IF(noms=$F79,ROW(noms)-1,""),COUNTIF($F$6:$F79,$F79))),"")</f>
        <v/>
      </c>
      <c r="I79" s="9" t="str">
        <f ca="1">IFERROR(INDEX(origine,SMALL(IF(noms=$F79,ROW(noms)-1,""),COUNTIF($F$6:$F79,$F79))),"")</f>
        <v/>
      </c>
    </row>
    <row r="80" spans="1:9" ht="15.6" thickTop="1" thickBot="1" x14ac:dyDescent="0.35">
      <c r="A80" s="6" t="str">
        <f t="array" aca="1" ref="A80" ca="1">IFERROR(INDEX(sesss,SMALL(IF(noms=$F80,ROW(noms)-1,""),COUNTIF($F$6:$F80,$F80))),"")</f>
        <v/>
      </c>
      <c r="B80" s="6" t="str">
        <f t="array" aca="1" ref="B80" ca="1">IFERROR(INDEX(session,SMALL(IF(noms=$F80,ROW(noms)-1,""),COUNTIF($F$6:$F80,$F80))),"")</f>
        <v/>
      </c>
      <c r="C80" s="8" t="str">
        <f t="array" aca="1" ref="C80" ca="1">IFERROR(INDEX(datedeb,SMALL(IF(noms=$F80,ROW(noms)-1,""),COUNTIF($F$6:$F80,$F80))),"")</f>
        <v/>
      </c>
      <c r="D80" s="8" t="str">
        <f t="array" aca="1" ref="D80" ca="1">IFERROR(INDEX(datefin,SMALL(IF(noms=$F80,ROW(noms)-1,""),COUNTIF($F$6:$F80,$F80))),"")</f>
        <v/>
      </c>
      <c r="E80" s="8" t="str">
        <f ca="1">IFERROR(INDEX(civilité,SMALL(IF(noms=$F80,ROW(noms)-1,""),COUNTIF($F$6:$F80,$F80))),"")</f>
        <v/>
      </c>
      <c r="F80" s="3" t="str">
        <f t="array" aca="1" ref="F80" ca="1">IFERROR(INDEX(basevrac,MATCH(SMALL(COUNTIF(basevrac,"&lt;="&amp;basevrac),ROW(A75)),COUNTIF(basevrac,"&lt;="&amp;basevrac),0)),"")</f>
        <v>pont</v>
      </c>
      <c r="G80" s="8" t="str">
        <f t="array" aca="1" ref="G80" ca="1">IFERROR(INDEX(prenom,SMALL(IF(noms=$F80,ROW(noms)-1,""),COUNTIF($F$6:$F80,$F80))),"")</f>
        <v/>
      </c>
      <c r="H80" s="9" t="str">
        <f t="array" aca="1" ref="H80" ca="1">IFERROR(INDEX(matri,SMALL(IF(noms=$F80,ROW(noms)-1,""),COUNTIF($F$6:$F80,$F80))),"")</f>
        <v/>
      </c>
      <c r="I80" s="9" t="str">
        <f ca="1">IFERROR(INDEX(origine,SMALL(IF(noms=$F80,ROW(noms)-1,""),COUNTIF($F$6:$F80,$F80))),"")</f>
        <v/>
      </c>
    </row>
    <row r="81" spans="1:9" ht="15.6" thickTop="1" thickBot="1" x14ac:dyDescent="0.35">
      <c r="A81" s="6" t="str">
        <f t="array" aca="1" ref="A81" ca="1">IFERROR(INDEX(sesss,SMALL(IF(noms=$F81,ROW(noms)-1,""),COUNTIF($F$6:$F81,$F81))),"")</f>
        <v>C120</v>
      </c>
      <c r="B81" s="6" t="str">
        <f t="array" aca="1" ref="B81" ca="1">IFERROR(INDEX(session,SMALL(IF(noms=$F81,ROW(noms)-1,""),COUNTIF($F$6:$F81,$F81))),"")</f>
        <v>RH60</v>
      </c>
      <c r="C81" s="8">
        <f t="array" aca="1" ref="C81" ca="1">IFERROR(INDEX(datedeb,SMALL(IF(noms=$F81,ROW(noms)-1,""),COUNTIF($F$6:$F81,$F81))),"")</f>
        <v>42738</v>
      </c>
      <c r="D81" s="8">
        <f t="array" aca="1" ref="D81" ca="1">IFERROR(INDEX(datefin,SMALL(IF(noms=$F81,ROW(noms)-1,""),COUNTIF($F$6:$F81,$F81))),"")</f>
        <v>42748</v>
      </c>
      <c r="E81" s="8" t="str">
        <f ca="1">IFERROR(INDEX(civilité,SMALL(IF(noms=$F81,ROW(noms)-1,""),COUNTIF($F$6:$F81,$F81))),"")</f>
        <v/>
      </c>
      <c r="F81" s="3" t="str">
        <f t="array" aca="1" ref="F81" ca="1">IFERROR(INDEX(basevrac,MATCH(SMALL(COUNTIF(basevrac,"&lt;="&amp;basevrac),ROW(A76)),COUNTIF(basevrac,"&lt;="&amp;basevrac),0)),"")</f>
        <v>rdet</v>
      </c>
      <c r="G81" s="8" t="str">
        <f t="array" aca="1" ref="G81" ca="1">IFERROR(INDEX(prenom,SMALL(IF(noms=$F81,ROW(noms)-1,""),COUNTIF($F$6:$F81,$F81))),"")</f>
        <v>yril</v>
      </c>
      <c r="H81" s="9">
        <f t="array" aca="1" ref="H81" ca="1">IFERROR(INDEX(matri,SMALL(IF(noms=$F81,ROW(noms)-1,""),COUNTIF($F$6:$F81,$F81))),"")</f>
        <v>90093968</v>
      </c>
      <c r="I81" s="9" t="str">
        <f ca="1">IFERROR(INDEX(origine,SMALL(IF(noms=$F81,ROW(noms)-1,""),COUNTIF($F$6:$F81,$F81))),"")</f>
        <v/>
      </c>
    </row>
    <row r="82" spans="1:9" ht="15.6" thickTop="1" thickBot="1" x14ac:dyDescent="0.35">
      <c r="A82" s="6" t="str">
        <f t="array" aca="1" ref="A82" ca="1">IFERROR(INDEX(sesss,SMALL(IF(noms=$F82,ROW(noms)-1,""),COUNTIF($F$6:$F82,$F82))),"")</f>
        <v>PART</v>
      </c>
      <c r="B82" s="6" t="str">
        <f t="array" aca="1" ref="B82" ca="1">IFERROR(INDEX(session,SMALL(IF(noms=$F82,ROW(noms)-1,""),COUNTIF($F$6:$F82,$F82))),"")</f>
        <v>SP98</v>
      </c>
      <c r="C82" s="8">
        <f t="array" aca="1" ref="C82" ca="1">IFERROR(INDEX(datedeb,SMALL(IF(noms=$F82,ROW(noms)-1,""),COUNTIF($F$6:$F82,$F82))),"")</f>
        <v>42758</v>
      </c>
      <c r="D82" s="8">
        <f t="array" aca="1" ref="D82" ca="1">IFERROR(INDEX(datefin,SMALL(IF(noms=$F82,ROW(noms)-1,""),COUNTIF($F$6:$F82,$F82))),"")</f>
        <v>42769</v>
      </c>
      <c r="E82" s="8" t="str">
        <f ca="1">IFERROR(INDEX(civilité,SMALL(IF(noms=$F82,ROW(noms)-1,""),COUNTIF($F$6:$F82,$F82))),"")</f>
        <v/>
      </c>
      <c r="F82" s="3" t="str">
        <f t="array" aca="1" ref="F82" ca="1">IFERROR(INDEX(basevrac,MATCH(SMALL(COUNTIF(basevrac,"&lt;="&amp;basevrac),ROW(A77)),COUNTIF(basevrac,"&lt;="&amp;basevrac),0)),"")</f>
        <v>rdet</v>
      </c>
      <c r="G82" s="8" t="str">
        <f t="array" aca="1" ref="G82" ca="1">IFERROR(INDEX(prenom,SMALL(IF(noms=$F82,ROW(noms)-1,""),COUNTIF($F$6:$F82,$F82))),"")</f>
        <v>yril</v>
      </c>
      <c r="H82" s="9">
        <f t="array" aca="1" ref="H82" ca="1">IFERROR(INDEX(matri,SMALL(IF(noms=$F82,ROW(noms)-1,""),COUNTIF($F$6:$F82,$F82))),"")</f>
        <v>90093968</v>
      </c>
      <c r="I82" s="9" t="str">
        <f ca="1">IFERROR(INDEX(origine,SMALL(IF(noms=$F82,ROW(noms)-1,""),COUNTIF($F$6:$F82,$F82))),"")</f>
        <v/>
      </c>
    </row>
    <row r="83" spans="1:9" ht="15.6" thickTop="1" thickBot="1" x14ac:dyDescent="0.35">
      <c r="A83" s="6" t="str">
        <f t="array" aca="1" ref="A83" ca="1">IFERROR(INDEX(sesss,SMALL(IF(noms=$F83,ROW(noms)-1,""),COUNTIF($F$6:$F83,$F83))),"")</f>
        <v>PART</v>
      </c>
      <c r="B83" s="6" t="str">
        <f t="array" aca="1" ref="B83" ca="1">IFERROR(INDEX(session,SMALL(IF(noms=$F83,ROW(noms)-1,""),COUNTIF($F$6:$F83,$F83))),"")</f>
        <v>SP99</v>
      </c>
      <c r="C83" s="8">
        <f t="array" aca="1" ref="C83" ca="1">IFERROR(INDEX(datedeb,SMALL(IF(noms=$F83,ROW(noms)-1,""),COUNTIF($F$6:$F83,$F83))),"")</f>
        <v>42772</v>
      </c>
      <c r="D83" s="8">
        <f t="array" aca="1" ref="D83" ca="1">IFERROR(INDEX(datefin,SMALL(IF(noms=$F83,ROW(noms)-1,""),COUNTIF($F$6:$F83,$F83))),"")</f>
        <v>42839</v>
      </c>
      <c r="E83" s="8" t="str">
        <f ca="1">IFERROR(INDEX(civilité,SMALL(IF(noms=$F83,ROW(noms)-1,""),COUNTIF($F$6:$F83,$F83))),"")</f>
        <v/>
      </c>
      <c r="F83" s="3" t="str">
        <f t="array" aca="1" ref="F83" ca="1">IFERROR(INDEX(basevrac,MATCH(SMALL(COUNTIF(basevrac,"&lt;="&amp;basevrac),ROW(A78)),COUNTIF(basevrac,"&lt;="&amp;basevrac),0)),"")</f>
        <v>rdet</v>
      </c>
      <c r="G83" s="8" t="str">
        <f t="array" aca="1" ref="G83" ca="1">IFERROR(INDEX(prenom,SMALL(IF(noms=$F83,ROW(noms)-1,""),COUNTIF($F$6:$F83,$F83))),"")</f>
        <v>yril</v>
      </c>
      <c r="H83" s="9">
        <f t="array" aca="1" ref="H83" ca="1">IFERROR(INDEX(matri,SMALL(IF(noms=$F83,ROW(noms)-1,""),COUNTIF($F$6:$F83,$F83))),"")</f>
        <v>90093968</v>
      </c>
      <c r="I83" s="9" t="str">
        <f ca="1">IFERROR(INDEX(origine,SMALL(IF(noms=$F83,ROW(noms)-1,""),COUNTIF($F$6:$F83,$F83))),"")</f>
        <v/>
      </c>
    </row>
    <row r="84" spans="1:9" ht="15.6" thickTop="1" thickBot="1" x14ac:dyDescent="0.35">
      <c r="A84" s="6" t="str">
        <f t="array" aca="1" ref="A84" ca="1">IFERROR(INDEX(sesss,SMALL(IF(noms=$F84,ROW(noms)-1,""),COUNTIF($F$6:$F84,$F84))),"")</f>
        <v>MONI</v>
      </c>
      <c r="B84" s="6" t="str">
        <f t="array" aca="1" ref="B84" ca="1">IFERROR(INDEX(session,SMALL(IF(noms=$F84,ROW(noms)-1,""),COUNTIF($F$6:$F84,$F84))),"")</f>
        <v>XC71</v>
      </c>
      <c r="C84" s="8">
        <f t="array" aca="1" ref="C84" ca="1">IFERROR(INDEX(datedeb,SMALL(IF(noms=$F84,ROW(noms)-1,""),COUNTIF($F$6:$F84,$F84))),"")</f>
        <v>43661</v>
      </c>
      <c r="D84" s="8">
        <f t="array" aca="1" ref="D84" ca="1">IFERROR(INDEX(datefin,SMALL(IF(noms=$F84,ROW(noms)-1,""),COUNTIF($F$6:$F84,$F84))),"")</f>
        <v>43662</v>
      </c>
      <c r="E84" s="8" t="str">
        <f ca="1">IFERROR(INDEX(civilité,SMALL(IF(noms=$F84,ROW(noms)-1,""),COUNTIF($F$6:$F84,$F84))),"")</f>
        <v/>
      </c>
      <c r="F84" s="3" t="str">
        <f t="array" aca="1" ref="F84" ca="1">IFERROR(INDEX(basevrac,MATCH(SMALL(COUNTIF(basevrac,"&lt;="&amp;basevrac),ROW(A79)),COUNTIF(basevrac,"&lt;="&amp;basevrac),0)),"")</f>
        <v>rdet</v>
      </c>
      <c r="G84" s="8" t="str">
        <f t="array" aca="1" ref="G84" ca="1">IFERROR(INDEX(prenom,SMALL(IF(noms=$F84,ROW(noms)-1,""),COUNTIF($F$6:$F84,$F84))),"")</f>
        <v>nick</v>
      </c>
      <c r="H84" s="9">
        <f t="array" aca="1" ref="H84" ca="1">IFERROR(INDEX(matri,SMALL(IF(noms=$F84,ROW(noms)-1,""),COUNTIF($F$6:$F84,$F84))),"")</f>
        <v>90316828</v>
      </c>
      <c r="I84" s="9" t="str">
        <f ca="1">IFERROR(INDEX(origine,SMALL(IF(noms=$F84,ROW(noms)-1,""),COUNTIF($F$6:$F84,$F84))),"")</f>
        <v/>
      </c>
    </row>
    <row r="85" spans="1:9" ht="15.6" thickTop="1" thickBot="1" x14ac:dyDescent="0.35">
      <c r="A85" s="6" t="str">
        <f t="array" aca="1" ref="A85" ca="1">IFERROR(INDEX(sesss,SMALL(IF(noms=$F85,ROW(noms)-1,""),COUNTIF($F$6:$F85,$F85))),"")</f>
        <v>C120</v>
      </c>
      <c r="B85" s="6" t="str">
        <f t="array" aca="1" ref="B85" ca="1">IFERROR(INDEX(session,SMALL(IF(noms=$F85,ROW(noms)-1,""),COUNTIF($F$6:$F85,$F85))),"")</f>
        <v>XM44</v>
      </c>
      <c r="C85" s="8">
        <f t="array" aca="1" ref="C85" ca="1">IFERROR(INDEX(datedeb,SMALL(IF(noms=$F85,ROW(noms)-1,""),COUNTIF($F$6:$F85,$F85))),"")</f>
        <v>43710</v>
      </c>
      <c r="D85" s="8">
        <f t="array" aca="1" ref="D85" ca="1">IFERROR(INDEX(datefin,SMALL(IF(noms=$F85,ROW(noms)-1,""),COUNTIF($F$6:$F85,$F85))),"")</f>
        <v>43721</v>
      </c>
      <c r="E85" s="8" t="str">
        <f ca="1">IFERROR(INDEX(civilité,SMALL(IF(noms=$F85,ROW(noms)-1,""),COUNTIF($F$6:$F85,$F85))),"")</f>
        <v/>
      </c>
      <c r="F85" s="3" t="str">
        <f t="array" aca="1" ref="F85" ca="1">IFERROR(INDEX(basevrac,MATCH(SMALL(COUNTIF(basevrac,"&lt;="&amp;basevrac),ROW(A80)),COUNTIF(basevrac,"&lt;="&amp;basevrac),0)),"")</f>
        <v>rdet</v>
      </c>
      <c r="G85" s="8" t="str">
        <f t="array" aca="1" ref="G85" ca="1">IFERROR(INDEX(prenom,SMALL(IF(noms=$F85,ROW(noms)-1,""),COUNTIF($F$6:$F85,$F85))),"")</f>
        <v>nick</v>
      </c>
      <c r="H85" s="9">
        <f t="array" aca="1" ref="H85" ca="1">IFERROR(INDEX(matri,SMALL(IF(noms=$F85,ROW(noms)-1,""),COUNTIF($F$6:$F85,$F85))),"")</f>
        <v>90316828</v>
      </c>
      <c r="I85" s="9" t="str">
        <f ca="1">IFERROR(INDEX(origine,SMALL(IF(noms=$F85,ROW(noms)-1,""),COUNTIF($F$6:$F85,$F85))),"")</f>
        <v/>
      </c>
    </row>
    <row r="86" spans="1:9" ht="15.6" thickTop="1" thickBot="1" x14ac:dyDescent="0.35">
      <c r="A86" s="6" t="str">
        <f t="array" aca="1" ref="A86" ca="1">IFERROR(INDEX(sesss,SMALL(IF(noms=$F86,ROW(noms)-1,""),COUNTIF($F$6:$F86,$F86))),"")</f>
        <v>PART</v>
      </c>
      <c r="B86" s="6" t="str">
        <f t="array" aca="1" ref="B86" ca="1">IFERROR(INDEX(session,SMALL(IF(noms=$F86,ROW(noms)-1,""),COUNTIF($F$6:$F86,$F86))),"")</f>
        <v>YR03</v>
      </c>
      <c r="C86" s="8">
        <f t="array" aca="1" ref="C86" ca="1">IFERROR(INDEX(datedeb,SMALL(IF(noms=$F86,ROW(noms)-1,""),COUNTIF($F$6:$F86,$F86))),"")</f>
        <v>43724</v>
      </c>
      <c r="D86" s="8">
        <f t="array" aca="1" ref="D86" ca="1">IFERROR(INDEX(datefin,SMALL(IF(noms=$F86,ROW(noms)-1,""),COUNTIF($F$6:$F86,$F86))),"")</f>
        <v>43735</v>
      </c>
      <c r="E86" s="8" t="str">
        <f ca="1">IFERROR(INDEX(civilité,SMALL(IF(noms=$F86,ROW(noms)-1,""),COUNTIF($F$6:$F86,$F86))),"")</f>
        <v/>
      </c>
      <c r="F86" s="3" t="str">
        <f t="array" aca="1" ref="F86" ca="1">IFERROR(INDEX(basevrac,MATCH(SMALL(COUNTIF(basevrac,"&lt;="&amp;basevrac),ROW(A81)),COUNTIF(basevrac,"&lt;="&amp;basevrac),0)),"")</f>
        <v>rdet</v>
      </c>
      <c r="G86" s="8" t="str">
        <f t="array" aca="1" ref="G86" ca="1">IFERROR(INDEX(prenom,SMALL(IF(noms=$F86,ROW(noms)-1,""),COUNTIF($F$6:$F86,$F86))),"")</f>
        <v>nick</v>
      </c>
      <c r="H86" s="9">
        <f t="array" aca="1" ref="H86" ca="1">IFERROR(INDEX(matri,SMALL(IF(noms=$F86,ROW(noms)-1,""),COUNTIF($F$6:$F86,$F86))),"")</f>
        <v>90316828</v>
      </c>
      <c r="I86" s="9" t="str">
        <f ca="1">IFERROR(INDEX(origine,SMALL(IF(noms=$F86,ROW(noms)-1,""),COUNTIF($F$6:$F86,$F86))),"")</f>
        <v/>
      </c>
    </row>
    <row r="87" spans="1:9" ht="15.6" thickTop="1" thickBot="1" x14ac:dyDescent="0.35">
      <c r="A87" s="6" t="str">
        <f t="array" aca="1" ref="A87" ca="1">IFERROR(INDEX(sesss,SMALL(IF(noms=$F87,ROW(noms)-1,""),COUNTIF($F$6:$F87,$F87))),"")</f>
        <v>PART</v>
      </c>
      <c r="B87" s="6" t="str">
        <f t="array" aca="1" ref="B87" ca="1">IFERROR(INDEX(session,SMALL(IF(noms=$F87,ROW(noms)-1,""),COUNTIF($F$6:$F87,$F87))),"")</f>
        <v>YR04</v>
      </c>
      <c r="C87" s="8">
        <f t="array" aca="1" ref="C87" ca="1">IFERROR(INDEX(datedeb,SMALL(IF(noms=$F87,ROW(noms)-1,""),COUNTIF($F$6:$F87,$F87))),"")</f>
        <v>43736</v>
      </c>
      <c r="D87" s="8">
        <f t="array" aca="1" ref="D87" ca="1">IFERROR(INDEX(datefin,SMALL(IF(noms=$F87,ROW(noms)-1,""),COUNTIF($F$6:$F87,$F87))),"")</f>
        <v>43818</v>
      </c>
      <c r="E87" s="8" t="str">
        <f ca="1">IFERROR(INDEX(civilité,SMALL(IF(noms=$F87,ROW(noms)-1,""),COUNTIF($F$6:$F87,$F87))),"")</f>
        <v/>
      </c>
      <c r="F87" s="3" t="str">
        <f t="array" aca="1" ref="F87" ca="1">IFERROR(INDEX(basevrac,MATCH(SMALL(COUNTIF(basevrac,"&lt;="&amp;basevrac),ROW(A82)),COUNTIF(basevrac,"&lt;="&amp;basevrac),0)),"")</f>
        <v>rdet</v>
      </c>
      <c r="G87" s="8" t="str">
        <f t="array" aca="1" ref="G87" ca="1">IFERROR(INDEX(prenom,SMALL(IF(noms=$F87,ROW(noms)-1,""),COUNTIF($F$6:$F87,$F87))),"")</f>
        <v>nick</v>
      </c>
      <c r="H87" s="9">
        <f t="array" aca="1" ref="H87" ca="1">IFERROR(INDEX(matri,SMALL(IF(noms=$F87,ROW(noms)-1,""),COUNTIF($F$6:$F87,$F87))),"")</f>
        <v>90316828</v>
      </c>
      <c r="I87" s="9" t="str">
        <f ca="1">IFERROR(INDEX(origine,SMALL(IF(noms=$F87,ROW(noms)-1,""),COUNTIF($F$6:$F87,$F87))),"")</f>
        <v/>
      </c>
    </row>
    <row r="88" spans="1:9" ht="15.6" thickTop="1" thickBot="1" x14ac:dyDescent="0.35">
      <c r="A88" s="6" t="str">
        <f t="array" aca="1" ref="A88" ca="1">IFERROR(INDEX(sesss,SMALL(IF(noms=$F88,ROW(noms)-1,""),COUNTIF($F$6:$F88,$F88))),"")</f>
        <v/>
      </c>
      <c r="B88" s="6" t="str">
        <f t="array" aca="1" ref="B88" ca="1">IFERROR(INDEX(session,SMALL(IF(noms=$F88,ROW(noms)-1,""),COUNTIF($F$6:$F88,$F88))),"")</f>
        <v/>
      </c>
      <c r="C88" s="8" t="str">
        <f t="array" aca="1" ref="C88" ca="1">IFERROR(INDEX(datedeb,SMALL(IF(noms=$F88,ROW(noms)-1,""),COUNTIF($F$6:$F88,$F88))),"")</f>
        <v/>
      </c>
      <c r="D88" s="8" t="str">
        <f t="array" aca="1" ref="D88" ca="1">IFERROR(INDEX(datefin,SMALL(IF(noms=$F88,ROW(noms)-1,""),COUNTIF($F$6:$F88,$F88))),"")</f>
        <v/>
      </c>
      <c r="E88" s="8" t="str">
        <f ca="1">IFERROR(INDEX(civilité,SMALL(IF(noms=$F88,ROW(noms)-1,""),COUNTIF($F$6:$F88,$F88))),"")</f>
        <v/>
      </c>
      <c r="F88" s="3" t="str">
        <f t="array" aca="1" ref="F88" ca="1">IFERROR(INDEX(basevrac,MATCH(SMALL(COUNTIF(basevrac,"&lt;="&amp;basevrac),ROW(A83)),COUNTIF(basevrac,"&lt;="&amp;basevrac),0)),"")</f>
        <v>rdet</v>
      </c>
      <c r="G88" s="8" t="str">
        <f t="array" aca="1" ref="G88" ca="1">IFERROR(INDEX(prenom,SMALL(IF(noms=$F88,ROW(noms)-1,""),COUNTIF($F$6:$F88,$F88))),"")</f>
        <v/>
      </c>
      <c r="H88" s="9" t="str">
        <f t="array" aca="1" ref="H88" ca="1">IFERROR(INDEX(matri,SMALL(IF(noms=$F88,ROW(noms)-1,""),COUNTIF($F$6:$F88,$F88))),"")</f>
        <v/>
      </c>
      <c r="I88" s="9" t="str">
        <f ca="1">IFERROR(INDEX(origine,SMALL(IF(noms=$F88,ROW(noms)-1,""),COUNTIF($F$6:$F88,$F88))),"")</f>
        <v/>
      </c>
    </row>
    <row r="89" spans="1:9" ht="15.6" thickTop="1" thickBot="1" x14ac:dyDescent="0.35">
      <c r="A89" s="6" t="str">
        <f t="array" aca="1" ref="A89" ca="1">IFERROR(INDEX(sesss,SMALL(IF(noms=$F89,ROW(noms)-1,""),COUNTIF($F$6:$F89,$F89))),"")</f>
        <v/>
      </c>
      <c r="B89" s="6" t="str">
        <f t="array" aca="1" ref="B89" ca="1">IFERROR(INDEX(session,SMALL(IF(noms=$F89,ROW(noms)-1,""),COUNTIF($F$6:$F89,$F89))),"")</f>
        <v/>
      </c>
      <c r="C89" s="8" t="str">
        <f t="array" aca="1" ref="C89" ca="1">IFERROR(INDEX(datedeb,SMALL(IF(noms=$F89,ROW(noms)-1,""),COUNTIF($F$6:$F89,$F89))),"")</f>
        <v/>
      </c>
      <c r="D89" s="8" t="str">
        <f t="array" aca="1" ref="D89" ca="1">IFERROR(INDEX(datefin,SMALL(IF(noms=$F89,ROW(noms)-1,""),COUNTIF($F$6:$F89,$F89))),"")</f>
        <v/>
      </c>
      <c r="E89" s="8" t="str">
        <f ca="1">IFERROR(INDEX(civilité,SMALL(IF(noms=$F89,ROW(noms)-1,""),COUNTIF($F$6:$F89,$F89))),"")</f>
        <v/>
      </c>
      <c r="F89" s="3" t="str">
        <f t="array" aca="1" ref="F89" ca="1">IFERROR(INDEX(basevrac,MATCH(SMALL(COUNTIF(basevrac,"&lt;="&amp;basevrac),ROW(A84)),COUNTIF(basevrac,"&lt;="&amp;basevrac),0)),"")</f>
        <v>rdet</v>
      </c>
      <c r="G89" s="8" t="str">
        <f t="array" aca="1" ref="G89" ca="1">IFERROR(INDEX(prenom,SMALL(IF(noms=$F89,ROW(noms)-1,""),COUNTIF($F$6:$F89,$F89))),"")</f>
        <v/>
      </c>
      <c r="H89" s="9" t="str">
        <f t="array" aca="1" ref="H89" ca="1">IFERROR(INDEX(matri,SMALL(IF(noms=$F89,ROW(noms)-1,""),COUNTIF($F$6:$F89,$F89))),"")</f>
        <v/>
      </c>
      <c r="I89" s="9" t="str">
        <f ca="1">IFERROR(INDEX(origine,SMALL(IF(noms=$F89,ROW(noms)-1,""),COUNTIF($F$6:$F89,$F89))),"")</f>
        <v/>
      </c>
    </row>
    <row r="90" spans="1:9" ht="15.6" thickTop="1" thickBot="1" x14ac:dyDescent="0.35">
      <c r="A90" s="6" t="str">
        <f t="array" aca="1" ref="A90" ca="1">IFERROR(INDEX(sesss,SMALL(IF(noms=$F90,ROW(noms)-1,""),COUNTIF($F$6:$F90,$F90))),"")</f>
        <v/>
      </c>
      <c r="B90" s="6" t="str">
        <f t="array" aca="1" ref="B90" ca="1">IFERROR(INDEX(session,SMALL(IF(noms=$F90,ROW(noms)-1,""),COUNTIF($F$6:$F90,$F90))),"")</f>
        <v/>
      </c>
      <c r="C90" s="8" t="str">
        <f t="array" aca="1" ref="C90" ca="1">IFERROR(INDEX(datedeb,SMALL(IF(noms=$F90,ROW(noms)-1,""),COUNTIF($F$6:$F90,$F90))),"")</f>
        <v/>
      </c>
      <c r="D90" s="8" t="str">
        <f t="array" aca="1" ref="D90" ca="1">IFERROR(INDEX(datefin,SMALL(IF(noms=$F90,ROW(noms)-1,""),COUNTIF($F$6:$F90,$F90))),"")</f>
        <v/>
      </c>
      <c r="E90" s="8" t="str">
        <f ca="1">IFERROR(INDEX(civilité,SMALL(IF(noms=$F90,ROW(noms)-1,""),COUNTIF($F$6:$F90,$F90))),"")</f>
        <v/>
      </c>
      <c r="F90" s="3" t="str">
        <f t="array" aca="1" ref="F90" ca="1">IFERROR(INDEX(basevrac,MATCH(SMALL(COUNTIF(basevrac,"&lt;="&amp;basevrac),ROW(A85)),COUNTIF(basevrac,"&lt;="&amp;basevrac),0)),"")</f>
        <v>rdet</v>
      </c>
      <c r="G90" s="8" t="str">
        <f t="array" aca="1" ref="G90" ca="1">IFERROR(INDEX(prenom,SMALL(IF(noms=$F90,ROW(noms)-1,""),COUNTIF($F$6:$F90,$F90))),"")</f>
        <v/>
      </c>
      <c r="H90" s="9" t="str">
        <f t="array" aca="1" ref="H90" ca="1">IFERROR(INDEX(matri,SMALL(IF(noms=$F90,ROW(noms)-1,""),COUNTIF($F$6:$F90,$F90))),"")</f>
        <v/>
      </c>
      <c r="I90" s="9" t="str">
        <f ca="1">IFERROR(INDEX(origine,SMALL(IF(noms=$F90,ROW(noms)-1,""),COUNTIF($F$6:$F90,$F90))),"")</f>
        <v/>
      </c>
    </row>
    <row r="91" spans="1:9" ht="15.6" thickTop="1" thickBot="1" x14ac:dyDescent="0.35">
      <c r="A91" s="6" t="str">
        <f t="array" aca="1" ref="A91" ca="1">IFERROR(INDEX(sesss,SMALL(IF(noms=$F91,ROW(noms)-1,""),COUNTIF($F$6:$F91,$F91))),"")</f>
        <v/>
      </c>
      <c r="B91" s="6" t="str">
        <f t="array" aca="1" ref="B91" ca="1">IFERROR(INDEX(session,SMALL(IF(noms=$F91,ROW(noms)-1,""),COUNTIF($F$6:$F91,$F91))),"")</f>
        <v/>
      </c>
      <c r="C91" s="8" t="str">
        <f t="array" aca="1" ref="C91" ca="1">IFERROR(INDEX(datedeb,SMALL(IF(noms=$F91,ROW(noms)-1,""),COUNTIF($F$6:$F91,$F91))),"")</f>
        <v/>
      </c>
      <c r="D91" s="8" t="str">
        <f t="array" aca="1" ref="D91" ca="1">IFERROR(INDEX(datefin,SMALL(IF(noms=$F91,ROW(noms)-1,""),COUNTIF($F$6:$F91,$F91))),"")</f>
        <v/>
      </c>
      <c r="E91" s="8" t="str">
        <f ca="1">IFERROR(INDEX(civilité,SMALL(IF(noms=$F91,ROW(noms)-1,""),COUNTIF($F$6:$F91,$F91))),"")</f>
        <v/>
      </c>
      <c r="F91" s="3" t="str">
        <f t="array" aca="1" ref="F91" ca="1">IFERROR(INDEX(basevrac,MATCH(SMALL(COUNTIF(basevrac,"&lt;="&amp;basevrac),ROW(A86)),COUNTIF(basevrac,"&lt;="&amp;basevrac),0)),"")</f>
        <v>rdet</v>
      </c>
      <c r="G91" s="8" t="str">
        <f t="array" aca="1" ref="G91" ca="1">IFERROR(INDEX(prenom,SMALL(IF(noms=$F91,ROW(noms)-1,""),COUNTIF($F$6:$F91,$F91))),"")</f>
        <v/>
      </c>
      <c r="H91" s="9" t="str">
        <f t="array" aca="1" ref="H91" ca="1">IFERROR(INDEX(matri,SMALL(IF(noms=$F91,ROW(noms)-1,""),COUNTIF($F$6:$F91,$F91))),"")</f>
        <v/>
      </c>
      <c r="I91" s="9" t="str">
        <f ca="1">IFERROR(INDEX(origine,SMALL(IF(noms=$F91,ROW(noms)-1,""),COUNTIF($F$6:$F91,$F91))),"")</f>
        <v/>
      </c>
    </row>
    <row r="92" spans="1:9" ht="15.6" thickTop="1" thickBot="1" x14ac:dyDescent="0.35">
      <c r="A92" s="6" t="str">
        <f t="array" aca="1" ref="A92" ca="1">IFERROR(INDEX(sesss,SMALL(IF(noms=$F92,ROW(noms)-1,""),COUNTIF($F$6:$F92,$F92))),"")</f>
        <v/>
      </c>
      <c r="B92" s="6" t="str">
        <f t="array" aca="1" ref="B92" ca="1">IFERROR(INDEX(session,SMALL(IF(noms=$F92,ROW(noms)-1,""),COUNTIF($F$6:$F92,$F92))),"")</f>
        <v/>
      </c>
      <c r="C92" s="8" t="str">
        <f t="array" aca="1" ref="C92" ca="1">IFERROR(INDEX(datedeb,SMALL(IF(noms=$F92,ROW(noms)-1,""),COUNTIF($F$6:$F92,$F92))),"")</f>
        <v/>
      </c>
      <c r="D92" s="8" t="str">
        <f t="array" aca="1" ref="D92" ca="1">IFERROR(INDEX(datefin,SMALL(IF(noms=$F92,ROW(noms)-1,""),COUNTIF($F$6:$F92,$F92))),"")</f>
        <v/>
      </c>
      <c r="E92" s="8" t="str">
        <f ca="1">IFERROR(INDEX(civilité,SMALL(IF(noms=$F92,ROW(noms)-1,""),COUNTIF($F$6:$F92,$F92))),"")</f>
        <v/>
      </c>
      <c r="F92" s="3" t="str">
        <f t="array" aca="1" ref="F92" ca="1">IFERROR(INDEX(basevrac,MATCH(SMALL(COUNTIF(basevrac,"&lt;="&amp;basevrac),ROW(A87)),COUNTIF(basevrac,"&lt;="&amp;basevrac),0)),"")</f>
        <v>rdet</v>
      </c>
      <c r="G92" s="8" t="str">
        <f t="array" aca="1" ref="G92" ca="1">IFERROR(INDEX(prenom,SMALL(IF(noms=$F92,ROW(noms)-1,""),COUNTIF($F$6:$F92,$F92))),"")</f>
        <v/>
      </c>
      <c r="H92" s="9" t="str">
        <f t="array" aca="1" ref="H92" ca="1">IFERROR(INDEX(matri,SMALL(IF(noms=$F92,ROW(noms)-1,""),COUNTIF($F$6:$F92,$F92))),"")</f>
        <v/>
      </c>
      <c r="I92" s="9" t="str">
        <f ca="1">IFERROR(INDEX(origine,SMALL(IF(noms=$F92,ROW(noms)-1,""),COUNTIF($F$6:$F92,$F92))),"")</f>
        <v/>
      </c>
    </row>
    <row r="93" spans="1:9" ht="15.6" thickTop="1" thickBot="1" x14ac:dyDescent="0.35">
      <c r="A93" s="6" t="str">
        <f t="array" aca="1" ref="A93" ca="1">IFERROR(INDEX(sesss,SMALL(IF(noms=$F93,ROW(noms)-1,""),COUNTIF($F$6:$F93,$F93))),"")</f>
        <v/>
      </c>
      <c r="B93" s="6" t="str">
        <f t="array" aca="1" ref="B93" ca="1">IFERROR(INDEX(session,SMALL(IF(noms=$F93,ROW(noms)-1,""),COUNTIF($F$6:$F93,$F93))),"")</f>
        <v/>
      </c>
      <c r="C93" s="8" t="str">
        <f t="array" aca="1" ref="C93" ca="1">IFERROR(INDEX(datedeb,SMALL(IF(noms=$F93,ROW(noms)-1,""),COUNTIF($F$6:$F93,$F93))),"")</f>
        <v/>
      </c>
      <c r="D93" s="8" t="str">
        <f t="array" aca="1" ref="D93" ca="1">IFERROR(INDEX(datefin,SMALL(IF(noms=$F93,ROW(noms)-1,""),COUNTIF($F$6:$F93,$F93))),"")</f>
        <v/>
      </c>
      <c r="E93" s="8" t="str">
        <f ca="1">IFERROR(INDEX(civilité,SMALL(IF(noms=$F93,ROW(noms)-1,""),COUNTIF($F$6:$F93,$F93))),"")</f>
        <v/>
      </c>
      <c r="F93" s="3" t="str">
        <f t="array" aca="1" ref="F93" ca="1">IFERROR(INDEX(basevrac,MATCH(SMALL(COUNTIF(basevrac,"&lt;="&amp;basevrac),ROW(A88)),COUNTIF(basevrac,"&lt;="&amp;basevrac),0)),"")</f>
        <v>rdet</v>
      </c>
      <c r="G93" s="8" t="str">
        <f t="array" aca="1" ref="G93" ca="1">IFERROR(INDEX(prenom,SMALL(IF(noms=$F93,ROW(noms)-1,""),COUNTIF($F$6:$F93,$F93))),"")</f>
        <v/>
      </c>
      <c r="H93" s="9" t="str">
        <f t="array" aca="1" ref="H93" ca="1">IFERROR(INDEX(matri,SMALL(IF(noms=$F93,ROW(noms)-1,""),COUNTIF($F$6:$F93,$F93))),"")</f>
        <v/>
      </c>
      <c r="I93" s="9" t="str">
        <f ca="1">IFERROR(INDEX(origine,SMALL(IF(noms=$F93,ROW(noms)-1,""),COUNTIF($F$6:$F93,$F93))),"")</f>
        <v/>
      </c>
    </row>
    <row r="94" spans="1:9" ht="15.6" thickTop="1" thickBot="1" x14ac:dyDescent="0.35">
      <c r="A94" s="6" t="str">
        <f t="array" aca="1" ref="A94" ca="1">IFERROR(INDEX(sesss,SMALL(IF(noms=$F94,ROW(noms)-1,""),COUNTIF($F$6:$F94,$F94))),"")</f>
        <v/>
      </c>
      <c r="B94" s="6" t="str">
        <f t="array" aca="1" ref="B94" ca="1">IFERROR(INDEX(session,SMALL(IF(noms=$F94,ROW(noms)-1,""),COUNTIF($F$6:$F94,$F94))),"")</f>
        <v/>
      </c>
      <c r="C94" s="8" t="str">
        <f t="array" aca="1" ref="C94" ca="1">IFERROR(INDEX(datedeb,SMALL(IF(noms=$F94,ROW(noms)-1,""),COUNTIF($F$6:$F94,$F94))),"")</f>
        <v/>
      </c>
      <c r="D94" s="8" t="str">
        <f t="array" aca="1" ref="D94" ca="1">IFERROR(INDEX(datefin,SMALL(IF(noms=$F94,ROW(noms)-1,""),COUNTIF($F$6:$F94,$F94))),"")</f>
        <v/>
      </c>
      <c r="E94" s="8" t="str">
        <f ca="1">IFERROR(INDEX(civilité,SMALL(IF(noms=$F94,ROW(noms)-1,""),COUNTIF($F$6:$F94,$F94))),"")</f>
        <v/>
      </c>
      <c r="F94" s="3" t="str">
        <f t="array" aca="1" ref="F94" ca="1">IFERROR(INDEX(basevrac,MATCH(SMALL(COUNTIF(basevrac,"&lt;="&amp;basevrac),ROW(A89)),COUNTIF(basevrac,"&lt;="&amp;basevrac),0)),"")</f>
        <v>rdet</v>
      </c>
      <c r="G94" s="8" t="str">
        <f t="array" aca="1" ref="G94" ca="1">IFERROR(INDEX(prenom,SMALL(IF(noms=$F94,ROW(noms)-1,""),COUNTIF($F$6:$F94,$F94))),"")</f>
        <v/>
      </c>
      <c r="H94" s="9" t="str">
        <f t="array" aca="1" ref="H94" ca="1">IFERROR(INDEX(matri,SMALL(IF(noms=$F94,ROW(noms)-1,""),COUNTIF($F$6:$F94,$F94))),"")</f>
        <v/>
      </c>
      <c r="I94" s="9" t="str">
        <f ca="1">IFERROR(INDEX(origine,SMALL(IF(noms=$F94,ROW(noms)-1,""),COUNTIF($F$6:$F94,$F94))),"")</f>
        <v/>
      </c>
    </row>
    <row r="95" spans="1:9" ht="15.6" thickTop="1" thickBot="1" x14ac:dyDescent="0.35">
      <c r="A95" s="6" t="str">
        <f t="array" aca="1" ref="A95" ca="1">IFERROR(INDEX(sesss,SMALL(IF(noms=$F95,ROW(noms)-1,""),COUNTIF($F$6:$F95,$F95))),"")</f>
        <v>MONI</v>
      </c>
      <c r="B95" s="6" t="str">
        <f t="array" aca="1" ref="B95" ca="1">IFERROR(INDEX(session,SMALL(IF(noms=$F95,ROW(noms)-1,""),COUNTIF($F$6:$F95,$F95))),"")</f>
        <v>TL44</v>
      </c>
      <c r="C95" s="8">
        <f t="array" aca="1" ref="C95" ca="1">IFERROR(INDEX(datedeb,SMALL(IF(noms=$F95,ROW(noms)-1,""),COUNTIF($F$6:$F95,$F95))),"")</f>
        <v>42829</v>
      </c>
      <c r="D95" s="8">
        <f t="array" aca="1" ref="D95" ca="1">IFERROR(INDEX(datefin,SMALL(IF(noms=$F95,ROW(noms)-1,""),COUNTIF($F$6:$F95,$F95))),"")</f>
        <v>42830</v>
      </c>
      <c r="E95" s="8" t="str">
        <f ca="1">IFERROR(INDEX(civilité,SMALL(IF(noms=$F95,ROW(noms)-1,""),COUNTIF($F$6:$F95,$F95))),"")</f>
        <v/>
      </c>
      <c r="F95" s="3" t="str">
        <f t="array" aca="1" ref="F95" ca="1">IFERROR(INDEX(basevrac,MATCH(SMALL(COUNTIF(basevrac,"&lt;="&amp;basevrac),ROW(A90)),COUNTIF(basevrac,"&lt;="&amp;basevrac),0)),"")</f>
        <v>rruc</v>
      </c>
      <c r="G95" s="8" t="str">
        <f t="array" aca="1" ref="G95" ca="1">IFERROR(INDEX(prenom,SMALL(IF(noms=$F95,ROW(noms)-1,""),COUNTIF($F$6:$F95,$F95))),"")</f>
        <v>iste</v>
      </c>
      <c r="H95" s="9">
        <f t="array" aca="1" ref="H95" ca="1">IFERROR(INDEX(matri,SMALL(IF(noms=$F95,ROW(noms)-1,""),COUNTIF($F$6:$F95,$F95))),"")</f>
        <v>90104873</v>
      </c>
      <c r="I95" s="9" t="str">
        <f ca="1">IFERROR(INDEX(origine,SMALL(IF(noms=$F95,ROW(noms)-1,""),COUNTIF($F$6:$F95,$F95))),"")</f>
        <v/>
      </c>
    </row>
    <row r="96" spans="1:9" ht="15.6" thickTop="1" thickBot="1" x14ac:dyDescent="0.35">
      <c r="A96" s="6" t="str">
        <f t="array" aca="1" ref="A96" ca="1">IFERROR(INDEX(sesss,SMALL(IF(noms=$F96,ROW(noms)-1,""),COUNTIF($F$6:$F96,$F96))),"")</f>
        <v>C120</v>
      </c>
      <c r="B96" s="6" t="str">
        <f t="array" aca="1" ref="B96" ca="1">IFERROR(INDEX(session,SMALL(IF(noms=$F96,ROW(noms)-1,""),COUNTIF($F$6:$F96,$F96))),"")</f>
        <v>RH61</v>
      </c>
      <c r="C96" s="8">
        <f t="array" aca="1" ref="C96" ca="1">IFERROR(INDEX(datedeb,SMALL(IF(noms=$F96,ROW(noms)-1,""),COUNTIF($F$6:$F96,$F96))),"")</f>
        <v>42849</v>
      </c>
      <c r="D96" s="8">
        <f t="array" aca="1" ref="D96" ca="1">IFERROR(INDEX(datefin,SMALL(IF(noms=$F96,ROW(noms)-1,""),COUNTIF($F$6:$F96,$F96))),"")</f>
        <v>42860</v>
      </c>
      <c r="E96" s="8" t="str">
        <f ca="1">IFERROR(INDEX(civilité,SMALL(IF(noms=$F96,ROW(noms)-1,""),COUNTIF($F$6:$F96,$F96))),"")</f>
        <v/>
      </c>
      <c r="F96" s="3" t="str">
        <f t="array" aca="1" ref="F96" ca="1">IFERROR(INDEX(basevrac,MATCH(SMALL(COUNTIF(basevrac,"&lt;="&amp;basevrac),ROW(A91)),COUNTIF(basevrac,"&lt;="&amp;basevrac),0)),"")</f>
        <v>rruc</v>
      </c>
      <c r="G96" s="8" t="str">
        <f t="array" aca="1" ref="G96" ca="1">IFERROR(INDEX(prenom,SMALL(IF(noms=$F96,ROW(noms)-1,""),COUNTIF($F$6:$F96,$F96))),"")</f>
        <v>iste</v>
      </c>
      <c r="H96" s="9">
        <f t="array" aca="1" ref="H96" ca="1">IFERROR(INDEX(matri,SMALL(IF(noms=$F96,ROW(noms)-1,""),COUNTIF($F$6:$F96,$F96))),"")</f>
        <v>90104873</v>
      </c>
      <c r="I96" s="9" t="str">
        <f ca="1">IFERROR(INDEX(origine,SMALL(IF(noms=$F96,ROW(noms)-1,""),COUNTIF($F$6:$F96,$F96))),"")</f>
        <v/>
      </c>
    </row>
    <row r="97" spans="1:9" ht="15.6" thickTop="1" thickBot="1" x14ac:dyDescent="0.35">
      <c r="A97" s="6" t="str">
        <f t="array" aca="1" ref="A97" ca="1">IFERROR(INDEX(sesss,SMALL(IF(noms=$F97,ROW(noms)-1,""),COUNTIF($F$6:$F97,$F97))),"")</f>
        <v>PART</v>
      </c>
      <c r="B97" s="6" t="str">
        <f t="array" aca="1" ref="B97" ca="1">IFERROR(INDEX(session,SMALL(IF(noms=$F97,ROW(noms)-1,""),COUNTIF($F$6:$F97,$F97))),"")</f>
        <v>SQ00</v>
      </c>
      <c r="C97" s="8">
        <f t="array" aca="1" ref="C97" ca="1">IFERROR(INDEX(datedeb,SMALL(IF(noms=$F97,ROW(noms)-1,""),COUNTIF($F$6:$F97,$F97))),"")</f>
        <v>42870</v>
      </c>
      <c r="D97" s="8">
        <f t="array" aca="1" ref="D97" ca="1">IFERROR(INDEX(datefin,SMALL(IF(noms=$F97,ROW(noms)-1,""),COUNTIF($F$6:$F97,$F97))),"")</f>
        <v>42881</v>
      </c>
      <c r="E97" s="8" t="str">
        <f ca="1">IFERROR(INDEX(civilité,SMALL(IF(noms=$F97,ROW(noms)-1,""),COUNTIF($F$6:$F97,$F97))),"")</f>
        <v/>
      </c>
      <c r="F97" s="3" t="str">
        <f t="array" aca="1" ref="F97" ca="1">IFERROR(INDEX(basevrac,MATCH(SMALL(COUNTIF(basevrac,"&lt;="&amp;basevrac),ROW(A92)),COUNTIF(basevrac,"&lt;="&amp;basevrac),0)),"")</f>
        <v>rruc</v>
      </c>
      <c r="G97" s="8" t="str">
        <f t="array" aca="1" ref="G97" ca="1">IFERROR(INDEX(prenom,SMALL(IF(noms=$F97,ROW(noms)-1,""),COUNTIF($F$6:$F97,$F97))),"")</f>
        <v>iste</v>
      </c>
      <c r="H97" s="9">
        <f t="array" aca="1" ref="H97" ca="1">IFERROR(INDEX(matri,SMALL(IF(noms=$F97,ROW(noms)-1,""),COUNTIF($F$6:$F97,$F97))),"")</f>
        <v>90104873</v>
      </c>
      <c r="I97" s="9" t="str">
        <f ca="1">IFERROR(INDEX(origine,SMALL(IF(noms=$F97,ROW(noms)-1,""),COUNTIF($F$6:$F97,$F97))),"")</f>
        <v/>
      </c>
    </row>
    <row r="98" spans="1:9" ht="15.6" thickTop="1" thickBot="1" x14ac:dyDescent="0.35">
      <c r="A98" s="6" t="str">
        <f t="array" aca="1" ref="A98" ca="1">IFERROR(INDEX(sesss,SMALL(IF(noms=$F98,ROW(noms)-1,""),COUNTIF($F$6:$F98,$F98))),"")</f>
        <v>PART</v>
      </c>
      <c r="B98" s="6" t="str">
        <f t="array" aca="1" ref="B98" ca="1">IFERROR(INDEX(session,SMALL(IF(noms=$F98,ROW(noms)-1,""),COUNTIF($F$6:$F98,$F98))),"")</f>
        <v>SQ01</v>
      </c>
      <c r="C98" s="8">
        <f t="array" aca="1" ref="C98" ca="1">IFERROR(INDEX(datedeb,SMALL(IF(noms=$F98,ROW(noms)-1,""),COUNTIF($F$6:$F98,$F98))),"")</f>
        <v>42884</v>
      </c>
      <c r="D98" s="8">
        <f t="array" aca="1" ref="D98" ca="1">IFERROR(INDEX(datefin,SMALL(IF(noms=$F98,ROW(noms)-1,""),COUNTIF($F$6:$F98,$F98))),"")</f>
        <v>42944</v>
      </c>
      <c r="E98" s="8" t="str">
        <f ca="1">IFERROR(INDEX(civilité,SMALL(IF(noms=$F98,ROW(noms)-1,""),COUNTIF($F$6:$F98,$F98))),"")</f>
        <v/>
      </c>
      <c r="F98" s="3" t="str">
        <f t="array" aca="1" ref="F98" ca="1">IFERROR(INDEX(basevrac,MATCH(SMALL(COUNTIF(basevrac,"&lt;="&amp;basevrac),ROW(A93)),COUNTIF(basevrac,"&lt;="&amp;basevrac),0)),"")</f>
        <v>rruc</v>
      </c>
      <c r="G98" s="8" t="str">
        <f t="array" aca="1" ref="G98" ca="1">IFERROR(INDEX(prenom,SMALL(IF(noms=$F98,ROW(noms)-1,""),COUNTIF($F$6:$F98,$F98))),"")</f>
        <v>iste</v>
      </c>
      <c r="H98" s="9">
        <f t="array" aca="1" ref="H98" ca="1">IFERROR(INDEX(matri,SMALL(IF(noms=$F98,ROW(noms)-1,""),COUNTIF($F$6:$F98,$F98))),"")</f>
        <v>90104873</v>
      </c>
      <c r="I98" s="9" t="str">
        <f ca="1">IFERROR(INDEX(origine,SMALL(IF(noms=$F98,ROW(noms)-1,""),COUNTIF($F$6:$F98,$F98))),"")</f>
        <v/>
      </c>
    </row>
    <row r="99" spans="1:9" ht="15.6" thickTop="1" thickBot="1" x14ac:dyDescent="0.35">
      <c r="A99" s="6" t="str">
        <f t="array" aca="1" ref="A99" ca="1">IFERROR(INDEX(sesss,SMALL(IF(noms=$F99,ROW(noms)-1,""),COUNTIF($F$6:$F99,$F99))),"")</f>
        <v/>
      </c>
      <c r="B99" s="6" t="str">
        <f t="array" aca="1" ref="B99" ca="1">IFERROR(INDEX(session,SMALL(IF(noms=$F99,ROW(noms)-1,""),COUNTIF($F$6:$F99,$F99))),"")</f>
        <v/>
      </c>
      <c r="C99" s="8" t="str">
        <f t="array" aca="1" ref="C99" ca="1">IFERROR(INDEX(datedeb,SMALL(IF(noms=$F99,ROW(noms)-1,""),COUNTIF($F$6:$F99,$F99))),"")</f>
        <v/>
      </c>
      <c r="D99" s="8" t="str">
        <f t="array" aca="1" ref="D99" ca="1">IFERROR(INDEX(datefin,SMALL(IF(noms=$F99,ROW(noms)-1,""),COUNTIF($F$6:$F99,$F99))),"")</f>
        <v/>
      </c>
      <c r="E99" s="8" t="str">
        <f ca="1">IFERROR(INDEX(civilité,SMALL(IF(noms=$F99,ROW(noms)-1,""),COUNTIF($F$6:$F99,$F99))),"")</f>
        <v/>
      </c>
      <c r="F99" s="3" t="str">
        <f t="array" aca="1" ref="F99" ca="1">IFERROR(INDEX(basevrac,MATCH(SMALL(COUNTIF(basevrac,"&lt;="&amp;basevrac),ROW(A94)),COUNTIF(basevrac,"&lt;="&amp;basevrac),0)),"")</f>
        <v>rruc</v>
      </c>
      <c r="G99" s="8" t="str">
        <f t="array" aca="1" ref="G99" ca="1">IFERROR(INDEX(prenom,SMALL(IF(noms=$F99,ROW(noms)-1,""),COUNTIF($F$6:$F99,$F99))),"")</f>
        <v/>
      </c>
      <c r="H99" s="9" t="str">
        <f t="array" aca="1" ref="H99" ca="1">IFERROR(INDEX(matri,SMALL(IF(noms=$F99,ROW(noms)-1,""),COUNTIF($F$6:$F99,$F99))),"")</f>
        <v/>
      </c>
      <c r="I99" s="9" t="str">
        <f ca="1">IFERROR(INDEX(origine,SMALL(IF(noms=$F99,ROW(noms)-1,""),COUNTIF($F$6:$F99,$F99))),"")</f>
        <v/>
      </c>
    </row>
    <row r="100" spans="1:9" ht="15" thickTop="1" x14ac:dyDescent="0.3">
      <c r="A100" s="6" t="str">
        <f t="array" aca="1" ref="A100" ca="1">IFERROR(INDEX(sesss,SMALL(IF(noms=$F100,ROW(noms)-1,""),COUNTIF($F$6:$F100,$F100))),"")</f>
        <v/>
      </c>
      <c r="B100" s="6" t="str">
        <f t="array" aca="1" ref="B100" ca="1">IFERROR(INDEX(session,SMALL(IF(noms=$F100,ROW(noms)-1,""),COUNTIF($F$6:$F100,$F100))),"")</f>
        <v/>
      </c>
      <c r="C100" s="8" t="str">
        <f t="array" aca="1" ref="C100" ca="1">IFERROR(INDEX(datedeb,SMALL(IF(noms=$F100,ROW(noms)-1,""),COUNTIF($F$6:$F100,$F100))),"")</f>
        <v/>
      </c>
      <c r="D100" s="8" t="str">
        <f t="array" aca="1" ref="D100" ca="1">IFERROR(INDEX(datefin,SMALL(IF(noms=$F100,ROW(noms)-1,""),COUNTIF($F$6:$F100,$F100))),"")</f>
        <v/>
      </c>
      <c r="E100" s="8"/>
      <c r="F100" s="3" t="str">
        <f t="array" aca="1" ref="F100" ca="1">IFERROR(INDEX(basevrac,MATCH(SMALL(COUNTIF(basevrac,"&lt;="&amp;basevrac),ROW(A95)),COUNTIF(basevrac,"&lt;="&amp;basevrac),0)),"")</f>
        <v>rruc</v>
      </c>
      <c r="G100" s="8" t="str">
        <f t="array" aca="1" ref="G100" ca="1">IFERROR(INDEX(prenom,SMALL(IF(noms=$F100,ROW(noms)-1,""),COUNTIF($F$6:$F100,$F100))),"")</f>
        <v/>
      </c>
      <c r="H100" s="9" t="str">
        <f t="array" aca="1" ref="H100" ca="1">IFERROR(INDEX(matri,SMALL(IF(noms=$F100,ROW(noms)-1,""),COUNTIF($F$6:$F100,$F100))),"")</f>
        <v/>
      </c>
      <c r="I100" s="9" t="str">
        <f t="array" aca="1" ref="I100" ca="1">IFERROR(INDEX(matri,SMALL(IF(noms=$F100,ROW(noms)-1,""),COUNTIF($F$6:$F100,$F100))),"")</f>
        <v/>
      </c>
    </row>
  </sheetData>
  <sortState ref="A6:H16">
    <sortCondition ref="F6:F16"/>
    <sortCondition ref="D6:D16"/>
  </sortState>
  <conditionalFormatting sqref="A6:H100">
    <cfRule type="expression" dxfId="76" priority="8" stopIfTrue="1">
      <formula>LEFT(#REF!,2)="00"</formula>
    </cfRule>
    <cfRule type="expression" dxfId="75" priority="9" stopIfTrue="1">
      <formula>LEFT(#REF!,2)="01"</formula>
    </cfRule>
    <cfRule type="expression" dxfId="74" priority="10" stopIfTrue="1">
      <formula>LEFT(#REF!,2)="02"</formula>
    </cfRule>
    <cfRule type="expression" dxfId="73" priority="11" stopIfTrue="1">
      <formula>LEFT(#REF!,2)="03"</formula>
    </cfRule>
    <cfRule type="expression" dxfId="72" priority="12" stopIfTrue="1">
      <formula>LEFT(#REF!,2)="04"</formula>
    </cfRule>
    <cfRule type="expression" dxfId="71" priority="13" stopIfTrue="1">
      <formula>LEFT(#REF!,2)="05"</formula>
    </cfRule>
    <cfRule type="expression" dxfId="70" priority="14" stopIfTrue="1">
      <formula>#REF! &gt;0</formula>
    </cfRule>
  </conditionalFormatting>
  <conditionalFormatting sqref="I6:I100">
    <cfRule type="expression" dxfId="48" priority="1" stopIfTrue="1">
      <formula>LEFT(#REF!,2)="00"</formula>
    </cfRule>
    <cfRule type="expression" dxfId="47" priority="2" stopIfTrue="1">
      <formula>LEFT(#REF!,2)="01"</formula>
    </cfRule>
    <cfRule type="expression" dxfId="46" priority="3" stopIfTrue="1">
      <formula>LEFT(#REF!,2)="02"</formula>
    </cfRule>
    <cfRule type="expression" dxfId="45" priority="4" stopIfTrue="1">
      <formula>LEFT(#REF!,2)="03"</formula>
    </cfRule>
    <cfRule type="expression" dxfId="44" priority="5" stopIfTrue="1">
      <formula>LEFT(#REF!,2)="04"</formula>
    </cfRule>
    <cfRule type="expression" dxfId="43" priority="6" stopIfTrue="1">
      <formula>LEFT(#REF!,2)="05"</formula>
    </cfRule>
    <cfRule type="expression" dxfId="42" priority="7" stopIfTrue="1">
      <formula>#REF! &gt;0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Formation!$A$2:$A$10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53"/>
  <sheetViews>
    <sheetView zoomScale="70" zoomScaleNormal="70" workbookViewId="0">
      <selection activeCell="E68" sqref="E68"/>
    </sheetView>
  </sheetViews>
  <sheetFormatPr baseColWidth="10" defaultRowHeight="14.4" x14ac:dyDescent="0.3"/>
  <cols>
    <col min="1" max="1" width="37.5546875" bestFit="1" customWidth="1"/>
    <col min="3" max="4" width="10.88671875" style="20"/>
    <col min="11" max="11" width="91" customWidth="1"/>
    <col min="13" max="13" width="12.21875" customWidth="1"/>
    <col min="14" max="14" width="13" customWidth="1"/>
  </cols>
  <sheetData>
    <row r="1" spans="1:12" ht="94.2" thickBot="1" x14ac:dyDescent="0.35">
      <c r="A1" s="10" t="s">
        <v>10</v>
      </c>
      <c r="B1" s="11" t="s">
        <v>63</v>
      </c>
      <c r="C1" s="12" t="s">
        <v>0</v>
      </c>
      <c r="D1" s="12" t="s">
        <v>1</v>
      </c>
      <c r="E1" s="13" t="s">
        <v>2</v>
      </c>
      <c r="F1" s="13" t="s">
        <v>3</v>
      </c>
      <c r="G1" s="13" t="s">
        <v>62</v>
      </c>
      <c r="H1" s="21" t="s">
        <v>329</v>
      </c>
      <c r="I1" s="21" t="s">
        <v>330</v>
      </c>
    </row>
    <row r="2" spans="1:12" ht="19.2" thickTop="1" thickBot="1" x14ac:dyDescent="0.4">
      <c r="A2" s="14" t="s">
        <v>8</v>
      </c>
      <c r="B2" s="15" t="s">
        <v>4</v>
      </c>
      <c r="C2" s="16">
        <v>43815</v>
      </c>
      <c r="D2" s="16">
        <v>43847</v>
      </c>
      <c r="E2" s="17" t="s">
        <v>11</v>
      </c>
      <c r="F2" s="17" t="s">
        <v>12</v>
      </c>
      <c r="G2" s="18">
        <v>88212976</v>
      </c>
      <c r="H2" s="18" t="s">
        <v>328</v>
      </c>
      <c r="I2" s="18" t="s">
        <v>331</v>
      </c>
      <c r="K2" s="2"/>
      <c r="L2" s="1" t="str">
        <f>Résultat_exemple!B3</f>
        <v>PART</v>
      </c>
    </row>
    <row r="3" spans="1:12" ht="15" thickBot="1" x14ac:dyDescent="0.35">
      <c r="A3" s="14" t="s">
        <v>8</v>
      </c>
      <c r="B3" s="15" t="s">
        <v>4</v>
      </c>
      <c r="C3" s="16">
        <v>43815</v>
      </c>
      <c r="D3" s="16">
        <v>43847</v>
      </c>
      <c r="E3" s="17" t="s">
        <v>13</v>
      </c>
      <c r="F3" s="17" t="s">
        <v>14</v>
      </c>
      <c r="G3" s="18">
        <v>88214449</v>
      </c>
      <c r="H3" s="18" t="s">
        <v>328</v>
      </c>
      <c r="I3" s="18" t="s">
        <v>331</v>
      </c>
    </row>
    <row r="4" spans="1:12" ht="15" thickBot="1" x14ac:dyDescent="0.35">
      <c r="A4" s="14" t="s">
        <v>8</v>
      </c>
      <c r="B4" s="15" t="s">
        <v>4</v>
      </c>
      <c r="C4" s="16">
        <v>43815</v>
      </c>
      <c r="D4" s="16">
        <v>43847</v>
      </c>
      <c r="E4" s="17" t="s">
        <v>15</v>
      </c>
      <c r="F4" s="17" t="s">
        <v>16</v>
      </c>
      <c r="G4" s="18">
        <v>88282134</v>
      </c>
      <c r="H4" s="18" t="s">
        <v>328</v>
      </c>
      <c r="I4" s="18" t="s">
        <v>331</v>
      </c>
    </row>
    <row r="5" spans="1:12" ht="15" thickBot="1" x14ac:dyDescent="0.35">
      <c r="A5" s="14" t="s">
        <v>8</v>
      </c>
      <c r="B5" s="15" t="s">
        <v>4</v>
      </c>
      <c r="C5" s="16">
        <v>43815</v>
      </c>
      <c r="D5" s="16">
        <v>43847</v>
      </c>
      <c r="E5" s="17" t="s">
        <v>17</v>
      </c>
      <c r="F5" s="17" t="s">
        <v>18</v>
      </c>
      <c r="G5" s="18">
        <v>88272445</v>
      </c>
      <c r="H5" s="18" t="s">
        <v>328</v>
      </c>
      <c r="I5" s="18" t="s">
        <v>331</v>
      </c>
    </row>
    <row r="6" spans="1:12" ht="15" thickBot="1" x14ac:dyDescent="0.35">
      <c r="A6" s="14" t="s">
        <v>8</v>
      </c>
      <c r="B6" s="15" t="s">
        <v>4</v>
      </c>
      <c r="C6" s="16">
        <v>43815</v>
      </c>
      <c r="D6" s="16">
        <v>43847</v>
      </c>
      <c r="E6" s="17" t="s">
        <v>19</v>
      </c>
      <c r="F6" s="17" t="s">
        <v>20</v>
      </c>
      <c r="G6" s="18">
        <v>88927528</v>
      </c>
      <c r="H6" s="18" t="s">
        <v>328</v>
      </c>
      <c r="I6" s="18" t="s">
        <v>331</v>
      </c>
    </row>
    <row r="7" spans="1:12" ht="15" thickBot="1" x14ac:dyDescent="0.35">
      <c r="A7" s="14" t="s">
        <v>8</v>
      </c>
      <c r="B7" s="15" t="s">
        <v>4</v>
      </c>
      <c r="C7" s="16">
        <v>43815</v>
      </c>
      <c r="D7" s="16">
        <v>43847</v>
      </c>
      <c r="E7" s="17" t="s">
        <v>21</v>
      </c>
      <c r="F7" s="17" t="s">
        <v>22</v>
      </c>
      <c r="G7" s="18">
        <v>88263402</v>
      </c>
      <c r="H7" s="18" t="s">
        <v>328</v>
      </c>
      <c r="I7" s="18" t="s">
        <v>331</v>
      </c>
    </row>
    <row r="8" spans="1:12" ht="15" thickBot="1" x14ac:dyDescent="0.35">
      <c r="A8" s="14" t="s">
        <v>8</v>
      </c>
      <c r="B8" s="15" t="s">
        <v>4</v>
      </c>
      <c r="C8" s="16">
        <v>43815</v>
      </c>
      <c r="D8" s="16">
        <v>43847</v>
      </c>
      <c r="E8" s="17" t="s">
        <v>23</v>
      </c>
      <c r="F8" s="17" t="s">
        <v>5</v>
      </c>
      <c r="G8" s="18">
        <v>88942760</v>
      </c>
      <c r="H8" s="18" t="s">
        <v>328</v>
      </c>
      <c r="I8" s="18" t="s">
        <v>331</v>
      </c>
    </row>
    <row r="9" spans="1:12" ht="15" thickBot="1" x14ac:dyDescent="0.35">
      <c r="A9" s="14" t="s">
        <v>8</v>
      </c>
      <c r="B9" s="15" t="s">
        <v>4</v>
      </c>
      <c r="C9" s="16">
        <v>43815</v>
      </c>
      <c r="D9" s="16">
        <v>43847</v>
      </c>
      <c r="E9" s="17" t="s">
        <v>24</v>
      </c>
      <c r="F9" s="17" t="s">
        <v>25</v>
      </c>
      <c r="G9" s="18">
        <v>90347125</v>
      </c>
      <c r="H9" s="18" t="s">
        <v>328</v>
      </c>
      <c r="I9" s="18" t="s">
        <v>331</v>
      </c>
    </row>
    <row r="10" spans="1:12" ht="15" thickBot="1" x14ac:dyDescent="0.35">
      <c r="A10" s="14" t="s">
        <v>8</v>
      </c>
      <c r="B10" s="15" t="s">
        <v>4</v>
      </c>
      <c r="C10" s="16">
        <v>43815</v>
      </c>
      <c r="D10" s="16">
        <v>43847</v>
      </c>
      <c r="E10" s="17" t="s">
        <v>26</v>
      </c>
      <c r="F10" s="17" t="s">
        <v>27</v>
      </c>
      <c r="G10" s="18">
        <v>90087959</v>
      </c>
      <c r="H10" s="18" t="s">
        <v>328</v>
      </c>
      <c r="I10" s="18" t="s">
        <v>331</v>
      </c>
    </row>
    <row r="11" spans="1:12" ht="15" thickBot="1" x14ac:dyDescent="0.35">
      <c r="A11" s="14" t="s">
        <v>8</v>
      </c>
      <c r="B11" s="15" t="s">
        <v>4</v>
      </c>
      <c r="C11" s="16">
        <v>43815</v>
      </c>
      <c r="D11" s="16">
        <v>43847</v>
      </c>
      <c r="E11" s="17" t="s">
        <v>28</v>
      </c>
      <c r="F11" s="17" t="s">
        <v>29</v>
      </c>
      <c r="G11" s="18">
        <v>10000307</v>
      </c>
      <c r="H11" s="18" t="s">
        <v>328</v>
      </c>
      <c r="I11" s="18" t="s">
        <v>331</v>
      </c>
    </row>
    <row r="12" spans="1:12" ht="15" thickBot="1" x14ac:dyDescent="0.35">
      <c r="A12" s="14" t="s">
        <v>69</v>
      </c>
      <c r="B12" s="15" t="s">
        <v>6</v>
      </c>
      <c r="C12" s="16">
        <v>43850</v>
      </c>
      <c r="D12" s="16">
        <v>43852</v>
      </c>
      <c r="E12" s="17" t="s">
        <v>11</v>
      </c>
      <c r="F12" s="17" t="s">
        <v>12</v>
      </c>
      <c r="G12" s="18">
        <v>88212976</v>
      </c>
      <c r="H12" s="18" t="s">
        <v>328</v>
      </c>
      <c r="I12" s="18" t="s">
        <v>331</v>
      </c>
      <c r="K12" t="s">
        <v>80</v>
      </c>
    </row>
    <row r="13" spans="1:12" ht="15" thickBot="1" x14ac:dyDescent="0.35">
      <c r="A13" s="14" t="s">
        <v>69</v>
      </c>
      <c r="B13" s="15" t="s">
        <v>6</v>
      </c>
      <c r="C13" s="16">
        <v>43850</v>
      </c>
      <c r="D13" s="16">
        <v>43852</v>
      </c>
      <c r="E13" s="17" t="s">
        <v>59</v>
      </c>
      <c r="F13" s="17" t="s">
        <v>60</v>
      </c>
      <c r="G13" s="18">
        <v>88267857</v>
      </c>
      <c r="H13" s="18" t="s">
        <v>328</v>
      </c>
      <c r="I13" s="18" t="s">
        <v>331</v>
      </c>
    </row>
    <row r="14" spans="1:12" ht="15" thickBot="1" x14ac:dyDescent="0.35">
      <c r="A14" s="14" t="s">
        <v>69</v>
      </c>
      <c r="B14" s="15" t="s">
        <v>6</v>
      </c>
      <c r="C14" s="16">
        <v>43850</v>
      </c>
      <c r="D14" s="16">
        <v>43852</v>
      </c>
      <c r="E14" s="17" t="s">
        <v>30</v>
      </c>
      <c r="F14" s="17" t="s">
        <v>14</v>
      </c>
      <c r="G14" s="18">
        <v>90104686</v>
      </c>
      <c r="H14" s="18" t="s">
        <v>328</v>
      </c>
      <c r="I14" s="18" t="s">
        <v>331</v>
      </c>
    </row>
    <row r="15" spans="1:12" ht="15" thickBot="1" x14ac:dyDescent="0.35">
      <c r="A15" s="14" t="s">
        <v>69</v>
      </c>
      <c r="B15" s="15" t="s">
        <v>6</v>
      </c>
      <c r="C15" s="16">
        <v>43850</v>
      </c>
      <c r="D15" s="16">
        <v>43852</v>
      </c>
      <c r="E15" s="17" t="s">
        <v>31</v>
      </c>
      <c r="F15" s="17" t="s">
        <v>22</v>
      </c>
      <c r="G15" s="18">
        <v>90083034</v>
      </c>
      <c r="H15" s="18" t="s">
        <v>328</v>
      </c>
      <c r="I15" s="18" t="s">
        <v>331</v>
      </c>
    </row>
    <row r="16" spans="1:12" ht="15" thickBot="1" x14ac:dyDescent="0.35">
      <c r="A16" s="14" t="s">
        <v>69</v>
      </c>
      <c r="B16" s="15" t="s">
        <v>6</v>
      </c>
      <c r="C16" s="16">
        <v>43850</v>
      </c>
      <c r="D16" s="16">
        <v>43852</v>
      </c>
      <c r="E16" s="17" t="s">
        <v>32</v>
      </c>
      <c r="F16" s="17" t="s">
        <v>33</v>
      </c>
      <c r="G16" s="18">
        <v>90059570</v>
      </c>
      <c r="H16" s="18" t="s">
        <v>328</v>
      </c>
      <c r="I16" s="18" t="s">
        <v>331</v>
      </c>
      <c r="K16" t="s">
        <v>72</v>
      </c>
    </row>
    <row r="17" spans="1:25" ht="15" thickBot="1" x14ac:dyDescent="0.35">
      <c r="A17" s="14" t="s">
        <v>9</v>
      </c>
      <c r="B17" s="15" t="s">
        <v>7</v>
      </c>
      <c r="C17" s="16">
        <v>43862</v>
      </c>
      <c r="D17" s="16">
        <v>43871</v>
      </c>
      <c r="E17" s="17" t="s">
        <v>11</v>
      </c>
      <c r="F17" s="17" t="s">
        <v>12</v>
      </c>
      <c r="G17" s="18">
        <v>88212976</v>
      </c>
      <c r="H17" s="18" t="s">
        <v>328</v>
      </c>
      <c r="I17" s="18" t="s">
        <v>331</v>
      </c>
      <c r="L17" s="7" t="str">
        <f t="array" aca="1" ref="L17" ca="1">IFERROR(INDEX(noms,SMALL(IF(sesss=L$2,ROW(noms)-1,""),ROW(A1))),"")</f>
        <v>rdet</v>
      </c>
      <c r="M17" s="7">
        <f t="array" aca="1" ref="M17" ca="1">IF(ISTEXT(INDEX(sesss,SMALL(IF(noms=$L17,ROW(noms)-1,""),COLUMN(A:A)))),COLUMN(A:A)/1000+ROW($A1),"")</f>
        <v>1.0009999999999999</v>
      </c>
      <c r="N17" s="7">
        <f t="array" aca="1" ref="N17" ca="1">IF(ISTEXT(INDEX(sesss,SMALL(IF(noms=$L17,ROW(noms)-1,""),COLUMN(B:B)))),COLUMN(B:B)/1000+ROW($A1),"")</f>
        <v>1.002</v>
      </c>
      <c r="O17" s="7">
        <f t="array" aca="1" ref="O17" ca="1">IF(ISTEXT(INDEX(sesss,SMALL(IF(noms=$L17,ROW(noms)-1,""),COLUMN(C:C)))),COLUMN(C:C)/1000+ROW($A1),"")</f>
        <v>1.0029999999999999</v>
      </c>
      <c r="P17" s="7">
        <f t="array" aca="1" ref="P17" ca="1">IF(ISTEXT(INDEX(sesss,SMALL(IF(noms=$L17,ROW(noms)-1,""),COLUMN(D:D)))),COLUMN(D:D)/1000+ROW($A1),"")</f>
        <v>1.004</v>
      </c>
      <c r="Q17" s="7">
        <f t="array" aca="1" ref="Q17" ca="1">IF(ISTEXT(INDEX(sesss,SMALL(IF(noms=$L17,ROW(noms)-1,""),COLUMN(E:E)))),COLUMN(E:E)/1000+ROW($A1),"")</f>
        <v>1.0049999999999999</v>
      </c>
      <c r="R17" s="7">
        <f t="array" aca="1" ref="R17" ca="1">IF(ISTEXT(INDEX(sesss,SMALL(IF(noms=$L17,ROW(noms)-1,""),COLUMN(F:F)))),COLUMN(F:F)/1000+ROW($A1),"")</f>
        <v>1.006</v>
      </c>
      <c r="S17" s="7">
        <f t="array" aca="1" ref="S17" ca="1">IF(ISTEXT(INDEX(sesss,SMALL(IF(noms=$L17,ROW(noms)-1,""),COLUMN(G:G)))),COLUMN(G:G)/1000+ROW($A1),"")</f>
        <v>1.0069999999999999</v>
      </c>
      <c r="T17" s="7" t="str">
        <f ca="1">IF(ISTEXT(INDEX(sesss,SMALL(IF(noms=$L17,ROW(noms)-1,""),COLUMN(H:H)))),COLUMN(H:H)/1000+ROW($A1),"")</f>
        <v/>
      </c>
      <c r="U17" s="7" t="str">
        <f ca="1">IF(ISTEXT(INDEX(sesss,SMALL(IF(noms=$L17,ROW(noms)-1,""),COLUMN(I:I)))),COLUMN(I:I)/1000+ROW($A1),"")</f>
        <v/>
      </c>
      <c r="V17" s="7" t="str">
        <f ca="1">IF(ISTEXT(INDEX(sesss,SMALL(IF(noms=$L17,ROW(noms)-1,""),COLUMN(J:J)))),COLUMN(J:J)/1000+ROW($A1),"")</f>
        <v/>
      </c>
      <c r="W17" s="7" t="str">
        <f ca="1">IF(ISTEXT(INDEX(sesss,SMALL(IF(noms=$L17,ROW(noms)-1,""),COLUMN(K:K)))),COLUMN(K:K)/1000+ROW($A1),"")</f>
        <v/>
      </c>
      <c r="Y17" t="str">
        <f ca="1">IF(L17&lt;&gt;"",(INDEX(basetri,INT(SMALL(baseval,ROW(A1))))),"")</f>
        <v>rdet</v>
      </c>
    </row>
    <row r="18" spans="1:25" ht="15" thickBot="1" x14ac:dyDescent="0.35">
      <c r="A18" s="14" t="s">
        <v>9</v>
      </c>
      <c r="B18" s="15" t="s">
        <v>7</v>
      </c>
      <c r="C18" s="16">
        <v>43862</v>
      </c>
      <c r="D18" s="16">
        <v>43871</v>
      </c>
      <c r="E18" s="17" t="s">
        <v>34</v>
      </c>
      <c r="F18" s="17" t="s">
        <v>35</v>
      </c>
      <c r="G18" s="18">
        <v>88972954</v>
      </c>
      <c r="H18" s="18" t="s">
        <v>328</v>
      </c>
      <c r="I18" s="18" t="s">
        <v>331</v>
      </c>
      <c r="K18" t="s">
        <v>73</v>
      </c>
      <c r="L18" s="7" t="str">
        <f t="array" aca="1" ref="L18" ca="1">IFERROR(INDEX(noms,SMALL(IF(sesss=L$2,ROW(noms)-1,""),ROW(A2))),"")</f>
        <v>anie</v>
      </c>
      <c r="M18" s="7">
        <f t="array" aca="1" ref="M18" ca="1">IF(ISTEXT(INDEX(sesss,SMALL(IF(noms=$L18,ROW(noms)-1,""),COLUMN(A:A)))),COLUMN(A:A)/1000+ROW($A2),"")</f>
        <v>2.0009999999999999</v>
      </c>
      <c r="N18" s="7">
        <f t="array" aca="1" ref="N18" ca="1">IF(ISTEXT(INDEX(sesss,SMALL(IF(noms=$L18,ROW(noms)-1,""),COLUMN(B:B)))),COLUMN(B:B)/1000+ROW($A2),"")</f>
        <v>2.0019999999999998</v>
      </c>
      <c r="O18" s="7">
        <f t="array" aca="1" ref="O18" ca="1">IF(ISTEXT(INDEX(sesss,SMALL(IF(noms=$L18,ROW(noms)-1,""),COLUMN(C:C)))),COLUMN(C:C)/1000+ROW($A2),"")</f>
        <v>2.0030000000000001</v>
      </c>
      <c r="P18" s="7" t="str">
        <f t="array" aca="1" ref="P18" ca="1">IF(ISTEXT(INDEX(sesss,SMALL(IF(noms=$L18,ROW(noms)-1,""),COLUMN(D:D)))),COLUMN(D:D)/1000+ROW($A2),"")</f>
        <v/>
      </c>
      <c r="Q18" s="7" t="str">
        <f t="array" aca="1" ref="Q18" ca="1">IF(ISTEXT(INDEX(sesss,SMALL(IF(noms=$L18,ROW(noms)-1,""),COLUMN(E:E)))),COLUMN(E:E)/1000+ROW($A2),"")</f>
        <v/>
      </c>
      <c r="R18" s="7" t="str">
        <f t="array" aca="1" ref="R18" ca="1">IF(ISTEXT(INDEX(sesss,SMALL(IF(noms=$L18,ROW(noms)-1,""),COLUMN(F:F)))),COLUMN(F:F)/1000+ROW($A2),"")</f>
        <v/>
      </c>
      <c r="S18" s="7" t="str">
        <f t="array" aca="1" ref="S18" ca="1">IF(ISTEXT(INDEX(sesss,SMALL(IF(noms=$L18,ROW(noms)-1,""),COLUMN(G:G)))),COLUMN(G:G)/1000+ROW($A2),"")</f>
        <v/>
      </c>
      <c r="T18" s="7" t="str">
        <f ca="1">IF(ISTEXT(INDEX(sesss,SMALL(IF(noms=$L18,ROW(noms)-1,""),COLUMN(H:H)))),COLUMN(H:H)/1000+ROW($A2),"")</f>
        <v/>
      </c>
      <c r="U18" s="7" t="str">
        <f ca="1">IF(ISTEXT(INDEX(sesss,SMALL(IF(noms=$L18,ROW(noms)-1,""),COLUMN(I:I)))),COLUMN(I:I)/1000+ROW($A2),"")</f>
        <v/>
      </c>
      <c r="V18" s="7" t="str">
        <f ca="1">IF(ISTEXT(INDEX(sesss,SMALL(IF(noms=$L18,ROW(noms)-1,""),COLUMN(J:J)))),COLUMN(J:J)/1000+ROW($A2),"")</f>
        <v/>
      </c>
      <c r="W18" s="7" t="str">
        <f ca="1">IF(ISTEXT(INDEX(sesss,SMALL(IF(noms=$L18,ROW(noms)-1,""),COLUMN(K:K)))),COLUMN(K:K)/1000+ROW($A2),"")</f>
        <v/>
      </c>
      <c r="Y18" t="str">
        <f ca="1">IF(L18&lt;&gt;"",(INDEX(basetri,INT(SMALL(baseval,ROW(A2))))),"")</f>
        <v>rdet</v>
      </c>
    </row>
    <row r="19" spans="1:25" ht="15" thickBot="1" x14ac:dyDescent="0.35">
      <c r="A19" s="14" t="s">
        <v>9</v>
      </c>
      <c r="B19" s="15" t="s">
        <v>7</v>
      </c>
      <c r="C19" s="16">
        <v>43862</v>
      </c>
      <c r="D19" s="16">
        <v>43871</v>
      </c>
      <c r="E19" s="17" t="s">
        <v>36</v>
      </c>
      <c r="F19" s="17" t="s">
        <v>37</v>
      </c>
      <c r="G19" s="18">
        <v>88972978</v>
      </c>
      <c r="H19" s="18" t="s">
        <v>328</v>
      </c>
      <c r="I19" s="18" t="s">
        <v>331</v>
      </c>
      <c r="K19" t="s">
        <v>74</v>
      </c>
      <c r="L19" s="7" t="str">
        <f t="array" aca="1" ref="L19" ca="1">IFERROR(INDEX(noms,SMALL(IF(sesss=L$2,ROW(noms)-1,""),ROW(A3))),"")</f>
        <v>ercq</v>
      </c>
      <c r="M19" s="7">
        <f t="array" aca="1" ref="M19" ca="1">IF(ISTEXT(INDEX(sesss,SMALL(IF(noms=$L19,ROW(noms)-1,""),COLUMN(A:A)))),COLUMN(A:A)/1000+ROW($A3),"")</f>
        <v>3.0009999999999999</v>
      </c>
      <c r="N19" s="7">
        <f t="array" aca="1" ref="N19" ca="1">IF(ISTEXT(INDEX(sesss,SMALL(IF(noms=$L19,ROW(noms)-1,""),COLUMN(B:B)))),COLUMN(B:B)/1000+ROW($A3),"")</f>
        <v>3.0019999999999998</v>
      </c>
      <c r="O19" s="7">
        <f t="array" aca="1" ref="O19" ca="1">IF(ISTEXT(INDEX(sesss,SMALL(IF(noms=$L19,ROW(noms)-1,""),COLUMN(C:C)))),COLUMN(C:C)/1000+ROW($A3),"")</f>
        <v>3.0030000000000001</v>
      </c>
      <c r="P19" s="7" t="str">
        <f t="array" aca="1" ref="P19" ca="1">IF(ISTEXT(INDEX(sesss,SMALL(IF(noms=$L19,ROW(noms)-1,""),COLUMN(D:D)))),COLUMN(D:D)/1000+ROW($A3),"")</f>
        <v/>
      </c>
      <c r="Q19" s="7" t="str">
        <f t="array" aca="1" ref="Q19" ca="1">IF(ISTEXT(INDEX(sesss,SMALL(IF(noms=$L19,ROW(noms)-1,""),COLUMN(E:E)))),COLUMN(E:E)/1000+ROW($A3),"")</f>
        <v/>
      </c>
      <c r="R19" s="7" t="str">
        <f t="array" aca="1" ref="R19" ca="1">IF(ISTEXT(INDEX(sesss,SMALL(IF(noms=$L19,ROW(noms)-1,""),COLUMN(F:F)))),COLUMN(F:F)/1000+ROW($A3),"")</f>
        <v/>
      </c>
      <c r="S19" s="7" t="str">
        <f t="array" aca="1" ref="S19" ca="1">IF(ISTEXT(INDEX(sesss,SMALL(IF(noms=$L19,ROW(noms)-1,""),COLUMN(G:G)))),COLUMN(G:G)/1000+ROW($A3),"")</f>
        <v/>
      </c>
      <c r="T19" s="7" t="str">
        <f ca="1">IF(ISTEXT(INDEX(sesss,SMALL(IF(noms=$L19,ROW(noms)-1,""),COLUMN(H:H)))),COLUMN(H:H)/1000+ROW($A3),"")</f>
        <v/>
      </c>
      <c r="U19" s="7" t="str">
        <f ca="1">IF(ISTEXT(INDEX(sesss,SMALL(IF(noms=$L19,ROW(noms)-1,""),COLUMN(I:I)))),COLUMN(I:I)/1000+ROW($A3),"")</f>
        <v/>
      </c>
      <c r="V19" s="7" t="str">
        <f ca="1">IF(ISTEXT(INDEX(sesss,SMALL(IF(noms=$L19,ROW(noms)-1,""),COLUMN(J:J)))),COLUMN(J:J)/1000+ROW($A3),"")</f>
        <v/>
      </c>
      <c r="W19" s="7" t="str">
        <f ca="1">IF(ISTEXT(INDEX(sesss,SMALL(IF(noms=$L19,ROW(noms)-1,""),COLUMN(K:K)))),COLUMN(K:K)/1000+ROW($A3),"")</f>
        <v/>
      </c>
      <c r="Y19" t="str">
        <f ca="1">IF(L19&lt;&gt;"",(INDEX(basetri,INT(SMALL(baseval,ROW(A3))))),"")</f>
        <v>rdet</v>
      </c>
    </row>
    <row r="20" spans="1:25" ht="15" thickBot="1" x14ac:dyDescent="0.35">
      <c r="A20" s="14" t="s">
        <v>9</v>
      </c>
      <c r="B20" s="15" t="s">
        <v>7</v>
      </c>
      <c r="C20" s="16">
        <v>43862</v>
      </c>
      <c r="D20" s="16">
        <v>43871</v>
      </c>
      <c r="E20" s="17" t="s">
        <v>38</v>
      </c>
      <c r="F20" s="17" t="s">
        <v>39</v>
      </c>
      <c r="G20" s="18">
        <v>88972972</v>
      </c>
      <c r="H20" s="18" t="s">
        <v>328</v>
      </c>
      <c r="I20" s="18" t="s">
        <v>331</v>
      </c>
      <c r="L20" s="7" t="str">
        <f t="array" aca="1" ref="L20" ca="1">IFERROR(INDEX(noms,SMALL(IF(sesss=L$2,ROW(noms)-1,""),ROW(A4))),"")</f>
        <v>tier</v>
      </c>
      <c r="M20" s="7">
        <f t="array" aca="1" ref="M20" ca="1">IF(ISTEXT(INDEX(sesss,SMALL(IF(noms=$L20,ROW(noms)-1,""),COLUMN(A:A)))),COLUMN(A:A)/1000+ROW($A4),"")</f>
        <v>4.0010000000000003</v>
      </c>
      <c r="N20" s="7">
        <f t="array" aca="1" ref="N20" ca="1">IF(ISTEXT(INDEX(sesss,SMALL(IF(noms=$L20,ROW(noms)-1,""),COLUMN(B:B)))),COLUMN(B:B)/1000+ROW($A4),"")</f>
        <v>4.0019999999999998</v>
      </c>
      <c r="O20" s="7">
        <f t="array" aca="1" ref="O20" ca="1">IF(ISTEXT(INDEX(sesss,SMALL(IF(noms=$L20,ROW(noms)-1,""),COLUMN(C:C)))),COLUMN(C:C)/1000+ROW($A4),"")</f>
        <v>4.0030000000000001</v>
      </c>
      <c r="P20" s="7" t="str">
        <f t="array" aca="1" ref="P20" ca="1">IF(ISTEXT(INDEX(sesss,SMALL(IF(noms=$L20,ROW(noms)-1,""),COLUMN(D:D)))),COLUMN(D:D)/1000+ROW($A4),"")</f>
        <v/>
      </c>
      <c r="Q20" s="7" t="str">
        <f t="array" aca="1" ref="Q20" ca="1">IF(ISTEXT(INDEX(sesss,SMALL(IF(noms=$L20,ROW(noms)-1,""),COLUMN(E:E)))),COLUMN(E:E)/1000+ROW($A4),"")</f>
        <v/>
      </c>
      <c r="R20" s="7" t="str">
        <f t="array" aca="1" ref="R20" ca="1">IF(ISTEXT(INDEX(sesss,SMALL(IF(noms=$L20,ROW(noms)-1,""),COLUMN(F:F)))),COLUMN(F:F)/1000+ROW($A4),"")</f>
        <v/>
      </c>
      <c r="S20" s="7" t="str">
        <f t="array" aca="1" ref="S20" ca="1">IF(ISTEXT(INDEX(sesss,SMALL(IF(noms=$L20,ROW(noms)-1,""),COLUMN(G:G)))),COLUMN(G:G)/1000+ROW($A4),"")</f>
        <v/>
      </c>
      <c r="T20" s="7" t="str">
        <f ca="1">IF(ISTEXT(INDEX(sesss,SMALL(IF(noms=$L20,ROW(noms)-1,""),COLUMN(H:H)))),COLUMN(H:H)/1000+ROW($A4),"")</f>
        <v/>
      </c>
      <c r="U20" s="7" t="str">
        <f ca="1">IF(ISTEXT(INDEX(sesss,SMALL(IF(noms=$L20,ROW(noms)-1,""),COLUMN(I:I)))),COLUMN(I:I)/1000+ROW($A4),"")</f>
        <v/>
      </c>
      <c r="V20" s="7" t="str">
        <f ca="1">IF(ISTEXT(INDEX(sesss,SMALL(IF(noms=$L20,ROW(noms)-1,""),COLUMN(J:J)))),COLUMN(J:J)/1000+ROW($A4),"")</f>
        <v/>
      </c>
      <c r="W20" s="7" t="str">
        <f ca="1">IF(ISTEXT(INDEX(sesss,SMALL(IF(noms=$L20,ROW(noms)-1,""),COLUMN(K:K)))),COLUMN(K:K)/1000+ROW($A4),"")</f>
        <v/>
      </c>
      <c r="Y20" t="str">
        <f ca="1">IF(L20&lt;&gt;"",(INDEX(basetri,INT(SMALL(baseval,ROW(A4))))),"")</f>
        <v>rdet</v>
      </c>
    </row>
    <row r="21" spans="1:25" ht="15" thickBot="1" x14ac:dyDescent="0.35">
      <c r="A21" s="14" t="s">
        <v>9</v>
      </c>
      <c r="B21" s="15" t="s">
        <v>7</v>
      </c>
      <c r="C21" s="16">
        <v>43862</v>
      </c>
      <c r="D21" s="16">
        <v>43871</v>
      </c>
      <c r="E21" s="17" t="s">
        <v>40</v>
      </c>
      <c r="F21" s="17" t="s">
        <v>41</v>
      </c>
      <c r="G21" s="18">
        <v>88972973</v>
      </c>
      <c r="H21" s="18" t="s">
        <v>328</v>
      </c>
      <c r="I21" s="18" t="s">
        <v>331</v>
      </c>
      <c r="K21" t="s">
        <v>75</v>
      </c>
      <c r="L21" s="7" t="str">
        <f t="array" aca="1" ref="L21" ca="1">IFERROR(INDEX(noms,SMALL(IF(sesss=L$2,ROW(noms)-1,""),ROW(A5))),"")</f>
        <v>Haas</v>
      </c>
      <c r="M21" s="7">
        <f t="array" aca="1" ref="M21" ca="1">IF(ISTEXT(INDEX(sesss,SMALL(IF(noms=$L21,ROW(noms)-1,""),COLUMN(A:A)))),COLUMN(A:A)/1000+ROW($A5),"")</f>
        <v>5.0010000000000003</v>
      </c>
      <c r="N21" s="7">
        <f t="array" aca="1" ref="N21" ca="1">IF(ISTEXT(INDEX(sesss,SMALL(IF(noms=$L21,ROW(noms)-1,""),COLUMN(B:B)))),COLUMN(B:B)/1000+ROW($A5),"")</f>
        <v>5.0019999999999998</v>
      </c>
      <c r="O21" s="7">
        <f t="array" aca="1" ref="O21" ca="1">IF(ISTEXT(INDEX(sesss,SMALL(IF(noms=$L21,ROW(noms)-1,""),COLUMN(C:C)))),COLUMN(C:C)/1000+ROW($A5),"")</f>
        <v>5.0030000000000001</v>
      </c>
      <c r="P21" s="7" t="str">
        <f t="array" aca="1" ref="P21" ca="1">IF(ISTEXT(INDEX(sesss,SMALL(IF(noms=$L21,ROW(noms)-1,""),COLUMN(D:D)))),COLUMN(D:D)/1000+ROW($A5),"")</f>
        <v/>
      </c>
      <c r="Q21" s="7" t="str">
        <f t="array" aca="1" ref="Q21" ca="1">IF(ISTEXT(INDEX(sesss,SMALL(IF(noms=$L21,ROW(noms)-1,""),COLUMN(E:E)))),COLUMN(E:E)/1000+ROW($A5),"")</f>
        <v/>
      </c>
      <c r="R21" s="7" t="str">
        <f t="array" aca="1" ref="R21" ca="1">IF(ISTEXT(INDEX(sesss,SMALL(IF(noms=$L21,ROW(noms)-1,""),COLUMN(F:F)))),COLUMN(F:F)/1000+ROW($A5),"")</f>
        <v/>
      </c>
      <c r="S21" s="7" t="str">
        <f t="array" aca="1" ref="S21" ca="1">IF(ISTEXT(INDEX(sesss,SMALL(IF(noms=$L21,ROW(noms)-1,""),COLUMN(G:G)))),COLUMN(G:G)/1000+ROW($A5),"")</f>
        <v/>
      </c>
      <c r="T21" s="7" t="str">
        <f ca="1">IF(ISTEXT(INDEX(sesss,SMALL(IF(noms=$L21,ROW(noms)-1,""),COLUMN(H:H)))),COLUMN(H:H)/1000+ROW($A5),"")</f>
        <v/>
      </c>
      <c r="U21" s="7" t="str">
        <f ca="1">IF(ISTEXT(INDEX(sesss,SMALL(IF(noms=$L21,ROW(noms)-1,""),COLUMN(I:I)))),COLUMN(I:I)/1000+ROW($A5),"")</f>
        <v/>
      </c>
      <c r="V21" s="7" t="str">
        <f ca="1">IF(ISTEXT(INDEX(sesss,SMALL(IF(noms=$L21,ROW(noms)-1,""),COLUMN(J:J)))),COLUMN(J:J)/1000+ROW($A5),"")</f>
        <v/>
      </c>
      <c r="W21" s="7" t="str">
        <f ca="1">IF(ISTEXT(INDEX(sesss,SMALL(IF(noms=$L21,ROW(noms)-1,""),COLUMN(K:K)))),COLUMN(K:K)/1000+ROW($A5),"")</f>
        <v/>
      </c>
      <c r="Y21" t="str">
        <f ca="1">IF(L21&lt;&gt;"",(INDEX(basetri,INT(SMALL(baseval,ROW(A5))))),"")</f>
        <v>rdet</v>
      </c>
    </row>
    <row r="22" spans="1:25" ht="15" thickBot="1" x14ac:dyDescent="0.35">
      <c r="A22" s="14" t="s">
        <v>9</v>
      </c>
      <c r="B22" s="15" t="s">
        <v>7</v>
      </c>
      <c r="C22" s="16">
        <v>43862</v>
      </c>
      <c r="D22" s="16">
        <v>43871</v>
      </c>
      <c r="E22" s="17" t="s">
        <v>42</v>
      </c>
      <c r="F22" s="17" t="s">
        <v>43</v>
      </c>
      <c r="G22" s="18">
        <v>88972999</v>
      </c>
      <c r="H22" s="18" t="s">
        <v>328</v>
      </c>
      <c r="I22" s="18" t="s">
        <v>331</v>
      </c>
      <c r="L22" s="7" t="str">
        <f t="array" aca="1" ref="L22" ca="1">IFERROR(INDEX(noms,SMALL(IF(sesss=L$2,ROW(noms)-1,""),ROW(A6))),"")</f>
        <v>enet</v>
      </c>
      <c r="M22" s="7">
        <f t="array" aca="1" ref="M22" ca="1">IF(ISTEXT(INDEX(sesss,SMALL(IF(noms=$L22,ROW(noms)-1,""),COLUMN(A:A)))),COLUMN(A:A)/1000+ROW($A6),"")</f>
        <v>6.0010000000000003</v>
      </c>
      <c r="N22" s="7">
        <f t="array" aca="1" ref="N22" ca="1">IF(ISTEXT(INDEX(sesss,SMALL(IF(noms=$L22,ROW(noms)-1,""),COLUMN(B:B)))),COLUMN(B:B)/1000+ROW($A6),"")</f>
        <v>6.0019999999999998</v>
      </c>
      <c r="O22" s="7">
        <f t="array" aca="1" ref="O22" ca="1">IF(ISTEXT(INDEX(sesss,SMALL(IF(noms=$L22,ROW(noms)-1,""),COLUMN(C:C)))),COLUMN(C:C)/1000+ROW($A6),"")</f>
        <v>6.0030000000000001</v>
      </c>
      <c r="P22" s="7">
        <f t="array" aca="1" ref="P22" ca="1">IF(ISTEXT(INDEX(sesss,SMALL(IF(noms=$L22,ROW(noms)-1,""),COLUMN(D:D)))),COLUMN(D:D)/1000+ROW($A6),"")</f>
        <v>6.0039999999999996</v>
      </c>
      <c r="Q22" s="7" t="str">
        <f t="array" aca="1" ref="Q22" ca="1">IF(ISTEXT(INDEX(sesss,SMALL(IF(noms=$L22,ROW(noms)-1,""),COLUMN(E:E)))),COLUMN(E:E)/1000+ROW($A6),"")</f>
        <v/>
      </c>
      <c r="R22" s="7" t="str">
        <f t="array" aca="1" ref="R22" ca="1">IF(ISTEXT(INDEX(sesss,SMALL(IF(noms=$L22,ROW(noms)-1,""),COLUMN(F:F)))),COLUMN(F:F)/1000+ROW($A6),"")</f>
        <v/>
      </c>
      <c r="S22" s="7" t="str">
        <f t="array" aca="1" ref="S22" ca="1">IF(ISTEXT(INDEX(sesss,SMALL(IF(noms=$L22,ROW(noms)-1,""),COLUMN(G:G)))),COLUMN(G:G)/1000+ROW($A6),"")</f>
        <v/>
      </c>
      <c r="T22" s="7" t="str">
        <f ca="1">IF(ISTEXT(INDEX(sesss,SMALL(IF(noms=$L22,ROW(noms)-1,""),COLUMN(H:H)))),COLUMN(H:H)/1000+ROW($A6),"")</f>
        <v/>
      </c>
      <c r="U22" s="7" t="str">
        <f ca="1">IF(ISTEXT(INDEX(sesss,SMALL(IF(noms=$L22,ROW(noms)-1,""),COLUMN(I:I)))),COLUMN(I:I)/1000+ROW($A6),"")</f>
        <v/>
      </c>
      <c r="V22" s="7" t="str">
        <f ca="1">IF(ISTEXT(INDEX(sesss,SMALL(IF(noms=$L22,ROW(noms)-1,""),COLUMN(J:J)))),COLUMN(J:J)/1000+ROW($A6),"")</f>
        <v/>
      </c>
      <c r="W22" s="7" t="str">
        <f ca="1">IF(ISTEXT(INDEX(sesss,SMALL(IF(noms=$L22,ROW(noms)-1,""),COLUMN(K:K)))),COLUMN(K:K)/1000+ROW($A6),"")</f>
        <v/>
      </c>
      <c r="Y22" t="str">
        <f ca="1">IF(L22&lt;&gt;"",(INDEX(basetri,INT(SMALL(baseval,ROW(A6))))),"")</f>
        <v>rdet</v>
      </c>
    </row>
    <row r="23" spans="1:25" ht="15" thickBot="1" x14ac:dyDescent="0.35">
      <c r="A23" s="14" t="s">
        <v>9</v>
      </c>
      <c r="B23" s="15" t="s">
        <v>7</v>
      </c>
      <c r="C23" s="16">
        <v>43862</v>
      </c>
      <c r="D23" s="16">
        <v>43871</v>
      </c>
      <c r="E23" s="17" t="s">
        <v>44</v>
      </c>
      <c r="F23" s="17" t="s">
        <v>45</v>
      </c>
      <c r="G23" s="18">
        <v>88972982</v>
      </c>
      <c r="H23" s="18" t="s">
        <v>328</v>
      </c>
      <c r="I23" s="18" t="s">
        <v>331</v>
      </c>
      <c r="K23" t="s">
        <v>76</v>
      </c>
      <c r="L23" s="7" t="str">
        <f t="array" aca="1" ref="L23" ca="1">IFERROR(INDEX(noms,SMALL(IF(sesss=L$2,ROW(noms)-1,""),ROW(A7))),"")</f>
        <v>uher</v>
      </c>
      <c r="M23" s="7">
        <f t="array" aca="1" ref="M23" ca="1">IF(ISTEXT(INDEX(sesss,SMALL(IF(noms=$L23,ROW(noms)-1,""),COLUMN(A:A)))),COLUMN(A:A)/1000+ROW($A7),"")</f>
        <v>7.0010000000000003</v>
      </c>
      <c r="N23" s="7">
        <f t="array" aca="1" ref="N23" ca="1">IF(ISTEXT(INDEX(sesss,SMALL(IF(noms=$L23,ROW(noms)-1,""),COLUMN(B:B)))),COLUMN(B:B)/1000+ROW($A7),"")</f>
        <v>7.0019999999999998</v>
      </c>
      <c r="O23" s="7">
        <f t="array" aca="1" ref="O23" ca="1">IF(ISTEXT(INDEX(sesss,SMALL(IF(noms=$L23,ROW(noms)-1,""),COLUMN(C:C)))),COLUMN(C:C)/1000+ROW($A7),"")</f>
        <v>7.0030000000000001</v>
      </c>
      <c r="P23" s="7" t="str">
        <f t="array" aca="1" ref="P23" ca="1">IF(ISTEXT(INDEX(sesss,SMALL(IF(noms=$L23,ROW(noms)-1,""),COLUMN(D:D)))),COLUMN(D:D)/1000+ROW($A7),"")</f>
        <v/>
      </c>
      <c r="Q23" s="7" t="str">
        <f t="array" aca="1" ref="Q23" ca="1">IF(ISTEXT(INDEX(sesss,SMALL(IF(noms=$L23,ROW(noms)-1,""),COLUMN(E:E)))),COLUMN(E:E)/1000+ROW($A7),"")</f>
        <v/>
      </c>
      <c r="R23" s="7" t="str">
        <f t="array" aca="1" ref="R23" ca="1">IF(ISTEXT(INDEX(sesss,SMALL(IF(noms=$L23,ROW(noms)-1,""),COLUMN(F:F)))),COLUMN(F:F)/1000+ROW($A7),"")</f>
        <v/>
      </c>
      <c r="S23" s="7" t="str">
        <f t="array" aca="1" ref="S23" ca="1">IF(ISTEXT(INDEX(sesss,SMALL(IF(noms=$L23,ROW(noms)-1,""),COLUMN(G:G)))),COLUMN(G:G)/1000+ROW($A7),"")</f>
        <v/>
      </c>
      <c r="T23" s="7" t="str">
        <f ca="1">IF(ISTEXT(INDEX(sesss,SMALL(IF(noms=$L23,ROW(noms)-1,""),COLUMN(H:H)))),COLUMN(H:H)/1000+ROW($A7),"")</f>
        <v/>
      </c>
      <c r="U23" s="7" t="str">
        <f ca="1">IF(ISTEXT(INDEX(sesss,SMALL(IF(noms=$L23,ROW(noms)-1,""),COLUMN(I:I)))),COLUMN(I:I)/1000+ROW($A7),"")</f>
        <v/>
      </c>
      <c r="V23" s="7" t="str">
        <f ca="1">IF(ISTEXT(INDEX(sesss,SMALL(IF(noms=$L23,ROW(noms)-1,""),COLUMN(J:J)))),COLUMN(J:J)/1000+ROW($A7),"")</f>
        <v/>
      </c>
      <c r="W23" s="7" t="str">
        <f ca="1">IF(ISTEXT(INDEX(sesss,SMALL(IF(noms=$L23,ROW(noms)-1,""),COLUMN(K:K)))),COLUMN(K:K)/1000+ROW($A7),"")</f>
        <v/>
      </c>
      <c r="Y23" t="str">
        <f ca="1">IF(L23&lt;&gt;"",(INDEX(basetri,INT(SMALL(baseval,ROW(A7))))),"")</f>
        <v>rdet</v>
      </c>
    </row>
    <row r="24" spans="1:25" ht="15" thickBot="1" x14ac:dyDescent="0.35">
      <c r="A24" s="14" t="s">
        <v>9</v>
      </c>
      <c r="B24" s="15" t="s">
        <v>7</v>
      </c>
      <c r="C24" s="16">
        <v>43862</v>
      </c>
      <c r="D24" s="16">
        <v>43871</v>
      </c>
      <c r="E24" s="17" t="s">
        <v>46</v>
      </c>
      <c r="F24" s="17" t="s">
        <v>47</v>
      </c>
      <c r="G24" s="18">
        <v>32326</v>
      </c>
      <c r="H24" s="18" t="s">
        <v>328</v>
      </c>
      <c r="I24" s="18" t="s">
        <v>331</v>
      </c>
      <c r="L24" s="7" t="str">
        <f t="array" aca="1" ref="L24" ca="1">IFERROR(INDEX(noms,SMALL(IF(sesss=L$2,ROW(noms)-1,""),ROW(A8))),"")</f>
        <v>uply</v>
      </c>
      <c r="M24" s="7">
        <f t="array" aca="1" ref="M24" ca="1">IF(ISTEXT(INDEX(sesss,SMALL(IF(noms=$L24,ROW(noms)-1,""),COLUMN(A:A)))),COLUMN(A:A)/1000+ROW($A8),"")</f>
        <v>8.0009999999999994</v>
      </c>
      <c r="N24" s="7">
        <f t="array" aca="1" ref="N24" ca="1">IF(ISTEXT(INDEX(sesss,SMALL(IF(noms=$L24,ROW(noms)-1,""),COLUMN(B:B)))),COLUMN(B:B)/1000+ROW($A8),"")</f>
        <v>8.0020000000000007</v>
      </c>
      <c r="O24" s="7">
        <f t="array" aca="1" ref="O24" ca="1">IF(ISTEXT(INDEX(sesss,SMALL(IF(noms=$L24,ROW(noms)-1,""),COLUMN(C:C)))),COLUMN(C:C)/1000+ROW($A8),"")</f>
        <v>8.0030000000000001</v>
      </c>
      <c r="P24" s="7" t="str">
        <f t="array" aca="1" ref="P24" ca="1">IF(ISTEXT(INDEX(sesss,SMALL(IF(noms=$L24,ROW(noms)-1,""),COLUMN(D:D)))),COLUMN(D:D)/1000+ROW($A8),"")</f>
        <v/>
      </c>
      <c r="Q24" s="7" t="str">
        <f t="array" aca="1" ref="Q24" ca="1">IF(ISTEXT(INDEX(sesss,SMALL(IF(noms=$L24,ROW(noms)-1,""),COLUMN(E:E)))),COLUMN(E:E)/1000+ROW($A8),"")</f>
        <v/>
      </c>
      <c r="R24" s="7" t="str">
        <f t="array" aca="1" ref="R24" ca="1">IF(ISTEXT(INDEX(sesss,SMALL(IF(noms=$L24,ROW(noms)-1,""),COLUMN(F:F)))),COLUMN(F:F)/1000+ROW($A8),"")</f>
        <v/>
      </c>
      <c r="S24" s="7" t="str">
        <f t="array" aca="1" ref="S24" ca="1">IF(ISTEXT(INDEX(sesss,SMALL(IF(noms=$L24,ROW(noms)-1,""),COLUMN(G:G)))),COLUMN(G:G)/1000+ROW($A8),"")</f>
        <v/>
      </c>
      <c r="T24" s="7" t="str">
        <f ca="1">IF(ISTEXT(INDEX(sesss,SMALL(IF(noms=$L24,ROW(noms)-1,""),COLUMN(H:H)))),COLUMN(H:H)/1000+ROW($A8),"")</f>
        <v/>
      </c>
      <c r="U24" s="7" t="str">
        <f ca="1">IF(ISTEXT(INDEX(sesss,SMALL(IF(noms=$L24,ROW(noms)-1,""),COLUMN(I:I)))),COLUMN(I:I)/1000+ROW($A8),"")</f>
        <v/>
      </c>
      <c r="V24" s="7" t="str">
        <f ca="1">IF(ISTEXT(INDEX(sesss,SMALL(IF(noms=$L24,ROW(noms)-1,""),COLUMN(J:J)))),COLUMN(J:J)/1000+ROW($A8),"")</f>
        <v/>
      </c>
      <c r="W24" s="7" t="str">
        <f ca="1">IF(ISTEXT(INDEX(sesss,SMALL(IF(noms=$L24,ROW(noms)-1,""),COLUMN(K:K)))),COLUMN(K:K)/1000+ROW($A8),"")</f>
        <v/>
      </c>
      <c r="Y24" t="str">
        <f ca="1">IF(L24&lt;&gt;"",(INDEX(basetri,INT(SMALL(baseval,ROW(A8))))),"")</f>
        <v>anie</v>
      </c>
    </row>
    <row r="25" spans="1:25" ht="15" thickBot="1" x14ac:dyDescent="0.35">
      <c r="A25" s="14" t="s">
        <v>9</v>
      </c>
      <c r="B25" s="15" t="s">
        <v>7</v>
      </c>
      <c r="C25" s="16">
        <v>43862</v>
      </c>
      <c r="D25" s="16">
        <v>43871</v>
      </c>
      <c r="E25" s="17" t="s">
        <v>48</v>
      </c>
      <c r="F25" s="17" t="s">
        <v>49</v>
      </c>
      <c r="G25" s="18">
        <v>88972971</v>
      </c>
      <c r="H25" s="18" t="s">
        <v>328</v>
      </c>
      <c r="I25" s="18" t="s">
        <v>331</v>
      </c>
      <c r="K25" t="s">
        <v>77</v>
      </c>
      <c r="L25" s="7" t="str">
        <f t="array" aca="1" ref="L25" ca="1">IFERROR(INDEX(noms,SMALL(IF(sesss=L$2,ROW(noms)-1,""),ROW(A9))),"")</f>
        <v>evin</v>
      </c>
      <c r="M25" s="7">
        <f t="array" aca="1" ref="M25" ca="1">IF(ISTEXT(INDEX(sesss,SMALL(IF(noms=$L25,ROW(noms)-1,""),COLUMN(A:A)))),COLUMN(A:A)/1000+ROW($A9),"")</f>
        <v>9.0009999999999994</v>
      </c>
      <c r="N25" s="7">
        <f t="array" aca="1" ref="N25" ca="1">IF(ISTEXT(INDEX(sesss,SMALL(IF(noms=$L25,ROW(noms)-1,""),COLUMN(B:B)))),COLUMN(B:B)/1000+ROW($A9),"")</f>
        <v>9.0020000000000007</v>
      </c>
      <c r="O25" s="7">
        <f t="array" aca="1" ref="O25" ca="1">IF(ISTEXT(INDEX(sesss,SMALL(IF(noms=$L25,ROW(noms)-1,""),COLUMN(C:C)))),COLUMN(C:C)/1000+ROW($A9),"")</f>
        <v>9.0030000000000001</v>
      </c>
      <c r="P25" s="7" t="str">
        <f t="array" aca="1" ref="P25" ca="1">IF(ISTEXT(INDEX(sesss,SMALL(IF(noms=$L25,ROW(noms)-1,""),COLUMN(D:D)))),COLUMN(D:D)/1000+ROW($A9),"")</f>
        <v/>
      </c>
      <c r="Q25" s="7" t="str">
        <f t="array" aca="1" ref="Q25" ca="1">IF(ISTEXT(INDEX(sesss,SMALL(IF(noms=$L25,ROW(noms)-1,""),COLUMN(E:E)))),COLUMN(E:E)/1000+ROW($A9),"")</f>
        <v/>
      </c>
      <c r="R25" s="7" t="str">
        <f t="array" aca="1" ref="R25" ca="1">IF(ISTEXT(INDEX(sesss,SMALL(IF(noms=$L25,ROW(noms)-1,""),COLUMN(F:F)))),COLUMN(F:F)/1000+ROW($A9),"")</f>
        <v/>
      </c>
      <c r="S25" s="7" t="str">
        <f t="array" aca="1" ref="S25" ca="1">IF(ISTEXT(INDEX(sesss,SMALL(IF(noms=$L25,ROW(noms)-1,""),COLUMN(G:G)))),COLUMN(G:G)/1000+ROW($A9),"")</f>
        <v/>
      </c>
      <c r="T25" s="7" t="str">
        <f ca="1">IF(ISTEXT(INDEX(sesss,SMALL(IF(noms=$L25,ROW(noms)-1,""),COLUMN(H:H)))),COLUMN(H:H)/1000+ROW($A9),"")</f>
        <v/>
      </c>
      <c r="U25" s="7" t="str">
        <f ca="1">IF(ISTEXT(INDEX(sesss,SMALL(IF(noms=$L25,ROW(noms)-1,""),COLUMN(I:I)))),COLUMN(I:I)/1000+ROW($A9),"")</f>
        <v/>
      </c>
      <c r="V25" s="7" t="str">
        <f ca="1">IF(ISTEXT(INDEX(sesss,SMALL(IF(noms=$L25,ROW(noms)-1,""),COLUMN(J:J)))),COLUMN(J:J)/1000+ROW($A9),"")</f>
        <v/>
      </c>
      <c r="W25" s="7" t="str">
        <f ca="1">IF(ISTEXT(INDEX(sesss,SMALL(IF(noms=$L25,ROW(noms)-1,""),COLUMN(K:K)))),COLUMN(K:K)/1000+ROW($A9),"")</f>
        <v/>
      </c>
      <c r="Y25" t="str">
        <f ca="1">IF(L25&lt;&gt;"",(INDEX(basetri,INT(SMALL(baseval,ROW(A9))))),"")</f>
        <v>anie</v>
      </c>
    </row>
    <row r="26" spans="1:25" ht="15" thickBot="1" x14ac:dyDescent="0.35">
      <c r="A26" s="14" t="s">
        <v>9</v>
      </c>
      <c r="B26" s="15" t="s">
        <v>7</v>
      </c>
      <c r="C26" s="16">
        <v>43862</v>
      </c>
      <c r="D26" s="16">
        <v>43871</v>
      </c>
      <c r="E26" s="17" t="s">
        <v>35</v>
      </c>
      <c r="F26" s="17" t="s">
        <v>50</v>
      </c>
      <c r="G26" s="18">
        <v>88972959</v>
      </c>
      <c r="H26" s="18" t="s">
        <v>328</v>
      </c>
      <c r="I26" s="18" t="s">
        <v>331</v>
      </c>
      <c r="K26" t="s">
        <v>78</v>
      </c>
      <c r="L26" s="7" t="str">
        <f t="array" aca="1" ref="L26" ca="1">IFERROR(INDEX(noms,SMALL(IF(sesss=L$2,ROW(noms)-1,""),ROW(A10))),"")</f>
        <v>Waag</v>
      </c>
      <c r="M26" s="7">
        <f t="array" aca="1" ref="M26" ca="1">IF(ISTEXT(INDEX(sesss,SMALL(IF(noms=$L26,ROW(noms)-1,""),COLUMN(A:A)))),COLUMN(A:A)/1000+ROW($A10),"")</f>
        <v>10.000999999999999</v>
      </c>
      <c r="N26" s="7">
        <f t="array" aca="1" ref="N26" ca="1">IF(ISTEXT(INDEX(sesss,SMALL(IF(noms=$L26,ROW(noms)-1,""),COLUMN(B:B)))),COLUMN(B:B)/1000+ROW($A10),"")</f>
        <v>10.002000000000001</v>
      </c>
      <c r="O26" s="7">
        <f t="array" aca="1" ref="O26" ca="1">IF(ISTEXT(INDEX(sesss,SMALL(IF(noms=$L26,ROW(noms)-1,""),COLUMN(C:C)))),COLUMN(C:C)/1000+ROW($A10),"")</f>
        <v>10.003</v>
      </c>
      <c r="P26" s="7" t="str">
        <f t="array" aca="1" ref="P26" ca="1">IF(ISTEXT(INDEX(sesss,SMALL(IF(noms=$L26,ROW(noms)-1,""),COLUMN(D:D)))),COLUMN(D:D)/1000+ROW($A10),"")</f>
        <v/>
      </c>
      <c r="Q26" s="7" t="str">
        <f t="array" aca="1" ref="Q26" ca="1">IF(ISTEXT(INDEX(sesss,SMALL(IF(noms=$L26,ROW(noms)-1,""),COLUMN(E:E)))),COLUMN(E:E)/1000+ROW($A10),"")</f>
        <v/>
      </c>
      <c r="R26" s="7" t="str">
        <f t="array" aca="1" ref="R26" ca="1">IF(ISTEXT(INDEX(sesss,SMALL(IF(noms=$L26,ROW(noms)-1,""),COLUMN(F:F)))),COLUMN(F:F)/1000+ROW($A10),"")</f>
        <v/>
      </c>
      <c r="S26" s="7" t="str">
        <f t="array" aca="1" ref="S26" ca="1">IF(ISTEXT(INDEX(sesss,SMALL(IF(noms=$L26,ROW(noms)-1,""),COLUMN(G:G)))),COLUMN(G:G)/1000+ROW($A10),"")</f>
        <v/>
      </c>
      <c r="T26" s="7" t="str">
        <f ca="1">IF(ISTEXT(INDEX(sesss,SMALL(IF(noms=$L26,ROW(noms)-1,""),COLUMN(H:H)))),COLUMN(H:H)/1000+ROW($A10),"")</f>
        <v/>
      </c>
      <c r="U26" s="7" t="str">
        <f ca="1">IF(ISTEXT(INDEX(sesss,SMALL(IF(noms=$L26,ROW(noms)-1,""),COLUMN(I:I)))),COLUMN(I:I)/1000+ROW($A10),"")</f>
        <v/>
      </c>
      <c r="V26" s="7" t="str">
        <f ca="1">IF(ISTEXT(INDEX(sesss,SMALL(IF(noms=$L26,ROW(noms)-1,""),COLUMN(J:J)))),COLUMN(J:J)/1000+ROW($A10),"")</f>
        <v/>
      </c>
      <c r="W26" s="7" t="str">
        <f ca="1">IF(ISTEXT(INDEX(sesss,SMALL(IF(noms=$L26,ROW(noms)-1,""),COLUMN(K:K)))),COLUMN(K:K)/1000+ROW($A10),"")</f>
        <v/>
      </c>
      <c r="Y26" t="str">
        <f ca="1">IF(L26&lt;&gt;"",(INDEX(basetri,INT(SMALL(baseval,ROW(A10))))),"")</f>
        <v>anie</v>
      </c>
    </row>
    <row r="27" spans="1:25" ht="15" thickBot="1" x14ac:dyDescent="0.35">
      <c r="A27" s="14" t="s">
        <v>9</v>
      </c>
      <c r="B27" s="15" t="s">
        <v>7</v>
      </c>
      <c r="C27" s="16">
        <v>43862</v>
      </c>
      <c r="D27" s="16">
        <v>43871</v>
      </c>
      <c r="E27" s="17" t="s">
        <v>51</v>
      </c>
      <c r="F27" s="17" t="s">
        <v>52</v>
      </c>
      <c r="G27" s="18">
        <v>32174</v>
      </c>
      <c r="H27" s="18" t="s">
        <v>328</v>
      </c>
      <c r="I27" s="18" t="s">
        <v>331</v>
      </c>
      <c r="K27" t="s">
        <v>79</v>
      </c>
      <c r="L27" s="7" t="str">
        <f t="array" aca="1" ref="L27" ca="1">IFERROR(INDEX(noms,SMALL(IF(sesss=L$2,ROW(noms)-1,""),ROW(A11))),"")</f>
        <v>rdet</v>
      </c>
      <c r="M27" s="7">
        <f t="array" aca="1" ref="M27" ca="1">IF(ISTEXT(INDEX(sesss,SMALL(IF(noms=$L27,ROW(noms)-1,""),COLUMN(A:A)))),COLUMN(A:A)/1000+ROW($A11),"")</f>
        <v>11.000999999999999</v>
      </c>
      <c r="N27" s="7">
        <f t="array" aca="1" ref="N27" ca="1">IF(ISTEXT(INDEX(sesss,SMALL(IF(noms=$L27,ROW(noms)-1,""),COLUMN(B:B)))),COLUMN(B:B)/1000+ROW($A11),"")</f>
        <v>11.002000000000001</v>
      </c>
      <c r="O27" s="7">
        <f t="array" aca="1" ref="O27" ca="1">IF(ISTEXT(INDEX(sesss,SMALL(IF(noms=$L27,ROW(noms)-1,""),COLUMN(C:C)))),COLUMN(C:C)/1000+ROW($A11),"")</f>
        <v>11.003</v>
      </c>
      <c r="P27" s="7">
        <f t="array" aca="1" ref="P27" ca="1">IF(ISTEXT(INDEX(sesss,SMALL(IF(noms=$L27,ROW(noms)-1,""),COLUMN(D:D)))),COLUMN(D:D)/1000+ROW($A11),"")</f>
        <v>11.004</v>
      </c>
      <c r="Q27" s="7">
        <f t="array" aca="1" ref="Q27" ca="1">IF(ISTEXT(INDEX(sesss,SMALL(IF(noms=$L27,ROW(noms)-1,""),COLUMN(E:E)))),COLUMN(E:E)/1000+ROW($A11),"")</f>
        <v>11.005000000000001</v>
      </c>
      <c r="R27" s="7">
        <f t="array" aca="1" ref="R27" ca="1">IF(ISTEXT(INDEX(sesss,SMALL(IF(noms=$L27,ROW(noms)-1,""),COLUMN(F:F)))),COLUMN(F:F)/1000+ROW($A11),"")</f>
        <v>11.006</v>
      </c>
      <c r="S27" s="7">
        <f t="array" aca="1" ref="S27" ca="1">IF(ISTEXT(INDEX(sesss,SMALL(IF(noms=$L27,ROW(noms)-1,""),COLUMN(G:G)))),COLUMN(G:G)/1000+ROW($A11),"")</f>
        <v>11.007</v>
      </c>
      <c r="T27" s="7" t="str">
        <f ca="1">IF(ISTEXT(INDEX(sesss,SMALL(IF(noms=$L27,ROW(noms)-1,""),COLUMN(H:H)))),COLUMN(H:H)/1000+ROW($A11),"")</f>
        <v/>
      </c>
      <c r="U27" s="7" t="str">
        <f ca="1">IF(ISTEXT(INDEX(sesss,SMALL(IF(noms=$L27,ROW(noms)-1,""),COLUMN(I:I)))),COLUMN(I:I)/1000+ROW($A11),"")</f>
        <v/>
      </c>
      <c r="V27" s="7" t="str">
        <f ca="1">IF(ISTEXT(INDEX(sesss,SMALL(IF(noms=$L27,ROW(noms)-1,""),COLUMN(J:J)))),COLUMN(J:J)/1000+ROW($A11),"")</f>
        <v/>
      </c>
      <c r="W27" s="7" t="str">
        <f ca="1">IF(ISTEXT(INDEX(sesss,SMALL(IF(noms=$L27,ROW(noms)-1,""),COLUMN(K:K)))),COLUMN(K:K)/1000+ROW($A11),"")</f>
        <v/>
      </c>
      <c r="Y27" t="str">
        <f ca="1">IF(L27&lt;&gt;"",(INDEX(basetri,INT(SMALL(baseval,ROW(A11))))),"")</f>
        <v>ercq</v>
      </c>
    </row>
    <row r="28" spans="1:25" ht="15" thickBot="1" x14ac:dyDescent="0.35">
      <c r="A28" s="14" t="s">
        <v>9</v>
      </c>
      <c r="B28" s="15" t="s">
        <v>7</v>
      </c>
      <c r="C28" s="16">
        <v>43862</v>
      </c>
      <c r="D28" s="16">
        <v>43871</v>
      </c>
      <c r="E28" s="17" t="s">
        <v>53</v>
      </c>
      <c r="F28" s="17" t="s">
        <v>54</v>
      </c>
      <c r="G28" s="18">
        <v>88973008</v>
      </c>
      <c r="H28" s="18" t="s">
        <v>328</v>
      </c>
      <c r="I28" s="18" t="s">
        <v>331</v>
      </c>
      <c r="L28" s="7" t="str">
        <f t="array" aca="1" ref="L28" ca="1">IFERROR(INDEX(noms,SMALL(IF(sesss=L$2,ROW(noms)-1,""),ROW(A12))),"")</f>
        <v>anie</v>
      </c>
      <c r="M28" s="7">
        <f t="array" aca="1" ref="M28" ca="1">IF(ISTEXT(INDEX(sesss,SMALL(IF(noms=$L28,ROW(noms)-1,""),COLUMN(A:A)))),COLUMN(A:A)/1000+ROW($A12),"")</f>
        <v>12.000999999999999</v>
      </c>
      <c r="N28" s="7">
        <f t="array" aca="1" ref="N28" ca="1">IF(ISTEXT(INDEX(sesss,SMALL(IF(noms=$L28,ROW(noms)-1,""),COLUMN(B:B)))),COLUMN(B:B)/1000+ROW($A12),"")</f>
        <v>12.002000000000001</v>
      </c>
      <c r="O28" s="7">
        <f t="array" aca="1" ref="O28" ca="1">IF(ISTEXT(INDEX(sesss,SMALL(IF(noms=$L28,ROW(noms)-1,""),COLUMN(C:C)))),COLUMN(C:C)/1000+ROW($A12),"")</f>
        <v>12.003</v>
      </c>
      <c r="P28" s="7" t="str">
        <f t="array" aca="1" ref="P28" ca="1">IF(ISTEXT(INDEX(sesss,SMALL(IF(noms=$L28,ROW(noms)-1,""),COLUMN(D:D)))),COLUMN(D:D)/1000+ROW($A12),"")</f>
        <v/>
      </c>
      <c r="Q28" s="7" t="str">
        <f t="array" aca="1" ref="Q28" ca="1">IF(ISTEXT(INDEX(sesss,SMALL(IF(noms=$L28,ROW(noms)-1,""),COLUMN(E:E)))),COLUMN(E:E)/1000+ROW($A12),"")</f>
        <v/>
      </c>
      <c r="R28" s="7" t="str">
        <f t="array" aca="1" ref="R28" ca="1">IF(ISTEXT(INDEX(sesss,SMALL(IF(noms=$L28,ROW(noms)-1,""),COLUMN(F:F)))),COLUMN(F:F)/1000+ROW($A12),"")</f>
        <v/>
      </c>
      <c r="S28" s="7" t="str">
        <f t="array" aca="1" ref="S28" ca="1">IF(ISTEXT(INDEX(sesss,SMALL(IF(noms=$L28,ROW(noms)-1,""),COLUMN(G:G)))),COLUMN(G:G)/1000+ROW($A12),"")</f>
        <v/>
      </c>
      <c r="T28" s="7" t="str">
        <f ca="1">IF(ISTEXT(INDEX(sesss,SMALL(IF(noms=$L28,ROW(noms)-1,""),COLUMN(H:H)))),COLUMN(H:H)/1000+ROW($A12),"")</f>
        <v/>
      </c>
      <c r="U28" s="7" t="str">
        <f ca="1">IF(ISTEXT(INDEX(sesss,SMALL(IF(noms=$L28,ROW(noms)-1,""),COLUMN(I:I)))),COLUMN(I:I)/1000+ROW($A12),"")</f>
        <v/>
      </c>
      <c r="V28" s="7" t="str">
        <f ca="1">IF(ISTEXT(INDEX(sesss,SMALL(IF(noms=$L28,ROW(noms)-1,""),COLUMN(J:J)))),COLUMN(J:J)/1000+ROW($A12),"")</f>
        <v/>
      </c>
      <c r="W28" s="7" t="str">
        <f ca="1">IF(ISTEXT(INDEX(sesss,SMALL(IF(noms=$L28,ROW(noms)-1,""),COLUMN(K:K)))),COLUMN(K:K)/1000+ROW($A12),"")</f>
        <v/>
      </c>
      <c r="Y28" t="str">
        <f ca="1">IF(L28&lt;&gt;"",(INDEX(basetri,INT(SMALL(baseval,ROW(A12))))),"")</f>
        <v>ercq</v>
      </c>
    </row>
    <row r="29" spans="1:25" ht="15" thickBot="1" x14ac:dyDescent="0.35">
      <c r="A29" s="14" t="s">
        <v>9</v>
      </c>
      <c r="B29" s="15" t="s">
        <v>7</v>
      </c>
      <c r="C29" s="16">
        <v>43862</v>
      </c>
      <c r="D29" s="16">
        <v>43871</v>
      </c>
      <c r="E29" s="17" t="s">
        <v>55</v>
      </c>
      <c r="F29" s="17" t="s">
        <v>56</v>
      </c>
      <c r="G29" s="18">
        <v>88972984</v>
      </c>
      <c r="H29" s="18" t="s">
        <v>328</v>
      </c>
      <c r="I29" s="18" t="s">
        <v>331</v>
      </c>
      <c r="L29" s="7" t="str">
        <f t="array" aca="1" ref="L29" ca="1">IFERROR(INDEX(noms,SMALL(IF(sesss=L$2,ROW(noms)-1,""),ROW(A13))),"")</f>
        <v>ercq</v>
      </c>
      <c r="M29" s="7">
        <f t="array" aca="1" ref="M29" ca="1">IF(ISTEXT(INDEX(sesss,SMALL(IF(noms=$L29,ROW(noms)-1,""),COLUMN(A:A)))),COLUMN(A:A)/1000+ROW($A13),"")</f>
        <v>13.000999999999999</v>
      </c>
      <c r="N29" s="7">
        <f t="array" aca="1" ref="N29" ca="1">IF(ISTEXT(INDEX(sesss,SMALL(IF(noms=$L29,ROW(noms)-1,""),COLUMN(B:B)))),COLUMN(B:B)/1000+ROW($A13),"")</f>
        <v>13.002000000000001</v>
      </c>
      <c r="O29" s="7">
        <f t="array" aca="1" ref="O29" ca="1">IF(ISTEXT(INDEX(sesss,SMALL(IF(noms=$L29,ROW(noms)-1,""),COLUMN(C:C)))),COLUMN(C:C)/1000+ROW($A13),"")</f>
        <v>13.003</v>
      </c>
      <c r="P29" s="7" t="str">
        <f t="array" aca="1" ref="P29" ca="1">IF(ISTEXT(INDEX(sesss,SMALL(IF(noms=$L29,ROW(noms)-1,""),COLUMN(D:D)))),COLUMN(D:D)/1000+ROW($A13),"")</f>
        <v/>
      </c>
      <c r="Q29" s="7" t="str">
        <f t="array" aca="1" ref="Q29" ca="1">IF(ISTEXT(INDEX(sesss,SMALL(IF(noms=$L29,ROW(noms)-1,""),COLUMN(E:E)))),COLUMN(E:E)/1000+ROW($A13),"")</f>
        <v/>
      </c>
      <c r="R29" s="7" t="str">
        <f t="array" aca="1" ref="R29" ca="1">IF(ISTEXT(INDEX(sesss,SMALL(IF(noms=$L29,ROW(noms)-1,""),COLUMN(F:F)))),COLUMN(F:F)/1000+ROW($A13),"")</f>
        <v/>
      </c>
      <c r="S29" s="7" t="str">
        <f t="array" aca="1" ref="S29" ca="1">IF(ISTEXT(INDEX(sesss,SMALL(IF(noms=$L29,ROW(noms)-1,""),COLUMN(G:G)))),COLUMN(G:G)/1000+ROW($A13),"")</f>
        <v/>
      </c>
      <c r="T29" s="7" t="str">
        <f ca="1">IF(ISTEXT(INDEX(sesss,SMALL(IF(noms=$L29,ROW(noms)-1,""),COLUMN(H:H)))),COLUMN(H:H)/1000+ROW($A13),"")</f>
        <v/>
      </c>
      <c r="U29" s="7" t="str">
        <f ca="1">IF(ISTEXT(INDEX(sesss,SMALL(IF(noms=$L29,ROW(noms)-1,""),COLUMN(I:I)))),COLUMN(I:I)/1000+ROW($A13),"")</f>
        <v/>
      </c>
      <c r="V29" s="7" t="str">
        <f ca="1">IF(ISTEXT(INDEX(sesss,SMALL(IF(noms=$L29,ROW(noms)-1,""),COLUMN(J:J)))),COLUMN(J:J)/1000+ROW($A13),"")</f>
        <v/>
      </c>
      <c r="W29" s="7" t="str">
        <f ca="1">IF(ISTEXT(INDEX(sesss,SMALL(IF(noms=$L29,ROW(noms)-1,""),COLUMN(K:K)))),COLUMN(K:K)/1000+ROW($A13),"")</f>
        <v/>
      </c>
      <c r="Y29" t="str">
        <f ca="1">IF(L29&lt;&gt;"",(INDEX(basetri,INT(SMALL(baseval,ROW(A13))))),"")</f>
        <v>ercq</v>
      </c>
    </row>
    <row r="30" spans="1:25" ht="15" thickBot="1" x14ac:dyDescent="0.35">
      <c r="A30" s="14" t="s">
        <v>9</v>
      </c>
      <c r="B30" s="15" t="s">
        <v>7</v>
      </c>
      <c r="C30" s="16">
        <v>43862</v>
      </c>
      <c r="D30" s="16">
        <v>43871</v>
      </c>
      <c r="E30" s="17" t="s">
        <v>57</v>
      </c>
      <c r="F30" s="17" t="s">
        <v>58</v>
      </c>
      <c r="G30" s="18">
        <v>88227727</v>
      </c>
      <c r="H30" s="18" t="s">
        <v>328</v>
      </c>
      <c r="I30" s="18" t="s">
        <v>331</v>
      </c>
      <c r="L30" s="7" t="str">
        <f t="array" aca="1" ref="L30" ca="1">IFERROR(INDEX(noms,SMALL(IF(sesss=L$2,ROW(noms)-1,""),ROW(A14))),"")</f>
        <v>tier</v>
      </c>
      <c r="M30" s="7">
        <f t="array" aca="1" ref="M30" ca="1">IF(ISTEXT(INDEX(sesss,SMALL(IF(noms=$L30,ROW(noms)-1,""),COLUMN(A:A)))),COLUMN(A:A)/1000+ROW($A14),"")</f>
        <v>14.000999999999999</v>
      </c>
      <c r="N30" s="7">
        <f t="array" aca="1" ref="N30" ca="1">IF(ISTEXT(INDEX(sesss,SMALL(IF(noms=$L30,ROW(noms)-1,""),COLUMN(B:B)))),COLUMN(B:B)/1000+ROW($A14),"")</f>
        <v>14.002000000000001</v>
      </c>
      <c r="O30" s="7">
        <f t="array" aca="1" ref="O30" ca="1">IF(ISTEXT(INDEX(sesss,SMALL(IF(noms=$L30,ROW(noms)-1,""),COLUMN(C:C)))),COLUMN(C:C)/1000+ROW($A14),"")</f>
        <v>14.003</v>
      </c>
      <c r="P30" s="7" t="str">
        <f t="array" aca="1" ref="P30" ca="1">IF(ISTEXT(INDEX(sesss,SMALL(IF(noms=$L30,ROW(noms)-1,""),COLUMN(D:D)))),COLUMN(D:D)/1000+ROW($A14),"")</f>
        <v/>
      </c>
      <c r="Q30" s="7" t="str">
        <f t="array" aca="1" ref="Q30" ca="1">IF(ISTEXT(INDEX(sesss,SMALL(IF(noms=$L30,ROW(noms)-1,""),COLUMN(E:E)))),COLUMN(E:E)/1000+ROW($A14),"")</f>
        <v/>
      </c>
      <c r="R30" s="7" t="str">
        <f t="array" aca="1" ref="R30" ca="1">IF(ISTEXT(INDEX(sesss,SMALL(IF(noms=$L30,ROW(noms)-1,""),COLUMN(F:F)))),COLUMN(F:F)/1000+ROW($A14),"")</f>
        <v/>
      </c>
      <c r="S30" s="7" t="str">
        <f t="array" aca="1" ref="S30" ca="1">IF(ISTEXT(INDEX(sesss,SMALL(IF(noms=$L30,ROW(noms)-1,""),COLUMN(G:G)))),COLUMN(G:G)/1000+ROW($A14),"")</f>
        <v/>
      </c>
      <c r="T30" s="7" t="str">
        <f ca="1">IF(ISTEXT(INDEX(sesss,SMALL(IF(noms=$L30,ROW(noms)-1,""),COLUMN(H:H)))),COLUMN(H:H)/1000+ROW($A14),"")</f>
        <v/>
      </c>
      <c r="U30" s="7" t="str">
        <f ca="1">IF(ISTEXT(INDEX(sesss,SMALL(IF(noms=$L30,ROW(noms)-1,""),COLUMN(I:I)))),COLUMN(I:I)/1000+ROW($A14),"")</f>
        <v/>
      </c>
      <c r="V30" s="7" t="str">
        <f ca="1">IF(ISTEXT(INDEX(sesss,SMALL(IF(noms=$L30,ROW(noms)-1,""),COLUMN(J:J)))),COLUMN(J:J)/1000+ROW($A14),"")</f>
        <v/>
      </c>
      <c r="W30" s="7" t="str">
        <f ca="1">IF(ISTEXT(INDEX(sesss,SMALL(IF(noms=$L30,ROW(noms)-1,""),COLUMN(K:K)))),COLUMN(K:K)/1000+ROW($A14),"")</f>
        <v/>
      </c>
      <c r="Y30" t="str">
        <f ca="1">IF(L30&lt;&gt;"",(INDEX(basetri,INT(SMALL(baseval,ROW(A14))))),"")</f>
        <v>tier</v>
      </c>
    </row>
    <row r="31" spans="1:25" ht="15" thickBot="1" x14ac:dyDescent="0.35">
      <c r="A31" s="14" t="s">
        <v>81</v>
      </c>
      <c r="B31" s="15" t="s">
        <v>82</v>
      </c>
      <c r="C31" s="16">
        <v>42738</v>
      </c>
      <c r="D31" s="16">
        <v>42739</v>
      </c>
      <c r="E31" s="17" t="s">
        <v>83</v>
      </c>
      <c r="F31" s="17" t="s">
        <v>84</v>
      </c>
      <c r="G31" s="18">
        <v>90305854</v>
      </c>
      <c r="H31" s="18" t="s">
        <v>328</v>
      </c>
      <c r="I31" s="18" t="s">
        <v>331</v>
      </c>
      <c r="L31" s="7" t="str">
        <f t="array" aca="1" ref="L31" ca="1">IFERROR(INDEX(noms,SMALL(IF(sesss=L$2,ROW(noms)-1,""),ROW(A15))),"")</f>
        <v>Haas</v>
      </c>
      <c r="M31" s="7">
        <f t="array" aca="1" ref="M31" ca="1">IF(ISTEXT(INDEX(sesss,SMALL(IF(noms=$L31,ROW(noms)-1,""),COLUMN(A:A)))),COLUMN(A:A)/1000+ROW($A15),"")</f>
        <v>15.000999999999999</v>
      </c>
      <c r="N31" s="7">
        <f t="array" aca="1" ref="N31" ca="1">IF(ISTEXT(INDEX(sesss,SMALL(IF(noms=$L31,ROW(noms)-1,""),COLUMN(B:B)))),COLUMN(B:B)/1000+ROW($A15),"")</f>
        <v>15.002000000000001</v>
      </c>
      <c r="O31" s="7">
        <f t="array" aca="1" ref="O31" ca="1">IF(ISTEXT(INDEX(sesss,SMALL(IF(noms=$L31,ROW(noms)-1,""),COLUMN(C:C)))),COLUMN(C:C)/1000+ROW($A15),"")</f>
        <v>15.003</v>
      </c>
      <c r="P31" s="7" t="str">
        <f t="array" aca="1" ref="P31" ca="1">IF(ISTEXT(INDEX(sesss,SMALL(IF(noms=$L31,ROW(noms)-1,""),COLUMN(D:D)))),COLUMN(D:D)/1000+ROW($A15),"")</f>
        <v/>
      </c>
      <c r="Q31" s="7" t="str">
        <f t="array" aca="1" ref="Q31" ca="1">IF(ISTEXT(INDEX(sesss,SMALL(IF(noms=$L31,ROW(noms)-1,""),COLUMN(E:E)))),COLUMN(E:E)/1000+ROW($A15),"")</f>
        <v/>
      </c>
      <c r="R31" s="7" t="str">
        <f t="array" aca="1" ref="R31" ca="1">IF(ISTEXT(INDEX(sesss,SMALL(IF(noms=$L31,ROW(noms)-1,""),COLUMN(F:F)))),COLUMN(F:F)/1000+ROW($A15),"")</f>
        <v/>
      </c>
      <c r="S31" s="7" t="str">
        <f t="array" aca="1" ref="S31" ca="1">IF(ISTEXT(INDEX(sesss,SMALL(IF(noms=$L31,ROW(noms)-1,""),COLUMN(G:G)))),COLUMN(G:G)/1000+ROW($A15),"")</f>
        <v/>
      </c>
      <c r="T31" s="7" t="str">
        <f ca="1">IF(ISTEXT(INDEX(sesss,SMALL(IF(noms=$L31,ROW(noms)-1,""),COLUMN(H:H)))),COLUMN(H:H)/1000+ROW($A15),"")</f>
        <v/>
      </c>
      <c r="U31" s="7" t="str">
        <f ca="1">IF(ISTEXT(INDEX(sesss,SMALL(IF(noms=$L31,ROW(noms)-1,""),COLUMN(I:I)))),COLUMN(I:I)/1000+ROW($A15),"")</f>
        <v/>
      </c>
      <c r="V31" s="7" t="str">
        <f ca="1">IF(ISTEXT(INDEX(sesss,SMALL(IF(noms=$L31,ROW(noms)-1,""),COLUMN(J:J)))),COLUMN(J:J)/1000+ROW($A15),"")</f>
        <v/>
      </c>
      <c r="W31" s="7" t="str">
        <f ca="1">IF(ISTEXT(INDEX(sesss,SMALL(IF(noms=$L31,ROW(noms)-1,""),COLUMN(K:K)))),COLUMN(K:K)/1000+ROW($A15),"")</f>
        <v/>
      </c>
      <c r="Y31" t="str">
        <f ca="1">IF(L31&lt;&gt;"",(INDEX(basetri,INT(SMALL(baseval,ROW(A15))))),"")</f>
        <v>tier</v>
      </c>
    </row>
    <row r="32" spans="1:25" ht="15" thickBot="1" x14ac:dyDescent="0.35">
      <c r="A32" s="14" t="s">
        <v>85</v>
      </c>
      <c r="B32" s="15" t="s">
        <v>86</v>
      </c>
      <c r="C32" s="16">
        <v>42738</v>
      </c>
      <c r="D32" s="16">
        <v>42748</v>
      </c>
      <c r="E32" s="17" t="s">
        <v>87</v>
      </c>
      <c r="F32" s="17" t="s">
        <v>88</v>
      </c>
      <c r="G32" s="18">
        <v>90093968</v>
      </c>
      <c r="H32" s="18" t="s">
        <v>328</v>
      </c>
      <c r="I32" s="18" t="s">
        <v>331</v>
      </c>
      <c r="L32" s="7" t="str">
        <f t="array" aca="1" ref="L32" ca="1">IFERROR(INDEX(noms,SMALL(IF(sesss=L$2,ROW(noms)-1,""),ROW(A16))),"")</f>
        <v>enet</v>
      </c>
      <c r="M32" s="7">
        <f t="array" aca="1" ref="M32" ca="1">IF(ISTEXT(INDEX(sesss,SMALL(IF(noms=$L32,ROW(noms)-1,""),COLUMN(A:A)))),COLUMN(A:A)/1000+ROW($A16),"")</f>
        <v>16.001000000000001</v>
      </c>
      <c r="N32" s="7">
        <f t="array" aca="1" ref="N32" ca="1">IF(ISTEXT(INDEX(sesss,SMALL(IF(noms=$L32,ROW(noms)-1,""),COLUMN(B:B)))),COLUMN(B:B)/1000+ROW($A16),"")</f>
        <v>16.001999999999999</v>
      </c>
      <c r="O32" s="7">
        <f t="array" aca="1" ref="O32" ca="1">IF(ISTEXT(INDEX(sesss,SMALL(IF(noms=$L32,ROW(noms)-1,""),COLUMN(C:C)))),COLUMN(C:C)/1000+ROW($A16),"")</f>
        <v>16.003</v>
      </c>
      <c r="P32" s="7">
        <f t="array" aca="1" ref="P32" ca="1">IF(ISTEXT(INDEX(sesss,SMALL(IF(noms=$L32,ROW(noms)-1,""),COLUMN(D:D)))),COLUMN(D:D)/1000+ROW($A16),"")</f>
        <v>16.004000000000001</v>
      </c>
      <c r="Q32" s="7" t="str">
        <f t="array" aca="1" ref="Q32" ca="1">IF(ISTEXT(INDEX(sesss,SMALL(IF(noms=$L32,ROW(noms)-1,""),COLUMN(E:E)))),COLUMN(E:E)/1000+ROW($A16),"")</f>
        <v/>
      </c>
      <c r="R32" s="7" t="str">
        <f t="array" aca="1" ref="R32" ca="1">IF(ISTEXT(INDEX(sesss,SMALL(IF(noms=$L32,ROW(noms)-1,""),COLUMN(F:F)))),COLUMN(F:F)/1000+ROW($A16),"")</f>
        <v/>
      </c>
      <c r="S32" s="7" t="str">
        <f t="array" aca="1" ref="S32" ca="1">IF(ISTEXT(INDEX(sesss,SMALL(IF(noms=$L32,ROW(noms)-1,""),COLUMN(G:G)))),COLUMN(G:G)/1000+ROW($A16),"")</f>
        <v/>
      </c>
      <c r="T32" s="7" t="str">
        <f ca="1">IF(ISTEXT(INDEX(sesss,SMALL(IF(noms=$L32,ROW(noms)-1,""),COLUMN(H:H)))),COLUMN(H:H)/1000+ROW($A16),"")</f>
        <v/>
      </c>
      <c r="U32" s="7" t="str">
        <f ca="1">IF(ISTEXT(INDEX(sesss,SMALL(IF(noms=$L32,ROW(noms)-1,""),COLUMN(I:I)))),COLUMN(I:I)/1000+ROW($A16),"")</f>
        <v/>
      </c>
      <c r="V32" s="7" t="str">
        <f ca="1">IF(ISTEXT(INDEX(sesss,SMALL(IF(noms=$L32,ROW(noms)-1,""),COLUMN(J:J)))),COLUMN(J:J)/1000+ROW($A16),"")</f>
        <v/>
      </c>
      <c r="W32" s="7" t="str">
        <f ca="1">IF(ISTEXT(INDEX(sesss,SMALL(IF(noms=$L32,ROW(noms)-1,""),COLUMN(K:K)))),COLUMN(K:K)/1000+ROW($A16),"")</f>
        <v/>
      </c>
      <c r="Y32" t="str">
        <f ca="1">IF(L32&lt;&gt;"",(INDEX(basetri,INT(SMALL(baseval,ROW(A16))))),"")</f>
        <v>tier</v>
      </c>
    </row>
    <row r="33" spans="1:25" ht="15" thickBot="1" x14ac:dyDescent="0.35">
      <c r="A33" s="14" t="s">
        <v>85</v>
      </c>
      <c r="B33" s="15" t="s">
        <v>86</v>
      </c>
      <c r="C33" s="16">
        <v>42738</v>
      </c>
      <c r="D33" s="16">
        <v>42748</v>
      </c>
      <c r="E33" s="17" t="s">
        <v>89</v>
      </c>
      <c r="F33" s="17" t="s">
        <v>90</v>
      </c>
      <c r="G33" s="18">
        <v>90114387</v>
      </c>
      <c r="H33" s="18" t="s">
        <v>328</v>
      </c>
      <c r="I33" s="18" t="s">
        <v>331</v>
      </c>
      <c r="L33" s="7" t="str">
        <f t="array" aca="1" ref="L33" ca="1">IFERROR(INDEX(noms,SMALL(IF(sesss=L$2,ROW(noms)-1,""),ROW(A17))),"")</f>
        <v>uher</v>
      </c>
      <c r="M33" s="7">
        <f t="array" aca="1" ref="M33" ca="1">IF(ISTEXT(INDEX(sesss,SMALL(IF(noms=$L33,ROW(noms)-1,""),COLUMN(A:A)))),COLUMN(A:A)/1000+ROW($A17),"")</f>
        <v>17.001000000000001</v>
      </c>
      <c r="N33" s="7">
        <f t="array" aca="1" ref="N33" ca="1">IF(ISTEXT(INDEX(sesss,SMALL(IF(noms=$L33,ROW(noms)-1,""),COLUMN(B:B)))),COLUMN(B:B)/1000+ROW($A17),"")</f>
        <v>17.001999999999999</v>
      </c>
      <c r="O33" s="7">
        <f t="array" aca="1" ref="O33" ca="1">IF(ISTEXT(INDEX(sesss,SMALL(IF(noms=$L33,ROW(noms)-1,""),COLUMN(C:C)))),COLUMN(C:C)/1000+ROW($A17),"")</f>
        <v>17.003</v>
      </c>
      <c r="P33" s="7" t="str">
        <f t="array" aca="1" ref="P33" ca="1">IF(ISTEXT(INDEX(sesss,SMALL(IF(noms=$L33,ROW(noms)-1,""),COLUMN(D:D)))),COLUMN(D:D)/1000+ROW($A17),"")</f>
        <v/>
      </c>
      <c r="Q33" s="7" t="str">
        <f t="array" aca="1" ref="Q33" ca="1">IF(ISTEXT(INDEX(sesss,SMALL(IF(noms=$L33,ROW(noms)-1,""),COLUMN(E:E)))),COLUMN(E:E)/1000+ROW($A17),"")</f>
        <v/>
      </c>
      <c r="R33" s="7" t="str">
        <f t="array" aca="1" ref="R33" ca="1">IF(ISTEXT(INDEX(sesss,SMALL(IF(noms=$L33,ROW(noms)-1,""),COLUMN(F:F)))),COLUMN(F:F)/1000+ROW($A17),"")</f>
        <v/>
      </c>
      <c r="S33" s="7" t="str">
        <f t="array" aca="1" ref="S33" ca="1">IF(ISTEXT(INDEX(sesss,SMALL(IF(noms=$L33,ROW(noms)-1,""),COLUMN(G:G)))),COLUMN(G:G)/1000+ROW($A17),"")</f>
        <v/>
      </c>
      <c r="T33" s="7" t="str">
        <f ca="1">IF(ISTEXT(INDEX(sesss,SMALL(IF(noms=$L33,ROW(noms)-1,""),COLUMN(H:H)))),COLUMN(H:H)/1000+ROW($A17),"")</f>
        <v/>
      </c>
      <c r="U33" s="7" t="str">
        <f ca="1">IF(ISTEXT(INDEX(sesss,SMALL(IF(noms=$L33,ROW(noms)-1,""),COLUMN(I:I)))),COLUMN(I:I)/1000+ROW($A17),"")</f>
        <v/>
      </c>
      <c r="V33" s="7" t="str">
        <f ca="1">IF(ISTEXT(INDEX(sesss,SMALL(IF(noms=$L33,ROW(noms)-1,""),COLUMN(J:J)))),COLUMN(J:J)/1000+ROW($A17),"")</f>
        <v/>
      </c>
      <c r="W33" s="7" t="str">
        <f ca="1">IF(ISTEXT(INDEX(sesss,SMALL(IF(noms=$L33,ROW(noms)-1,""),COLUMN(K:K)))),COLUMN(K:K)/1000+ROW($A17),"")</f>
        <v/>
      </c>
      <c r="Y33" t="str">
        <f ca="1">IF(L33&lt;&gt;"",(INDEX(basetri,INT(SMALL(baseval,ROW(A17))))),"")</f>
        <v>Haas</v>
      </c>
    </row>
    <row r="34" spans="1:25" ht="15" thickBot="1" x14ac:dyDescent="0.35">
      <c r="A34" s="14" t="s">
        <v>85</v>
      </c>
      <c r="B34" s="15" t="s">
        <v>86</v>
      </c>
      <c r="C34" s="16">
        <v>42738</v>
      </c>
      <c r="D34" s="16">
        <v>42748</v>
      </c>
      <c r="E34" s="17" t="s">
        <v>91</v>
      </c>
      <c r="F34" s="17" t="s">
        <v>92</v>
      </c>
      <c r="G34" s="18">
        <v>90276081</v>
      </c>
      <c r="H34" s="18" t="s">
        <v>328</v>
      </c>
      <c r="I34" s="18" t="s">
        <v>331</v>
      </c>
      <c r="L34" s="7" t="str">
        <f t="array" aca="1" ref="L34" ca="1">IFERROR(INDEX(noms,SMALL(IF(sesss=L$2,ROW(noms)-1,""),ROW(A18))),"")</f>
        <v>uply</v>
      </c>
      <c r="M34" s="7">
        <f t="array" aca="1" ref="M34" ca="1">IF(ISTEXT(INDEX(sesss,SMALL(IF(noms=$L34,ROW(noms)-1,""),COLUMN(A:A)))),COLUMN(A:A)/1000+ROW($A18),"")</f>
        <v>18.001000000000001</v>
      </c>
      <c r="N34" s="7">
        <f t="array" aca="1" ref="N34" ca="1">IF(ISTEXT(INDEX(sesss,SMALL(IF(noms=$L34,ROW(noms)-1,""),COLUMN(B:B)))),COLUMN(B:B)/1000+ROW($A18),"")</f>
        <v>18.001999999999999</v>
      </c>
      <c r="O34" s="7">
        <f t="array" aca="1" ref="O34" ca="1">IF(ISTEXT(INDEX(sesss,SMALL(IF(noms=$L34,ROW(noms)-1,""),COLUMN(C:C)))),COLUMN(C:C)/1000+ROW($A18),"")</f>
        <v>18.003</v>
      </c>
      <c r="P34" s="7" t="str">
        <f t="array" aca="1" ref="P34" ca="1">IF(ISTEXT(INDEX(sesss,SMALL(IF(noms=$L34,ROW(noms)-1,""),COLUMN(D:D)))),COLUMN(D:D)/1000+ROW($A18),"")</f>
        <v/>
      </c>
      <c r="Q34" s="7" t="str">
        <f t="array" aca="1" ref="Q34" ca="1">IF(ISTEXT(INDEX(sesss,SMALL(IF(noms=$L34,ROW(noms)-1,""),COLUMN(E:E)))),COLUMN(E:E)/1000+ROW($A18),"")</f>
        <v/>
      </c>
      <c r="R34" s="7" t="str">
        <f t="array" aca="1" ref="R34" ca="1">IF(ISTEXT(INDEX(sesss,SMALL(IF(noms=$L34,ROW(noms)-1,""),COLUMN(F:F)))),COLUMN(F:F)/1000+ROW($A18),"")</f>
        <v/>
      </c>
      <c r="S34" s="7" t="str">
        <f t="array" aca="1" ref="S34" ca="1">IF(ISTEXT(INDEX(sesss,SMALL(IF(noms=$L34,ROW(noms)-1,""),COLUMN(G:G)))),COLUMN(G:G)/1000+ROW($A18),"")</f>
        <v/>
      </c>
      <c r="T34" s="7" t="str">
        <f ca="1">IF(ISTEXT(INDEX(sesss,SMALL(IF(noms=$L34,ROW(noms)-1,""),COLUMN(H:H)))),COLUMN(H:H)/1000+ROW($A18),"")</f>
        <v/>
      </c>
      <c r="U34" s="7" t="str">
        <f ca="1">IF(ISTEXT(INDEX(sesss,SMALL(IF(noms=$L34,ROW(noms)-1,""),COLUMN(I:I)))),COLUMN(I:I)/1000+ROW($A18),"")</f>
        <v/>
      </c>
      <c r="V34" s="7" t="str">
        <f ca="1">IF(ISTEXT(INDEX(sesss,SMALL(IF(noms=$L34,ROW(noms)-1,""),COLUMN(J:J)))),COLUMN(J:J)/1000+ROW($A18),"")</f>
        <v/>
      </c>
      <c r="W34" s="7" t="str">
        <f ca="1">IF(ISTEXT(INDEX(sesss,SMALL(IF(noms=$L34,ROW(noms)-1,""),COLUMN(K:K)))),COLUMN(K:K)/1000+ROW($A18),"")</f>
        <v/>
      </c>
      <c r="Y34" t="str">
        <f ca="1">IF(L34&lt;&gt;"",(INDEX(basetri,INT(SMALL(baseval,ROW(A18))))),"")</f>
        <v>Haas</v>
      </c>
    </row>
    <row r="35" spans="1:25" ht="15" thickBot="1" x14ac:dyDescent="0.35">
      <c r="A35" s="14" t="s">
        <v>85</v>
      </c>
      <c r="B35" s="15" t="s">
        <v>86</v>
      </c>
      <c r="C35" s="16">
        <v>42738</v>
      </c>
      <c r="D35" s="16">
        <v>42748</v>
      </c>
      <c r="E35" s="17" t="s">
        <v>93</v>
      </c>
      <c r="F35" s="17" t="s">
        <v>94</v>
      </c>
      <c r="G35" s="18">
        <v>90084667</v>
      </c>
      <c r="H35" s="18" t="s">
        <v>328</v>
      </c>
      <c r="I35" s="18" t="s">
        <v>331</v>
      </c>
      <c r="L35" s="7" t="str">
        <f t="array" aca="1" ref="L35" ca="1">IFERROR(INDEX(noms,SMALL(IF(sesss=L$2,ROW(noms)-1,""),ROW(A19))),"")</f>
        <v>evin</v>
      </c>
      <c r="M35" s="7">
        <f t="array" aca="1" ref="M35" ca="1">IF(ISTEXT(INDEX(sesss,SMALL(IF(noms=$L35,ROW(noms)-1,""),COLUMN(A:A)))),COLUMN(A:A)/1000+ROW($A19),"")</f>
        <v>19.001000000000001</v>
      </c>
      <c r="N35" s="7">
        <f t="array" aca="1" ref="N35" ca="1">IF(ISTEXT(INDEX(sesss,SMALL(IF(noms=$L35,ROW(noms)-1,""),COLUMN(B:B)))),COLUMN(B:B)/1000+ROW($A19),"")</f>
        <v>19.001999999999999</v>
      </c>
      <c r="O35" s="7">
        <f t="array" aca="1" ref="O35" ca="1">IF(ISTEXT(INDEX(sesss,SMALL(IF(noms=$L35,ROW(noms)-1,""),COLUMN(C:C)))),COLUMN(C:C)/1000+ROW($A19),"")</f>
        <v>19.003</v>
      </c>
      <c r="P35" s="7" t="str">
        <f t="array" aca="1" ref="P35" ca="1">IF(ISTEXT(INDEX(sesss,SMALL(IF(noms=$L35,ROW(noms)-1,""),COLUMN(D:D)))),COLUMN(D:D)/1000+ROW($A19),"")</f>
        <v/>
      </c>
      <c r="Q35" s="7" t="str">
        <f t="array" aca="1" ref="Q35" ca="1">IF(ISTEXT(INDEX(sesss,SMALL(IF(noms=$L35,ROW(noms)-1,""),COLUMN(E:E)))),COLUMN(E:E)/1000+ROW($A19),"")</f>
        <v/>
      </c>
      <c r="R35" s="7" t="str">
        <f t="array" aca="1" ref="R35" ca="1">IF(ISTEXT(INDEX(sesss,SMALL(IF(noms=$L35,ROW(noms)-1,""),COLUMN(F:F)))),COLUMN(F:F)/1000+ROW($A19),"")</f>
        <v/>
      </c>
      <c r="S35" s="7" t="str">
        <f t="array" aca="1" ref="S35" ca="1">IF(ISTEXT(INDEX(sesss,SMALL(IF(noms=$L35,ROW(noms)-1,""),COLUMN(G:G)))),COLUMN(G:G)/1000+ROW($A19),"")</f>
        <v/>
      </c>
      <c r="T35" s="7" t="str">
        <f ca="1">IF(ISTEXT(INDEX(sesss,SMALL(IF(noms=$L35,ROW(noms)-1,""),COLUMN(H:H)))),COLUMN(H:H)/1000+ROW($A19),"")</f>
        <v/>
      </c>
      <c r="U35" s="7" t="str">
        <f ca="1">IF(ISTEXT(INDEX(sesss,SMALL(IF(noms=$L35,ROW(noms)-1,""),COLUMN(I:I)))),COLUMN(I:I)/1000+ROW($A19),"")</f>
        <v/>
      </c>
      <c r="V35" s="7" t="str">
        <f ca="1">IF(ISTEXT(INDEX(sesss,SMALL(IF(noms=$L35,ROW(noms)-1,""),COLUMN(J:J)))),COLUMN(J:J)/1000+ROW($A19),"")</f>
        <v/>
      </c>
      <c r="W35" s="7" t="str">
        <f ca="1">IF(ISTEXT(INDEX(sesss,SMALL(IF(noms=$L35,ROW(noms)-1,""),COLUMN(K:K)))),COLUMN(K:K)/1000+ROW($A19),"")</f>
        <v/>
      </c>
      <c r="Y35" t="str">
        <f ca="1">IF(L35&lt;&gt;"",(INDEX(basetri,INT(SMALL(baseval,ROW(A19))))),"")</f>
        <v>Haas</v>
      </c>
    </row>
    <row r="36" spans="1:25" ht="15" thickBot="1" x14ac:dyDescent="0.35">
      <c r="A36" s="14" t="s">
        <v>85</v>
      </c>
      <c r="B36" s="15" t="s">
        <v>86</v>
      </c>
      <c r="C36" s="16">
        <v>42738</v>
      </c>
      <c r="D36" s="16">
        <v>42748</v>
      </c>
      <c r="E36" s="17" t="s">
        <v>95</v>
      </c>
      <c r="F36" s="17" t="s">
        <v>96</v>
      </c>
      <c r="G36" s="18">
        <v>90040778</v>
      </c>
      <c r="H36" s="18" t="s">
        <v>328</v>
      </c>
      <c r="I36" s="18" t="s">
        <v>331</v>
      </c>
      <c r="L36" s="7" t="str">
        <f t="array" aca="1" ref="L36" ca="1">IFERROR(INDEX(noms,SMALL(IF(sesss=L$2,ROW(noms)-1,""),ROW(A20))),"")</f>
        <v>Waag</v>
      </c>
      <c r="M36" s="7">
        <f t="array" aca="1" ref="M36" ca="1">IF(ISTEXT(INDEX(sesss,SMALL(IF(noms=$L36,ROW(noms)-1,""),COLUMN(A:A)))),COLUMN(A:A)/1000+ROW($A20),"")</f>
        <v>20.001000000000001</v>
      </c>
      <c r="N36" s="7">
        <f t="array" aca="1" ref="N36" ca="1">IF(ISTEXT(INDEX(sesss,SMALL(IF(noms=$L36,ROW(noms)-1,""),COLUMN(B:B)))),COLUMN(B:B)/1000+ROW($A20),"")</f>
        <v>20.001999999999999</v>
      </c>
      <c r="O36" s="7">
        <f t="array" aca="1" ref="O36" ca="1">IF(ISTEXT(INDEX(sesss,SMALL(IF(noms=$L36,ROW(noms)-1,""),COLUMN(C:C)))),COLUMN(C:C)/1000+ROW($A20),"")</f>
        <v>20.003</v>
      </c>
      <c r="P36" s="7" t="str">
        <f t="array" aca="1" ref="P36" ca="1">IF(ISTEXT(INDEX(sesss,SMALL(IF(noms=$L36,ROW(noms)-1,""),COLUMN(D:D)))),COLUMN(D:D)/1000+ROW($A20),"")</f>
        <v/>
      </c>
      <c r="Q36" s="7" t="str">
        <f t="array" aca="1" ref="Q36" ca="1">IF(ISTEXT(INDEX(sesss,SMALL(IF(noms=$L36,ROW(noms)-1,""),COLUMN(E:E)))),COLUMN(E:E)/1000+ROW($A20),"")</f>
        <v/>
      </c>
      <c r="R36" s="7" t="str">
        <f t="array" aca="1" ref="R36" ca="1">IF(ISTEXT(INDEX(sesss,SMALL(IF(noms=$L36,ROW(noms)-1,""),COLUMN(F:F)))),COLUMN(F:F)/1000+ROW($A20),"")</f>
        <v/>
      </c>
      <c r="S36" s="7" t="str">
        <f t="array" aca="1" ref="S36" ca="1">IF(ISTEXT(INDEX(sesss,SMALL(IF(noms=$L36,ROW(noms)-1,""),COLUMN(G:G)))),COLUMN(G:G)/1000+ROW($A20),"")</f>
        <v/>
      </c>
      <c r="T36" s="7" t="str">
        <f ca="1">IF(ISTEXT(INDEX(sesss,SMALL(IF(noms=$L36,ROW(noms)-1,""),COLUMN(H:H)))),COLUMN(H:H)/1000+ROW($A20),"")</f>
        <v/>
      </c>
      <c r="U36" s="7" t="str">
        <f ca="1">IF(ISTEXT(INDEX(sesss,SMALL(IF(noms=$L36,ROW(noms)-1,""),COLUMN(I:I)))),COLUMN(I:I)/1000+ROW($A20),"")</f>
        <v/>
      </c>
      <c r="V36" s="7" t="str">
        <f ca="1">IF(ISTEXT(INDEX(sesss,SMALL(IF(noms=$L36,ROW(noms)-1,""),COLUMN(J:J)))),COLUMN(J:J)/1000+ROW($A20),"")</f>
        <v/>
      </c>
      <c r="W36" s="7" t="str">
        <f ca="1">IF(ISTEXT(INDEX(sesss,SMALL(IF(noms=$L36,ROW(noms)-1,""),COLUMN(K:K)))),COLUMN(K:K)/1000+ROW($A20),"")</f>
        <v/>
      </c>
      <c r="Y36" t="str">
        <f ca="1">IF(L36&lt;&gt;"",(INDEX(basetri,INT(SMALL(baseval,ROW(A20))))),"")</f>
        <v>enet</v>
      </c>
    </row>
    <row r="37" spans="1:25" ht="15" thickBot="1" x14ac:dyDescent="0.35">
      <c r="A37" s="14" t="s">
        <v>85</v>
      </c>
      <c r="B37" s="15" t="s">
        <v>86</v>
      </c>
      <c r="C37" s="16">
        <v>42738</v>
      </c>
      <c r="D37" s="16">
        <v>42748</v>
      </c>
      <c r="E37" s="17" t="s">
        <v>97</v>
      </c>
      <c r="F37" s="17" t="s">
        <v>98</v>
      </c>
      <c r="G37" s="18">
        <v>90105509</v>
      </c>
      <c r="H37" s="18" t="s">
        <v>328</v>
      </c>
      <c r="I37" s="18" t="s">
        <v>331</v>
      </c>
      <c r="L37" s="7" t="str">
        <f t="array" aca="1" ref="L37" ca="1">IFERROR(INDEX(noms,SMALL(IF(sesss=L$2,ROW(noms)-1,""),ROW(A21))),"")</f>
        <v>pont</v>
      </c>
      <c r="M37" s="7">
        <f t="array" aca="1" ref="M37" ca="1">IF(ISTEXT(INDEX(sesss,SMALL(IF(noms=$L37,ROW(noms)-1,""),COLUMN(A:A)))),COLUMN(A:A)/1000+ROW($A21),"")</f>
        <v>21.001000000000001</v>
      </c>
      <c r="N37" s="7">
        <f t="array" aca="1" ref="N37" ca="1">IF(ISTEXT(INDEX(sesss,SMALL(IF(noms=$L37,ROW(noms)-1,""),COLUMN(B:B)))),COLUMN(B:B)/1000+ROW($A21),"")</f>
        <v>21.001999999999999</v>
      </c>
      <c r="O37" s="7">
        <f t="array" aca="1" ref="O37" ca="1">IF(ISTEXT(INDEX(sesss,SMALL(IF(noms=$L37,ROW(noms)-1,""),COLUMN(C:C)))),COLUMN(C:C)/1000+ROW($A21),"")</f>
        <v>21.003</v>
      </c>
      <c r="P37" s="7">
        <f t="array" aca="1" ref="P37" ca="1">IF(ISTEXT(INDEX(sesss,SMALL(IF(noms=$L37,ROW(noms)-1,""),COLUMN(D:D)))),COLUMN(D:D)/1000+ROW($A21),"")</f>
        <v>21.004000000000001</v>
      </c>
      <c r="Q37" s="7" t="str">
        <f t="array" aca="1" ref="Q37" ca="1">IF(ISTEXT(INDEX(sesss,SMALL(IF(noms=$L37,ROW(noms)-1,""),COLUMN(E:E)))),COLUMN(E:E)/1000+ROW($A21),"")</f>
        <v/>
      </c>
      <c r="R37" s="7" t="str">
        <f t="array" aca="1" ref="R37" ca="1">IF(ISTEXT(INDEX(sesss,SMALL(IF(noms=$L37,ROW(noms)-1,""),COLUMN(F:F)))),COLUMN(F:F)/1000+ROW($A21),"")</f>
        <v/>
      </c>
      <c r="S37" s="7" t="str">
        <f t="array" aca="1" ref="S37" ca="1">IF(ISTEXT(INDEX(sesss,SMALL(IF(noms=$L37,ROW(noms)-1,""),COLUMN(G:G)))),COLUMN(G:G)/1000+ROW($A21),"")</f>
        <v/>
      </c>
      <c r="T37" s="7" t="str">
        <f ca="1">IF(ISTEXT(INDEX(sesss,SMALL(IF(noms=$L37,ROW(noms)-1,""),COLUMN(H:H)))),COLUMN(H:H)/1000+ROW($A21),"")</f>
        <v/>
      </c>
      <c r="U37" s="7" t="str">
        <f ca="1">IF(ISTEXT(INDEX(sesss,SMALL(IF(noms=$L37,ROW(noms)-1,""),COLUMN(I:I)))),COLUMN(I:I)/1000+ROW($A21),"")</f>
        <v/>
      </c>
      <c r="V37" s="7" t="str">
        <f ca="1">IF(ISTEXT(INDEX(sesss,SMALL(IF(noms=$L37,ROW(noms)-1,""),COLUMN(J:J)))),COLUMN(J:J)/1000+ROW($A21),"")</f>
        <v/>
      </c>
      <c r="W37" s="7" t="str">
        <f ca="1">IF(ISTEXT(INDEX(sesss,SMALL(IF(noms=$L37,ROW(noms)-1,""),COLUMN(K:K)))),COLUMN(K:K)/1000+ROW($A21),"")</f>
        <v/>
      </c>
      <c r="Y37" t="str">
        <f ca="1">IF(L37&lt;&gt;"",(INDEX(basetri,INT(SMALL(baseval,ROW(A21))))),"")</f>
        <v>enet</v>
      </c>
    </row>
    <row r="38" spans="1:25" ht="15" thickBot="1" x14ac:dyDescent="0.35">
      <c r="A38" s="14" t="s">
        <v>85</v>
      </c>
      <c r="B38" s="15" t="s">
        <v>86</v>
      </c>
      <c r="C38" s="16">
        <v>42738</v>
      </c>
      <c r="D38" s="16">
        <v>42748</v>
      </c>
      <c r="E38" s="17" t="s">
        <v>99</v>
      </c>
      <c r="F38" s="17" t="s">
        <v>100</v>
      </c>
      <c r="G38" s="18">
        <v>90080197</v>
      </c>
      <c r="H38" s="18" t="s">
        <v>328</v>
      </c>
      <c r="I38" s="18" t="s">
        <v>331</v>
      </c>
      <c r="L38" s="7" t="str">
        <f t="array" aca="1" ref="L38" ca="1">IFERROR(INDEX(noms,SMALL(IF(sesss=L$2,ROW(noms)-1,""),ROW(A22))),"")</f>
        <v>lien</v>
      </c>
      <c r="M38" s="7">
        <f t="array" aca="1" ref="M38" ca="1">IF(ISTEXT(INDEX(sesss,SMALL(IF(noms=$L38,ROW(noms)-1,""),COLUMN(A:A)))),COLUMN(A:A)/1000+ROW($A22),"")</f>
        <v>22.001000000000001</v>
      </c>
      <c r="N38" s="7">
        <f t="array" aca="1" ref="N38" ca="1">IF(ISTEXT(INDEX(sesss,SMALL(IF(noms=$L38,ROW(noms)-1,""),COLUMN(B:B)))),COLUMN(B:B)/1000+ROW($A22),"")</f>
        <v>22.001999999999999</v>
      </c>
      <c r="O38" s="7">
        <f t="array" aca="1" ref="O38" ca="1">IF(ISTEXT(INDEX(sesss,SMALL(IF(noms=$L38,ROW(noms)-1,""),COLUMN(C:C)))),COLUMN(C:C)/1000+ROW($A22),"")</f>
        <v>22.003</v>
      </c>
      <c r="P38" s="7">
        <f t="array" aca="1" ref="P38" ca="1">IF(ISTEXT(INDEX(sesss,SMALL(IF(noms=$L38,ROW(noms)-1,""),COLUMN(D:D)))),COLUMN(D:D)/1000+ROW($A22),"")</f>
        <v>22.004000000000001</v>
      </c>
      <c r="Q38" s="7" t="str">
        <f t="array" aca="1" ref="Q38" ca="1">IF(ISTEXT(INDEX(sesss,SMALL(IF(noms=$L38,ROW(noms)-1,""),COLUMN(E:E)))),COLUMN(E:E)/1000+ROW($A22),"")</f>
        <v/>
      </c>
      <c r="R38" s="7" t="str">
        <f t="array" aca="1" ref="R38" ca="1">IF(ISTEXT(INDEX(sesss,SMALL(IF(noms=$L38,ROW(noms)-1,""),COLUMN(F:F)))),COLUMN(F:F)/1000+ROW($A22),"")</f>
        <v/>
      </c>
      <c r="S38" s="7" t="str">
        <f t="array" aca="1" ref="S38" ca="1">IF(ISTEXT(INDEX(sesss,SMALL(IF(noms=$L38,ROW(noms)-1,""),COLUMN(G:G)))),COLUMN(G:G)/1000+ROW($A22),"")</f>
        <v/>
      </c>
      <c r="T38" s="7" t="str">
        <f ca="1">IF(ISTEXT(INDEX(sesss,SMALL(IF(noms=$L38,ROW(noms)-1,""),COLUMN(H:H)))),COLUMN(H:H)/1000+ROW($A22),"")</f>
        <v/>
      </c>
      <c r="U38" s="7" t="str">
        <f ca="1">IF(ISTEXT(INDEX(sesss,SMALL(IF(noms=$L38,ROW(noms)-1,""),COLUMN(I:I)))),COLUMN(I:I)/1000+ROW($A22),"")</f>
        <v/>
      </c>
      <c r="V38" s="7" t="str">
        <f ca="1">IF(ISTEXT(INDEX(sesss,SMALL(IF(noms=$L38,ROW(noms)-1,""),COLUMN(J:J)))),COLUMN(J:J)/1000+ROW($A22),"")</f>
        <v/>
      </c>
      <c r="W38" s="7" t="str">
        <f ca="1">IF(ISTEXT(INDEX(sesss,SMALL(IF(noms=$L38,ROW(noms)-1,""),COLUMN(K:K)))),COLUMN(K:K)/1000+ROW($A22),"")</f>
        <v/>
      </c>
      <c r="Y38" t="str">
        <f ca="1">IF(L38&lt;&gt;"",(INDEX(basetri,INT(SMALL(baseval,ROW(A22))))),"")</f>
        <v>enet</v>
      </c>
    </row>
    <row r="39" spans="1:25" ht="15" thickBot="1" x14ac:dyDescent="0.35">
      <c r="A39" s="14" t="s">
        <v>85</v>
      </c>
      <c r="B39" s="15" t="s">
        <v>86</v>
      </c>
      <c r="C39" s="16">
        <v>42738</v>
      </c>
      <c r="D39" s="16">
        <v>42748</v>
      </c>
      <c r="E39" s="17" t="s">
        <v>101</v>
      </c>
      <c r="F39" s="17" t="s">
        <v>90</v>
      </c>
      <c r="G39" s="18">
        <v>90084911</v>
      </c>
      <c r="H39" s="18" t="s">
        <v>328</v>
      </c>
      <c r="I39" s="18" t="s">
        <v>331</v>
      </c>
      <c r="L39" s="7" t="str">
        <f t="array" aca="1" ref="L39" ca="1">IFERROR(INDEX(noms,SMALL(IF(sesss=L$2,ROW(noms)-1,""),ROW(A23))),"")</f>
        <v>unay</v>
      </c>
      <c r="M39" s="7">
        <f t="array" aca="1" ref="M39" ca="1">IF(ISTEXT(INDEX(sesss,SMALL(IF(noms=$L39,ROW(noms)-1,""),COLUMN(A:A)))),COLUMN(A:A)/1000+ROW($A23),"")</f>
        <v>23.001000000000001</v>
      </c>
      <c r="N39" s="7">
        <f t="array" aca="1" ref="N39" ca="1">IF(ISTEXT(INDEX(sesss,SMALL(IF(noms=$L39,ROW(noms)-1,""),COLUMN(B:B)))),COLUMN(B:B)/1000+ROW($A23),"")</f>
        <v>23.001999999999999</v>
      </c>
      <c r="O39" s="7">
        <f t="array" aca="1" ref="O39" ca="1">IF(ISTEXT(INDEX(sesss,SMALL(IF(noms=$L39,ROW(noms)-1,""),COLUMN(C:C)))),COLUMN(C:C)/1000+ROW($A23),"")</f>
        <v>23.003</v>
      </c>
      <c r="P39" s="7">
        <f t="array" aca="1" ref="P39" ca="1">IF(ISTEXT(INDEX(sesss,SMALL(IF(noms=$L39,ROW(noms)-1,""),COLUMN(D:D)))),COLUMN(D:D)/1000+ROW($A23),"")</f>
        <v>23.004000000000001</v>
      </c>
      <c r="Q39" s="7">
        <f t="array" aca="1" ref="Q39" ca="1">IF(ISTEXT(INDEX(sesss,SMALL(IF(noms=$L39,ROW(noms)-1,""),COLUMN(E:E)))),COLUMN(E:E)/1000+ROW($A23),"")</f>
        <v>23.004999999999999</v>
      </c>
      <c r="R39" s="7">
        <f t="array" aca="1" ref="R39" ca="1">IF(ISTEXT(INDEX(sesss,SMALL(IF(noms=$L39,ROW(noms)-1,""),COLUMN(F:F)))),COLUMN(F:F)/1000+ROW($A23),"")</f>
        <v>23.006</v>
      </c>
      <c r="S39" s="7">
        <f t="array" aca="1" ref="S39" ca="1">IF(ISTEXT(INDEX(sesss,SMALL(IF(noms=$L39,ROW(noms)-1,""),COLUMN(G:G)))),COLUMN(G:G)/1000+ROW($A23),"")</f>
        <v>23.007000000000001</v>
      </c>
      <c r="T39" s="7" t="str">
        <f ca="1">IF(ISTEXT(INDEX(sesss,SMALL(IF(noms=$L39,ROW(noms)-1,""),COLUMN(H:H)))),COLUMN(H:H)/1000+ROW($A23),"")</f>
        <v/>
      </c>
      <c r="U39" s="7" t="str">
        <f ca="1">IF(ISTEXT(INDEX(sesss,SMALL(IF(noms=$L39,ROW(noms)-1,""),COLUMN(I:I)))),COLUMN(I:I)/1000+ROW($A23),"")</f>
        <v/>
      </c>
      <c r="V39" s="7" t="str">
        <f ca="1">IF(ISTEXT(INDEX(sesss,SMALL(IF(noms=$L39,ROW(noms)-1,""),COLUMN(J:J)))),COLUMN(J:J)/1000+ROW($A23),"")</f>
        <v/>
      </c>
      <c r="W39" s="7" t="str">
        <f ca="1">IF(ISTEXT(INDEX(sesss,SMALL(IF(noms=$L39,ROW(noms)-1,""),COLUMN(K:K)))),COLUMN(K:K)/1000+ROW($A23),"")</f>
        <v/>
      </c>
      <c r="Y39" t="str">
        <f ca="1">IF(L39&lt;&gt;"",(INDEX(basetri,INT(SMALL(baseval,ROW(A23))))),"")</f>
        <v>enet</v>
      </c>
    </row>
    <row r="40" spans="1:25" ht="15" thickBot="1" x14ac:dyDescent="0.35">
      <c r="A40" s="14" t="s">
        <v>85</v>
      </c>
      <c r="B40" s="15" t="s">
        <v>86</v>
      </c>
      <c r="C40" s="16">
        <v>42738</v>
      </c>
      <c r="D40" s="16">
        <v>42748</v>
      </c>
      <c r="E40" s="17" t="s">
        <v>102</v>
      </c>
      <c r="F40" s="17" t="s">
        <v>103</v>
      </c>
      <c r="G40" s="18">
        <v>90322202</v>
      </c>
      <c r="H40" s="18" t="s">
        <v>328</v>
      </c>
      <c r="I40" s="18" t="s">
        <v>331</v>
      </c>
      <c r="L40" s="7" t="str">
        <f t="array" aca="1" ref="L40" ca="1">IFERROR(INDEX(noms,SMALL(IF(sesss=L$2,ROW(noms)-1,""),ROW(A24))),"")</f>
        <v>uvre</v>
      </c>
      <c r="M40" s="7">
        <f t="array" aca="1" ref="M40" ca="1">IF(ISTEXT(INDEX(sesss,SMALL(IF(noms=$L40,ROW(noms)-1,""),COLUMN(A:A)))),COLUMN(A:A)/1000+ROW($A24),"")</f>
        <v>24.001000000000001</v>
      </c>
      <c r="N40" s="7">
        <f t="array" aca="1" ref="N40" ca="1">IF(ISTEXT(INDEX(sesss,SMALL(IF(noms=$L40,ROW(noms)-1,""),COLUMN(B:B)))),COLUMN(B:B)/1000+ROW($A24),"")</f>
        <v>24.001999999999999</v>
      </c>
      <c r="O40" s="7">
        <f t="array" aca="1" ref="O40" ca="1">IF(ISTEXT(INDEX(sesss,SMALL(IF(noms=$L40,ROW(noms)-1,""),COLUMN(C:C)))),COLUMN(C:C)/1000+ROW($A24),"")</f>
        <v>24.003</v>
      </c>
      <c r="P40" s="7" t="str">
        <f t="array" aca="1" ref="P40" ca="1">IF(ISTEXT(INDEX(sesss,SMALL(IF(noms=$L40,ROW(noms)-1,""),COLUMN(D:D)))),COLUMN(D:D)/1000+ROW($A24),"")</f>
        <v/>
      </c>
      <c r="Q40" s="7" t="str">
        <f t="array" aca="1" ref="Q40" ca="1">IF(ISTEXT(INDEX(sesss,SMALL(IF(noms=$L40,ROW(noms)-1,""),COLUMN(E:E)))),COLUMN(E:E)/1000+ROW($A24),"")</f>
        <v/>
      </c>
      <c r="R40" s="7" t="str">
        <f t="array" aca="1" ref="R40" ca="1">IF(ISTEXT(INDEX(sesss,SMALL(IF(noms=$L40,ROW(noms)-1,""),COLUMN(F:F)))),COLUMN(F:F)/1000+ROW($A24),"")</f>
        <v/>
      </c>
      <c r="S40" s="7" t="str">
        <f t="array" aca="1" ref="S40" ca="1">IF(ISTEXT(INDEX(sesss,SMALL(IF(noms=$L40,ROW(noms)-1,""),COLUMN(G:G)))),COLUMN(G:G)/1000+ROW($A24),"")</f>
        <v/>
      </c>
      <c r="T40" s="7" t="str">
        <f ca="1">IF(ISTEXT(INDEX(sesss,SMALL(IF(noms=$L40,ROW(noms)-1,""),COLUMN(H:H)))),COLUMN(H:H)/1000+ROW($A24),"")</f>
        <v/>
      </c>
      <c r="U40" s="7" t="str">
        <f ca="1">IF(ISTEXT(INDEX(sesss,SMALL(IF(noms=$L40,ROW(noms)-1,""),COLUMN(I:I)))),COLUMN(I:I)/1000+ROW($A24),"")</f>
        <v/>
      </c>
      <c r="V40" s="7" t="str">
        <f ca="1">IF(ISTEXT(INDEX(sesss,SMALL(IF(noms=$L40,ROW(noms)-1,""),COLUMN(J:J)))),COLUMN(J:J)/1000+ROW($A24),"")</f>
        <v/>
      </c>
      <c r="W40" s="7" t="str">
        <f ca="1">IF(ISTEXT(INDEX(sesss,SMALL(IF(noms=$L40,ROW(noms)-1,""),COLUMN(K:K)))),COLUMN(K:K)/1000+ROW($A24),"")</f>
        <v/>
      </c>
      <c r="Y40" t="str">
        <f ca="1">IF(L40&lt;&gt;"",(INDEX(basetri,INT(SMALL(baseval,ROW(A24))))),"")</f>
        <v>uher</v>
      </c>
    </row>
    <row r="41" spans="1:25" ht="15" thickBot="1" x14ac:dyDescent="0.35">
      <c r="A41" s="14" t="s">
        <v>85</v>
      </c>
      <c r="B41" s="15" t="s">
        <v>104</v>
      </c>
      <c r="C41" s="16">
        <v>42740</v>
      </c>
      <c r="D41" s="16">
        <v>42752</v>
      </c>
      <c r="E41" s="17" t="s">
        <v>83</v>
      </c>
      <c r="F41" s="17" t="s">
        <v>84</v>
      </c>
      <c r="G41" s="18">
        <v>90305854</v>
      </c>
      <c r="H41" s="18" t="s">
        <v>328</v>
      </c>
      <c r="I41" s="18" t="s">
        <v>331</v>
      </c>
      <c r="L41" s="7" t="str">
        <f t="array" aca="1" ref="L41" ca="1">IFERROR(INDEX(noms,SMALL(IF(sesss=L$2,ROW(noms)-1,""),ROW(A25))),"")</f>
        <v>rruc</v>
      </c>
      <c r="M41" s="7">
        <f t="array" aca="1" ref="M41" ca="1">IF(ISTEXT(INDEX(sesss,SMALL(IF(noms=$L41,ROW(noms)-1,""),COLUMN(A:A)))),COLUMN(A:A)/1000+ROW($A25),"")</f>
        <v>25.001000000000001</v>
      </c>
      <c r="N41" s="7">
        <f t="array" aca="1" ref="N41" ca="1">IF(ISTEXT(INDEX(sesss,SMALL(IF(noms=$L41,ROW(noms)-1,""),COLUMN(B:B)))),COLUMN(B:B)/1000+ROW($A25),"")</f>
        <v>25.001999999999999</v>
      </c>
      <c r="O41" s="7">
        <f t="array" aca="1" ref="O41" ca="1">IF(ISTEXT(INDEX(sesss,SMALL(IF(noms=$L41,ROW(noms)-1,""),COLUMN(C:C)))),COLUMN(C:C)/1000+ROW($A25),"")</f>
        <v>25.003</v>
      </c>
      <c r="P41" s="7">
        <f t="array" aca="1" ref="P41" ca="1">IF(ISTEXT(INDEX(sesss,SMALL(IF(noms=$L41,ROW(noms)-1,""),COLUMN(D:D)))),COLUMN(D:D)/1000+ROW($A25),"")</f>
        <v>25.004000000000001</v>
      </c>
      <c r="Q41" s="7" t="str">
        <f t="array" aca="1" ref="Q41" ca="1">IF(ISTEXT(INDEX(sesss,SMALL(IF(noms=$L41,ROW(noms)-1,""),COLUMN(E:E)))),COLUMN(E:E)/1000+ROW($A25),"")</f>
        <v/>
      </c>
      <c r="R41" s="7" t="str">
        <f t="array" aca="1" ref="R41" ca="1">IF(ISTEXT(INDEX(sesss,SMALL(IF(noms=$L41,ROW(noms)-1,""),COLUMN(F:F)))),COLUMN(F:F)/1000+ROW($A25),"")</f>
        <v/>
      </c>
      <c r="S41" s="7" t="str">
        <f t="array" aca="1" ref="S41" ca="1">IF(ISTEXT(INDEX(sesss,SMALL(IF(noms=$L41,ROW(noms)-1,""),COLUMN(G:G)))),COLUMN(G:G)/1000+ROW($A25),"")</f>
        <v/>
      </c>
      <c r="T41" s="7" t="str">
        <f ca="1">IF(ISTEXT(INDEX(sesss,SMALL(IF(noms=$L41,ROW(noms)-1,""),COLUMN(H:H)))),COLUMN(H:H)/1000+ROW($A25),"")</f>
        <v/>
      </c>
      <c r="U41" s="7" t="str">
        <f ca="1">IF(ISTEXT(INDEX(sesss,SMALL(IF(noms=$L41,ROW(noms)-1,""),COLUMN(I:I)))),COLUMN(I:I)/1000+ROW($A25),"")</f>
        <v/>
      </c>
      <c r="V41" s="7" t="str">
        <f ca="1">IF(ISTEXT(INDEX(sesss,SMALL(IF(noms=$L41,ROW(noms)-1,""),COLUMN(J:J)))),COLUMN(J:J)/1000+ROW($A25),"")</f>
        <v/>
      </c>
      <c r="W41" s="7" t="str">
        <f ca="1">IF(ISTEXT(INDEX(sesss,SMALL(IF(noms=$L41,ROW(noms)-1,""),COLUMN(K:K)))),COLUMN(K:K)/1000+ROW($A25),"")</f>
        <v/>
      </c>
      <c r="Y41" t="str">
        <f ca="1">IF(L41&lt;&gt;"",(INDEX(basetri,INT(SMALL(baseval,ROW(A25))))),"")</f>
        <v>uher</v>
      </c>
    </row>
    <row r="42" spans="1:25" ht="15" thickBot="1" x14ac:dyDescent="0.35">
      <c r="A42" s="14" t="s">
        <v>105</v>
      </c>
      <c r="B42" s="15" t="s">
        <v>106</v>
      </c>
      <c r="C42" s="16">
        <v>42758</v>
      </c>
      <c r="D42" s="16">
        <v>42769</v>
      </c>
      <c r="E42" s="17" t="s">
        <v>87</v>
      </c>
      <c r="F42" s="17" t="s">
        <v>88</v>
      </c>
      <c r="G42" s="18">
        <v>90093968</v>
      </c>
      <c r="H42" s="18" t="s">
        <v>328</v>
      </c>
      <c r="I42" s="18" t="s">
        <v>331</v>
      </c>
      <c r="L42" s="7" t="str">
        <f t="array" aca="1" ref="L42" ca="1">IFERROR(INDEX(noms,SMALL(IF(sesss=L$2,ROW(noms)-1,""),ROW(A26))),"")</f>
        <v>uiec</v>
      </c>
      <c r="M42" s="7">
        <f t="array" aca="1" ref="M42" ca="1">IF(ISTEXT(INDEX(sesss,SMALL(IF(noms=$L42,ROW(noms)-1,""),COLUMN(A:A)))),COLUMN(A:A)/1000+ROW($A26),"")</f>
        <v>26.001000000000001</v>
      </c>
      <c r="N42" s="7">
        <f t="array" aca="1" ref="N42" ca="1">IF(ISTEXT(INDEX(sesss,SMALL(IF(noms=$L42,ROW(noms)-1,""),COLUMN(B:B)))),COLUMN(B:B)/1000+ROW($A26),"")</f>
        <v>26.001999999999999</v>
      </c>
      <c r="O42" s="7">
        <f t="array" aca="1" ref="O42" ca="1">IF(ISTEXT(INDEX(sesss,SMALL(IF(noms=$L42,ROW(noms)-1,""),COLUMN(C:C)))),COLUMN(C:C)/1000+ROW($A26),"")</f>
        <v>26.003</v>
      </c>
      <c r="P42" s="7">
        <f t="array" aca="1" ref="P42" ca="1">IF(ISTEXT(INDEX(sesss,SMALL(IF(noms=$L42,ROW(noms)-1,""),COLUMN(D:D)))),COLUMN(D:D)/1000+ROW($A26),"")</f>
        <v>26.004000000000001</v>
      </c>
      <c r="Q42" s="7" t="str">
        <f t="array" aca="1" ref="Q42" ca="1">IF(ISTEXT(INDEX(sesss,SMALL(IF(noms=$L42,ROW(noms)-1,""),COLUMN(E:E)))),COLUMN(E:E)/1000+ROW($A26),"")</f>
        <v/>
      </c>
      <c r="R42" s="7" t="str">
        <f t="array" aca="1" ref="R42" ca="1">IF(ISTEXT(INDEX(sesss,SMALL(IF(noms=$L42,ROW(noms)-1,""),COLUMN(F:F)))),COLUMN(F:F)/1000+ROW($A26),"")</f>
        <v/>
      </c>
      <c r="S42" s="7" t="str">
        <f t="array" aca="1" ref="S42" ca="1">IF(ISTEXT(INDEX(sesss,SMALL(IF(noms=$L42,ROW(noms)-1,""),COLUMN(G:G)))),COLUMN(G:G)/1000+ROW($A26),"")</f>
        <v/>
      </c>
      <c r="T42" s="7" t="str">
        <f ca="1">IF(ISTEXT(INDEX(sesss,SMALL(IF(noms=$L42,ROW(noms)-1,""),COLUMN(H:H)))),COLUMN(H:H)/1000+ROW($A26),"")</f>
        <v/>
      </c>
      <c r="U42" s="7" t="str">
        <f ca="1">IF(ISTEXT(INDEX(sesss,SMALL(IF(noms=$L42,ROW(noms)-1,""),COLUMN(I:I)))),COLUMN(I:I)/1000+ROW($A26),"")</f>
        <v/>
      </c>
      <c r="V42" s="7" t="str">
        <f ca="1">IF(ISTEXT(INDEX(sesss,SMALL(IF(noms=$L42,ROW(noms)-1,""),COLUMN(J:J)))),COLUMN(J:J)/1000+ROW($A26),"")</f>
        <v/>
      </c>
      <c r="W42" s="7" t="str">
        <f ca="1">IF(ISTEXT(INDEX(sesss,SMALL(IF(noms=$L42,ROW(noms)-1,""),COLUMN(K:K)))),COLUMN(K:K)/1000+ROW($A26),"")</f>
        <v/>
      </c>
      <c r="Y42" t="str">
        <f ca="1">IF(L42&lt;&gt;"",(INDEX(basetri,INT(SMALL(baseval,ROW(A26))))),"")</f>
        <v>uher</v>
      </c>
    </row>
    <row r="43" spans="1:25" ht="15" thickBot="1" x14ac:dyDescent="0.35">
      <c r="A43" s="14" t="s">
        <v>105</v>
      </c>
      <c r="B43" s="15" t="s">
        <v>106</v>
      </c>
      <c r="C43" s="16">
        <v>42758</v>
      </c>
      <c r="D43" s="16">
        <v>42769</v>
      </c>
      <c r="E43" s="17" t="s">
        <v>89</v>
      </c>
      <c r="F43" s="17" t="s">
        <v>90</v>
      </c>
      <c r="G43" s="18">
        <v>90114387</v>
      </c>
      <c r="H43" s="18" t="s">
        <v>328</v>
      </c>
      <c r="I43" s="18" t="s">
        <v>331</v>
      </c>
      <c r="L43" s="7" t="str">
        <f t="array" aca="1" ref="L43" ca="1">IFERROR(INDEX(noms,SMALL(IF(sesss=L$2,ROW(noms)-1,""),ROW(A27))),"")</f>
        <v>pont</v>
      </c>
      <c r="M43" s="7">
        <f t="array" aca="1" ref="M43" ca="1">IF(ISTEXT(INDEX(sesss,SMALL(IF(noms=$L43,ROW(noms)-1,""),COLUMN(A:A)))),COLUMN(A:A)/1000+ROW($A27),"")</f>
        <v>27.001000000000001</v>
      </c>
      <c r="N43" s="7">
        <f t="array" aca="1" ref="N43" ca="1">IF(ISTEXT(INDEX(sesss,SMALL(IF(noms=$L43,ROW(noms)-1,""),COLUMN(B:B)))),COLUMN(B:B)/1000+ROW($A27),"")</f>
        <v>27.001999999999999</v>
      </c>
      <c r="O43" s="7">
        <f t="array" aca="1" ref="O43" ca="1">IF(ISTEXT(INDEX(sesss,SMALL(IF(noms=$L43,ROW(noms)-1,""),COLUMN(C:C)))),COLUMN(C:C)/1000+ROW($A27),"")</f>
        <v>27.003</v>
      </c>
      <c r="P43" s="7">
        <f t="array" aca="1" ref="P43" ca="1">IF(ISTEXT(INDEX(sesss,SMALL(IF(noms=$L43,ROW(noms)-1,""),COLUMN(D:D)))),COLUMN(D:D)/1000+ROW($A27),"")</f>
        <v>27.004000000000001</v>
      </c>
      <c r="Q43" s="7" t="str">
        <f t="array" aca="1" ref="Q43" ca="1">IF(ISTEXT(INDEX(sesss,SMALL(IF(noms=$L43,ROW(noms)-1,""),COLUMN(E:E)))),COLUMN(E:E)/1000+ROW($A27),"")</f>
        <v/>
      </c>
      <c r="R43" s="7" t="str">
        <f t="array" aca="1" ref="R43" ca="1">IF(ISTEXT(INDEX(sesss,SMALL(IF(noms=$L43,ROW(noms)-1,""),COLUMN(F:F)))),COLUMN(F:F)/1000+ROW($A27),"")</f>
        <v/>
      </c>
      <c r="S43" s="7" t="str">
        <f t="array" aca="1" ref="S43" ca="1">IF(ISTEXT(INDEX(sesss,SMALL(IF(noms=$L43,ROW(noms)-1,""),COLUMN(G:G)))),COLUMN(G:G)/1000+ROW($A27),"")</f>
        <v/>
      </c>
      <c r="T43" s="7" t="str">
        <f ca="1">IF(ISTEXT(INDEX(sesss,SMALL(IF(noms=$L43,ROW(noms)-1,""),COLUMN(H:H)))),COLUMN(H:H)/1000+ROW($A27),"")</f>
        <v/>
      </c>
      <c r="U43" s="7" t="str">
        <f ca="1">IF(ISTEXT(INDEX(sesss,SMALL(IF(noms=$L43,ROW(noms)-1,""),COLUMN(I:I)))),COLUMN(I:I)/1000+ROW($A27),"")</f>
        <v/>
      </c>
      <c r="V43" s="7" t="str">
        <f ca="1">IF(ISTEXT(INDEX(sesss,SMALL(IF(noms=$L43,ROW(noms)-1,""),COLUMN(J:J)))),COLUMN(J:J)/1000+ROW($A27),"")</f>
        <v/>
      </c>
      <c r="W43" s="7" t="str">
        <f ca="1">IF(ISTEXT(INDEX(sesss,SMALL(IF(noms=$L43,ROW(noms)-1,""),COLUMN(K:K)))),COLUMN(K:K)/1000+ROW($A27),"")</f>
        <v/>
      </c>
      <c r="Y43" t="str">
        <f ca="1">IF(L43&lt;&gt;"",(INDEX(basetri,INT(SMALL(baseval,ROW(A27))))),"")</f>
        <v>uply</v>
      </c>
    </row>
    <row r="44" spans="1:25" ht="15" thickBot="1" x14ac:dyDescent="0.35">
      <c r="A44" s="14" t="s">
        <v>105</v>
      </c>
      <c r="B44" s="15" t="s">
        <v>106</v>
      </c>
      <c r="C44" s="16">
        <v>42758</v>
      </c>
      <c r="D44" s="16">
        <v>42769</v>
      </c>
      <c r="E44" s="17" t="s">
        <v>91</v>
      </c>
      <c r="F44" s="17" t="s">
        <v>92</v>
      </c>
      <c r="G44" s="18">
        <v>90276081</v>
      </c>
      <c r="H44" s="18" t="s">
        <v>328</v>
      </c>
      <c r="I44" s="18" t="s">
        <v>331</v>
      </c>
      <c r="L44" s="7" t="str">
        <f t="array" aca="1" ref="L44" ca="1">IFERROR(INDEX(noms,SMALL(IF(sesss=L$2,ROW(noms)-1,""),ROW(A28))),"")</f>
        <v>lien</v>
      </c>
      <c r="M44" s="7">
        <f t="array" aca="1" ref="M44" ca="1">IF(ISTEXT(INDEX(sesss,SMALL(IF(noms=$L44,ROW(noms)-1,""),COLUMN(A:A)))),COLUMN(A:A)/1000+ROW($A28),"")</f>
        <v>28.001000000000001</v>
      </c>
      <c r="N44" s="7">
        <f t="array" aca="1" ref="N44" ca="1">IF(ISTEXT(INDEX(sesss,SMALL(IF(noms=$L44,ROW(noms)-1,""),COLUMN(B:B)))),COLUMN(B:B)/1000+ROW($A28),"")</f>
        <v>28.001999999999999</v>
      </c>
      <c r="O44" s="7">
        <f t="array" aca="1" ref="O44" ca="1">IF(ISTEXT(INDEX(sesss,SMALL(IF(noms=$L44,ROW(noms)-1,""),COLUMN(C:C)))),COLUMN(C:C)/1000+ROW($A28),"")</f>
        <v>28.003</v>
      </c>
      <c r="P44" s="7">
        <f t="array" aca="1" ref="P44" ca="1">IF(ISTEXT(INDEX(sesss,SMALL(IF(noms=$L44,ROW(noms)-1,""),COLUMN(D:D)))),COLUMN(D:D)/1000+ROW($A28),"")</f>
        <v>28.004000000000001</v>
      </c>
      <c r="Q44" s="7" t="str">
        <f t="array" aca="1" ref="Q44" ca="1">IF(ISTEXT(INDEX(sesss,SMALL(IF(noms=$L44,ROW(noms)-1,""),COLUMN(E:E)))),COLUMN(E:E)/1000+ROW($A28),"")</f>
        <v/>
      </c>
      <c r="R44" s="7" t="str">
        <f t="array" aca="1" ref="R44" ca="1">IF(ISTEXT(INDEX(sesss,SMALL(IF(noms=$L44,ROW(noms)-1,""),COLUMN(F:F)))),COLUMN(F:F)/1000+ROW($A28),"")</f>
        <v/>
      </c>
      <c r="S44" s="7" t="str">
        <f t="array" aca="1" ref="S44" ca="1">IF(ISTEXT(INDEX(sesss,SMALL(IF(noms=$L44,ROW(noms)-1,""),COLUMN(G:G)))),COLUMN(G:G)/1000+ROW($A28),"")</f>
        <v/>
      </c>
      <c r="T44" s="7" t="str">
        <f ca="1">IF(ISTEXT(INDEX(sesss,SMALL(IF(noms=$L44,ROW(noms)-1,""),COLUMN(H:H)))),COLUMN(H:H)/1000+ROW($A28),"")</f>
        <v/>
      </c>
      <c r="U44" s="7" t="str">
        <f ca="1">IF(ISTEXT(INDEX(sesss,SMALL(IF(noms=$L44,ROW(noms)-1,""),COLUMN(I:I)))),COLUMN(I:I)/1000+ROW($A28),"")</f>
        <v/>
      </c>
      <c r="V44" s="7" t="str">
        <f ca="1">IF(ISTEXT(INDEX(sesss,SMALL(IF(noms=$L44,ROW(noms)-1,""),COLUMN(J:J)))),COLUMN(J:J)/1000+ROW($A28),"")</f>
        <v/>
      </c>
      <c r="W44" s="7" t="str">
        <f ca="1">IF(ISTEXT(INDEX(sesss,SMALL(IF(noms=$L44,ROW(noms)-1,""),COLUMN(K:K)))),COLUMN(K:K)/1000+ROW($A28),"")</f>
        <v/>
      </c>
      <c r="Y44" t="str">
        <f ca="1">IF(L44&lt;&gt;"",(INDEX(basetri,INT(SMALL(baseval,ROW(A28))))),"")</f>
        <v>uply</v>
      </c>
    </row>
    <row r="45" spans="1:25" ht="15" thickBot="1" x14ac:dyDescent="0.35">
      <c r="A45" s="14" t="s">
        <v>105</v>
      </c>
      <c r="B45" s="15" t="s">
        <v>106</v>
      </c>
      <c r="C45" s="16">
        <v>42758</v>
      </c>
      <c r="D45" s="16">
        <v>42769</v>
      </c>
      <c r="E45" s="17" t="s">
        <v>93</v>
      </c>
      <c r="F45" s="17" t="s">
        <v>94</v>
      </c>
      <c r="G45" s="18">
        <v>90084667</v>
      </c>
      <c r="H45" s="18" t="s">
        <v>328</v>
      </c>
      <c r="I45" s="18" t="s">
        <v>331</v>
      </c>
      <c r="L45" s="7" t="str">
        <f t="array" aca="1" ref="L45" ca="1">IFERROR(INDEX(noms,SMALL(IF(sesss=L$2,ROW(noms)-1,""),ROW(A29))),"")</f>
        <v>unay</v>
      </c>
      <c r="M45" s="7">
        <f t="array" aca="1" ref="M45" ca="1">IF(ISTEXT(INDEX(sesss,SMALL(IF(noms=$L45,ROW(noms)-1,""),COLUMN(A:A)))),COLUMN(A:A)/1000+ROW($A29),"")</f>
        <v>29.001000000000001</v>
      </c>
      <c r="N45" s="7">
        <f t="array" aca="1" ref="N45" ca="1">IF(ISTEXT(INDEX(sesss,SMALL(IF(noms=$L45,ROW(noms)-1,""),COLUMN(B:B)))),COLUMN(B:B)/1000+ROW($A29),"")</f>
        <v>29.001999999999999</v>
      </c>
      <c r="O45" s="7">
        <f t="array" aca="1" ref="O45" ca="1">IF(ISTEXT(INDEX(sesss,SMALL(IF(noms=$L45,ROW(noms)-1,""),COLUMN(C:C)))),COLUMN(C:C)/1000+ROW($A29),"")</f>
        <v>29.003</v>
      </c>
      <c r="P45" s="7">
        <f t="array" aca="1" ref="P45" ca="1">IF(ISTEXT(INDEX(sesss,SMALL(IF(noms=$L45,ROW(noms)-1,""),COLUMN(D:D)))),COLUMN(D:D)/1000+ROW($A29),"")</f>
        <v>29.004000000000001</v>
      </c>
      <c r="Q45" s="7">
        <f t="array" aca="1" ref="Q45" ca="1">IF(ISTEXT(INDEX(sesss,SMALL(IF(noms=$L45,ROW(noms)-1,""),COLUMN(E:E)))),COLUMN(E:E)/1000+ROW($A29),"")</f>
        <v>29.004999999999999</v>
      </c>
      <c r="R45" s="7">
        <f t="array" aca="1" ref="R45" ca="1">IF(ISTEXT(INDEX(sesss,SMALL(IF(noms=$L45,ROW(noms)-1,""),COLUMN(F:F)))),COLUMN(F:F)/1000+ROW($A29),"")</f>
        <v>29.006</v>
      </c>
      <c r="S45" s="7">
        <f t="array" aca="1" ref="S45" ca="1">IF(ISTEXT(INDEX(sesss,SMALL(IF(noms=$L45,ROW(noms)-1,""),COLUMN(G:G)))),COLUMN(G:G)/1000+ROW($A29),"")</f>
        <v>29.007000000000001</v>
      </c>
      <c r="T45" s="7" t="str">
        <f ca="1">IF(ISTEXT(INDEX(sesss,SMALL(IF(noms=$L45,ROW(noms)-1,""),COLUMN(H:H)))),COLUMN(H:H)/1000+ROW($A29),"")</f>
        <v/>
      </c>
      <c r="U45" s="7" t="str">
        <f ca="1">IF(ISTEXT(INDEX(sesss,SMALL(IF(noms=$L45,ROW(noms)-1,""),COLUMN(I:I)))),COLUMN(I:I)/1000+ROW($A29),"")</f>
        <v/>
      </c>
      <c r="V45" s="7" t="str">
        <f ca="1">IF(ISTEXT(INDEX(sesss,SMALL(IF(noms=$L45,ROW(noms)-1,""),COLUMN(J:J)))),COLUMN(J:J)/1000+ROW($A29),"")</f>
        <v/>
      </c>
      <c r="W45" s="7" t="str">
        <f ca="1">IF(ISTEXT(INDEX(sesss,SMALL(IF(noms=$L45,ROW(noms)-1,""),COLUMN(K:K)))),COLUMN(K:K)/1000+ROW($A29),"")</f>
        <v/>
      </c>
      <c r="Y45" t="str">
        <f ca="1">IF(L45&lt;&gt;"",(INDEX(basetri,INT(SMALL(baseval,ROW(A29))))),"")</f>
        <v>uply</v>
      </c>
    </row>
    <row r="46" spans="1:25" ht="15" thickBot="1" x14ac:dyDescent="0.35">
      <c r="A46" s="14" t="s">
        <v>105</v>
      </c>
      <c r="B46" s="15" t="s">
        <v>106</v>
      </c>
      <c r="C46" s="16">
        <v>42758</v>
      </c>
      <c r="D46" s="16">
        <v>42769</v>
      </c>
      <c r="E46" s="17" t="s">
        <v>95</v>
      </c>
      <c r="F46" s="17" t="s">
        <v>96</v>
      </c>
      <c r="G46" s="18">
        <v>90040778</v>
      </c>
      <c r="H46" s="18" t="s">
        <v>328</v>
      </c>
      <c r="I46" s="18" t="s">
        <v>331</v>
      </c>
      <c r="L46" s="7" t="str">
        <f t="array" aca="1" ref="L46" ca="1">IFERROR(INDEX(noms,SMALL(IF(sesss=L$2,ROW(noms)-1,""),ROW(A30))),"")</f>
        <v>uvre</v>
      </c>
      <c r="M46" s="7">
        <f t="array" aca="1" ref="M46" ca="1">IF(ISTEXT(INDEX(sesss,SMALL(IF(noms=$L46,ROW(noms)-1,""),COLUMN(A:A)))),COLUMN(A:A)/1000+ROW($A30),"")</f>
        <v>30.001000000000001</v>
      </c>
      <c r="N46" s="7">
        <f t="array" aca="1" ref="N46" ca="1">IF(ISTEXT(INDEX(sesss,SMALL(IF(noms=$L46,ROW(noms)-1,""),COLUMN(B:B)))),COLUMN(B:B)/1000+ROW($A30),"")</f>
        <v>30.001999999999999</v>
      </c>
      <c r="O46" s="7">
        <f t="array" aca="1" ref="O46" ca="1">IF(ISTEXT(INDEX(sesss,SMALL(IF(noms=$L46,ROW(noms)-1,""),COLUMN(C:C)))),COLUMN(C:C)/1000+ROW($A30),"")</f>
        <v>30.003</v>
      </c>
      <c r="P46" s="7" t="str">
        <f t="array" aca="1" ref="P46" ca="1">IF(ISTEXT(INDEX(sesss,SMALL(IF(noms=$L46,ROW(noms)-1,""),COLUMN(D:D)))),COLUMN(D:D)/1000+ROW($A30),"")</f>
        <v/>
      </c>
      <c r="Q46" s="7" t="str">
        <f t="array" aca="1" ref="Q46" ca="1">IF(ISTEXT(INDEX(sesss,SMALL(IF(noms=$L46,ROW(noms)-1,""),COLUMN(E:E)))),COLUMN(E:E)/1000+ROW($A30),"")</f>
        <v/>
      </c>
      <c r="R46" s="7" t="str">
        <f t="array" aca="1" ref="R46" ca="1">IF(ISTEXT(INDEX(sesss,SMALL(IF(noms=$L46,ROW(noms)-1,""),COLUMN(F:F)))),COLUMN(F:F)/1000+ROW($A30),"")</f>
        <v/>
      </c>
      <c r="S46" s="7" t="str">
        <f t="array" aca="1" ref="S46" ca="1">IF(ISTEXT(INDEX(sesss,SMALL(IF(noms=$L46,ROW(noms)-1,""),COLUMN(G:G)))),COLUMN(G:G)/1000+ROW($A30),"")</f>
        <v/>
      </c>
      <c r="T46" s="7" t="str">
        <f ca="1">IF(ISTEXT(INDEX(sesss,SMALL(IF(noms=$L46,ROW(noms)-1,""),COLUMN(H:H)))),COLUMN(H:H)/1000+ROW($A30),"")</f>
        <v/>
      </c>
      <c r="U46" s="7" t="str">
        <f ca="1">IF(ISTEXT(INDEX(sesss,SMALL(IF(noms=$L46,ROW(noms)-1,""),COLUMN(I:I)))),COLUMN(I:I)/1000+ROW($A30),"")</f>
        <v/>
      </c>
      <c r="V46" s="7" t="str">
        <f ca="1">IF(ISTEXT(INDEX(sesss,SMALL(IF(noms=$L46,ROW(noms)-1,""),COLUMN(J:J)))),COLUMN(J:J)/1000+ROW($A30),"")</f>
        <v/>
      </c>
      <c r="W46" s="7" t="str">
        <f ca="1">IF(ISTEXT(INDEX(sesss,SMALL(IF(noms=$L46,ROW(noms)-1,""),COLUMN(K:K)))),COLUMN(K:K)/1000+ROW($A30),"")</f>
        <v/>
      </c>
      <c r="Y46" t="str">
        <f ca="1">IF(L46&lt;&gt;"",(INDEX(basetri,INT(SMALL(baseval,ROW(A30))))),"")</f>
        <v>evin</v>
      </c>
    </row>
    <row r="47" spans="1:25" ht="15" thickBot="1" x14ac:dyDescent="0.35">
      <c r="A47" s="14" t="s">
        <v>105</v>
      </c>
      <c r="B47" s="15" t="s">
        <v>106</v>
      </c>
      <c r="C47" s="16">
        <v>42758</v>
      </c>
      <c r="D47" s="16">
        <v>42769</v>
      </c>
      <c r="E47" s="17" t="s">
        <v>83</v>
      </c>
      <c r="F47" s="17" t="s">
        <v>84</v>
      </c>
      <c r="G47" s="18">
        <v>90305854</v>
      </c>
      <c r="H47" s="18" t="s">
        <v>328</v>
      </c>
      <c r="I47" s="18" t="s">
        <v>331</v>
      </c>
      <c r="L47" s="7" t="str">
        <f t="array" aca="1" ref="L47" ca="1">IFERROR(INDEX(noms,SMALL(IF(sesss=L$2,ROW(noms)-1,""),ROW(A31))),"")</f>
        <v>rruc</v>
      </c>
      <c r="M47" s="7">
        <f t="array" aca="1" ref="M47" ca="1">IF(ISTEXT(INDEX(sesss,SMALL(IF(noms=$L47,ROW(noms)-1,""),COLUMN(A:A)))),COLUMN(A:A)/1000+ROW($A31),"")</f>
        <v>31.001000000000001</v>
      </c>
      <c r="N47" s="7">
        <f t="array" aca="1" ref="N47" ca="1">IF(ISTEXT(INDEX(sesss,SMALL(IF(noms=$L47,ROW(noms)-1,""),COLUMN(B:B)))),COLUMN(B:B)/1000+ROW($A31),"")</f>
        <v>31.001999999999999</v>
      </c>
      <c r="O47" s="7">
        <f t="array" aca="1" ref="O47" ca="1">IF(ISTEXT(INDEX(sesss,SMALL(IF(noms=$L47,ROW(noms)-1,""),COLUMN(C:C)))),COLUMN(C:C)/1000+ROW($A31),"")</f>
        <v>31.003</v>
      </c>
      <c r="P47" s="7">
        <f t="array" aca="1" ref="P47" ca="1">IF(ISTEXT(INDEX(sesss,SMALL(IF(noms=$L47,ROW(noms)-1,""),COLUMN(D:D)))),COLUMN(D:D)/1000+ROW($A31),"")</f>
        <v>31.004000000000001</v>
      </c>
      <c r="Q47" s="7" t="str">
        <f t="array" aca="1" ref="Q47" ca="1">IF(ISTEXT(INDEX(sesss,SMALL(IF(noms=$L47,ROW(noms)-1,""),COLUMN(E:E)))),COLUMN(E:E)/1000+ROW($A31),"")</f>
        <v/>
      </c>
      <c r="R47" s="7" t="str">
        <f t="array" aca="1" ref="R47" ca="1">IF(ISTEXT(INDEX(sesss,SMALL(IF(noms=$L47,ROW(noms)-1,""),COLUMN(F:F)))),COLUMN(F:F)/1000+ROW($A31),"")</f>
        <v/>
      </c>
      <c r="S47" s="7" t="str">
        <f t="array" aca="1" ref="S47" ca="1">IF(ISTEXT(INDEX(sesss,SMALL(IF(noms=$L47,ROW(noms)-1,""),COLUMN(G:G)))),COLUMN(G:G)/1000+ROW($A31),"")</f>
        <v/>
      </c>
      <c r="T47" s="7" t="str">
        <f ca="1">IF(ISTEXT(INDEX(sesss,SMALL(IF(noms=$L47,ROW(noms)-1,""),COLUMN(H:H)))),COLUMN(H:H)/1000+ROW($A31),"")</f>
        <v/>
      </c>
      <c r="U47" s="7" t="str">
        <f ca="1">IF(ISTEXT(INDEX(sesss,SMALL(IF(noms=$L47,ROW(noms)-1,""),COLUMN(I:I)))),COLUMN(I:I)/1000+ROW($A31),"")</f>
        <v/>
      </c>
      <c r="V47" s="7" t="str">
        <f ca="1">IF(ISTEXT(INDEX(sesss,SMALL(IF(noms=$L47,ROW(noms)-1,""),COLUMN(J:J)))),COLUMN(J:J)/1000+ROW($A31),"")</f>
        <v/>
      </c>
      <c r="W47" s="7" t="str">
        <f ca="1">IF(ISTEXT(INDEX(sesss,SMALL(IF(noms=$L47,ROW(noms)-1,""),COLUMN(K:K)))),COLUMN(K:K)/1000+ROW($A31),"")</f>
        <v/>
      </c>
      <c r="Y47" t="str">
        <f ca="1">IF(L47&lt;&gt;"",(INDEX(basetri,INT(SMALL(baseval,ROW(A31))))),"")</f>
        <v>evin</v>
      </c>
    </row>
    <row r="48" spans="1:25" ht="15" thickBot="1" x14ac:dyDescent="0.35">
      <c r="A48" s="14" t="s">
        <v>105</v>
      </c>
      <c r="B48" s="15" t="s">
        <v>106</v>
      </c>
      <c r="C48" s="16">
        <v>42758</v>
      </c>
      <c r="D48" s="16">
        <v>42769</v>
      </c>
      <c r="E48" s="17" t="s">
        <v>97</v>
      </c>
      <c r="F48" s="17" t="s">
        <v>98</v>
      </c>
      <c r="G48" s="18">
        <v>90105509</v>
      </c>
      <c r="H48" s="18" t="s">
        <v>328</v>
      </c>
      <c r="I48" s="18" t="s">
        <v>331</v>
      </c>
      <c r="L48" s="7" t="str">
        <f t="array" aca="1" ref="L48" ca="1">IFERROR(INDEX(noms,SMALL(IF(sesss=L$2,ROW(noms)-1,""),ROW(A32))),"")</f>
        <v>uiec</v>
      </c>
      <c r="M48" s="7">
        <f t="array" aca="1" ref="M48" ca="1">IF(ISTEXT(INDEX(sesss,SMALL(IF(noms=$L48,ROW(noms)-1,""),COLUMN(A:A)))),COLUMN(A:A)/1000+ROW($A32),"")</f>
        <v>32.000999999999998</v>
      </c>
      <c r="N48" s="7">
        <f t="array" aca="1" ref="N48" ca="1">IF(ISTEXT(INDEX(sesss,SMALL(IF(noms=$L48,ROW(noms)-1,""),COLUMN(B:B)))),COLUMN(B:B)/1000+ROW($A32),"")</f>
        <v>32.002000000000002</v>
      </c>
      <c r="O48" s="7">
        <f t="array" aca="1" ref="O48" ca="1">IF(ISTEXT(INDEX(sesss,SMALL(IF(noms=$L48,ROW(noms)-1,""),COLUMN(C:C)))),COLUMN(C:C)/1000+ROW($A32),"")</f>
        <v>32.003</v>
      </c>
      <c r="P48" s="7">
        <f t="array" aca="1" ref="P48" ca="1">IF(ISTEXT(INDEX(sesss,SMALL(IF(noms=$L48,ROW(noms)-1,""),COLUMN(D:D)))),COLUMN(D:D)/1000+ROW($A32),"")</f>
        <v>32.003999999999998</v>
      </c>
      <c r="Q48" s="7" t="str">
        <f t="array" aca="1" ref="Q48" ca="1">IF(ISTEXT(INDEX(sesss,SMALL(IF(noms=$L48,ROW(noms)-1,""),COLUMN(E:E)))),COLUMN(E:E)/1000+ROW($A32),"")</f>
        <v/>
      </c>
      <c r="R48" s="7" t="str">
        <f t="array" aca="1" ref="R48" ca="1">IF(ISTEXT(INDEX(sesss,SMALL(IF(noms=$L48,ROW(noms)-1,""),COLUMN(F:F)))),COLUMN(F:F)/1000+ROW($A32),"")</f>
        <v/>
      </c>
      <c r="S48" s="7" t="str">
        <f t="array" aca="1" ref="S48" ca="1">IF(ISTEXT(INDEX(sesss,SMALL(IF(noms=$L48,ROW(noms)-1,""),COLUMN(G:G)))),COLUMN(G:G)/1000+ROW($A32),"")</f>
        <v/>
      </c>
      <c r="T48" s="7" t="str">
        <f ca="1">IF(ISTEXT(INDEX(sesss,SMALL(IF(noms=$L48,ROW(noms)-1,""),COLUMN(H:H)))),COLUMN(H:H)/1000+ROW($A32),"")</f>
        <v/>
      </c>
      <c r="U48" s="7" t="str">
        <f ca="1">IF(ISTEXT(INDEX(sesss,SMALL(IF(noms=$L48,ROW(noms)-1,""),COLUMN(I:I)))),COLUMN(I:I)/1000+ROW($A32),"")</f>
        <v/>
      </c>
      <c r="V48" s="7" t="str">
        <f ca="1">IF(ISTEXT(INDEX(sesss,SMALL(IF(noms=$L48,ROW(noms)-1,""),COLUMN(J:J)))),COLUMN(J:J)/1000+ROW($A32),"")</f>
        <v/>
      </c>
      <c r="W48" s="7" t="str">
        <f ca="1">IF(ISTEXT(INDEX(sesss,SMALL(IF(noms=$L48,ROW(noms)-1,""),COLUMN(K:K)))),COLUMN(K:K)/1000+ROW($A32),"")</f>
        <v/>
      </c>
      <c r="Y48" t="str">
        <f ca="1">IF(L48&lt;&gt;"",(INDEX(basetri,INT(SMALL(baseval,ROW(A32))))),"")</f>
        <v>evin</v>
      </c>
    </row>
    <row r="49" spans="1:25" ht="15" thickBot="1" x14ac:dyDescent="0.35">
      <c r="A49" s="14" t="s">
        <v>105</v>
      </c>
      <c r="B49" s="15" t="s">
        <v>106</v>
      </c>
      <c r="C49" s="16">
        <v>42758</v>
      </c>
      <c r="D49" s="16">
        <v>42769</v>
      </c>
      <c r="E49" s="17" t="s">
        <v>99</v>
      </c>
      <c r="F49" s="17" t="s">
        <v>100</v>
      </c>
      <c r="G49" s="18">
        <v>90080197</v>
      </c>
      <c r="H49" s="18" t="s">
        <v>328</v>
      </c>
      <c r="I49" s="18" t="s">
        <v>331</v>
      </c>
      <c r="L49" s="7" t="str">
        <f t="array" aca="1" ref="L49" ca="1">IFERROR(INDEX(noms,SMALL(IF(sesss=L$2,ROW(noms)-1,""),ROW(A33))),"")</f>
        <v>Fogu</v>
      </c>
      <c r="M49" s="7">
        <f t="array" aca="1" ref="M49" ca="1">IF(ISTEXT(INDEX(sesss,SMALL(IF(noms=$L49,ROW(noms)-1,""),COLUMN(A:A)))),COLUMN(A:A)/1000+ROW($A33),"")</f>
        <v>33.000999999999998</v>
      </c>
      <c r="N49" s="7">
        <f t="array" aca="1" ref="N49" ca="1">IF(ISTEXT(INDEX(sesss,SMALL(IF(noms=$L49,ROW(noms)-1,""),COLUMN(B:B)))),COLUMN(B:B)/1000+ROW($A33),"")</f>
        <v>33.002000000000002</v>
      </c>
      <c r="O49" s="7">
        <f t="array" aca="1" ref="O49" ca="1">IF(ISTEXT(INDEX(sesss,SMALL(IF(noms=$L49,ROW(noms)-1,""),COLUMN(C:C)))),COLUMN(C:C)/1000+ROW($A33),"")</f>
        <v>33.003</v>
      </c>
      <c r="P49" s="7">
        <f t="array" aca="1" ref="P49" ca="1">IF(ISTEXT(INDEX(sesss,SMALL(IF(noms=$L49,ROW(noms)-1,""),COLUMN(D:D)))),COLUMN(D:D)/1000+ROW($A33),"")</f>
        <v>33.003999999999998</v>
      </c>
      <c r="Q49" s="7" t="str">
        <f t="array" aca="1" ref="Q49" ca="1">IF(ISTEXT(INDEX(sesss,SMALL(IF(noms=$L49,ROW(noms)-1,""),COLUMN(E:E)))),COLUMN(E:E)/1000+ROW($A33),"")</f>
        <v/>
      </c>
      <c r="R49" s="7" t="str">
        <f t="array" aca="1" ref="R49" ca="1">IF(ISTEXT(INDEX(sesss,SMALL(IF(noms=$L49,ROW(noms)-1,""),COLUMN(F:F)))),COLUMN(F:F)/1000+ROW($A33),"")</f>
        <v/>
      </c>
      <c r="S49" s="7" t="str">
        <f t="array" aca="1" ref="S49" ca="1">IF(ISTEXT(INDEX(sesss,SMALL(IF(noms=$L49,ROW(noms)-1,""),COLUMN(G:G)))),COLUMN(G:G)/1000+ROW($A33),"")</f>
        <v/>
      </c>
      <c r="T49" s="7" t="str">
        <f ca="1">IF(ISTEXT(INDEX(sesss,SMALL(IF(noms=$L49,ROW(noms)-1,""),COLUMN(H:H)))),COLUMN(H:H)/1000+ROW($A33),"")</f>
        <v/>
      </c>
      <c r="U49" s="7" t="str">
        <f ca="1">IF(ISTEXT(INDEX(sesss,SMALL(IF(noms=$L49,ROW(noms)-1,""),COLUMN(I:I)))),COLUMN(I:I)/1000+ROW($A33),"")</f>
        <v/>
      </c>
      <c r="V49" s="7" t="str">
        <f ca="1">IF(ISTEXT(INDEX(sesss,SMALL(IF(noms=$L49,ROW(noms)-1,""),COLUMN(J:J)))),COLUMN(J:J)/1000+ROW($A33),"")</f>
        <v/>
      </c>
      <c r="W49" s="7" t="str">
        <f ca="1">IF(ISTEXT(INDEX(sesss,SMALL(IF(noms=$L49,ROW(noms)-1,""),COLUMN(K:K)))),COLUMN(K:K)/1000+ROW($A33),"")</f>
        <v/>
      </c>
      <c r="Y49" t="str">
        <f ca="1">IF(L49&lt;&gt;"",(INDEX(basetri,INT(SMALL(baseval,ROW(A33))))),"")</f>
        <v>Waag</v>
      </c>
    </row>
    <row r="50" spans="1:25" ht="15" thickBot="1" x14ac:dyDescent="0.35">
      <c r="A50" s="14" t="s">
        <v>105</v>
      </c>
      <c r="B50" s="15" t="s">
        <v>106</v>
      </c>
      <c r="C50" s="16">
        <v>42758</v>
      </c>
      <c r="D50" s="16">
        <v>42769</v>
      </c>
      <c r="E50" s="17" t="s">
        <v>101</v>
      </c>
      <c r="F50" s="17" t="s">
        <v>90</v>
      </c>
      <c r="G50" s="18">
        <v>90084911</v>
      </c>
      <c r="H50" s="18" t="s">
        <v>328</v>
      </c>
      <c r="I50" s="18" t="s">
        <v>331</v>
      </c>
      <c r="L50" s="7" t="str">
        <f t="array" aca="1" ref="L50" ca="1">IFERROR(INDEX(noms,SMALL(IF(sesss=L$2,ROW(noms)-1,""),ROW(A34))),"")</f>
        <v>égan</v>
      </c>
      <c r="M50" s="7">
        <f t="array" aca="1" ref="M50" ca="1">IF(ISTEXT(INDEX(sesss,SMALL(IF(noms=$L50,ROW(noms)-1,""),COLUMN(A:A)))),COLUMN(A:A)/1000+ROW($A34),"")</f>
        <v>34.000999999999998</v>
      </c>
      <c r="N50" s="7">
        <f t="array" aca="1" ref="N50" ca="1">IF(ISTEXT(INDEX(sesss,SMALL(IF(noms=$L50,ROW(noms)-1,""),COLUMN(B:B)))),COLUMN(B:B)/1000+ROW($A34),"")</f>
        <v>34.002000000000002</v>
      </c>
      <c r="O50" s="7">
        <f t="array" aca="1" ref="O50" ca="1">IF(ISTEXT(INDEX(sesss,SMALL(IF(noms=$L50,ROW(noms)-1,""),COLUMN(C:C)))),COLUMN(C:C)/1000+ROW($A34),"")</f>
        <v>34.003</v>
      </c>
      <c r="P50" s="7">
        <f t="array" aca="1" ref="P50" ca="1">IF(ISTEXT(INDEX(sesss,SMALL(IF(noms=$L50,ROW(noms)-1,""),COLUMN(D:D)))),COLUMN(D:D)/1000+ROW($A34),"")</f>
        <v>34.003999999999998</v>
      </c>
      <c r="Q50" s="7" t="str">
        <f t="array" aca="1" ref="Q50" ca="1">IF(ISTEXT(INDEX(sesss,SMALL(IF(noms=$L50,ROW(noms)-1,""),COLUMN(E:E)))),COLUMN(E:E)/1000+ROW($A34),"")</f>
        <v/>
      </c>
      <c r="R50" s="7" t="str">
        <f t="array" aca="1" ref="R50" ca="1">IF(ISTEXT(INDEX(sesss,SMALL(IF(noms=$L50,ROW(noms)-1,""),COLUMN(F:F)))),COLUMN(F:F)/1000+ROW($A34),"")</f>
        <v/>
      </c>
      <c r="S50" s="7" t="str">
        <f t="array" aca="1" ref="S50" ca="1">IF(ISTEXT(INDEX(sesss,SMALL(IF(noms=$L50,ROW(noms)-1,""),COLUMN(G:G)))),COLUMN(G:G)/1000+ROW($A34),"")</f>
        <v/>
      </c>
      <c r="T50" s="7" t="str">
        <f ca="1">IF(ISTEXT(INDEX(sesss,SMALL(IF(noms=$L50,ROW(noms)-1,""),COLUMN(H:H)))),COLUMN(H:H)/1000+ROW($A34),"")</f>
        <v/>
      </c>
      <c r="U50" s="7" t="str">
        <f ca="1">IF(ISTEXT(INDEX(sesss,SMALL(IF(noms=$L50,ROW(noms)-1,""),COLUMN(I:I)))),COLUMN(I:I)/1000+ROW($A34),"")</f>
        <v/>
      </c>
      <c r="V50" s="7" t="str">
        <f ca="1">IF(ISTEXT(INDEX(sesss,SMALL(IF(noms=$L50,ROW(noms)-1,""),COLUMN(J:J)))),COLUMN(J:J)/1000+ROW($A34),"")</f>
        <v/>
      </c>
      <c r="W50" s="7" t="str">
        <f ca="1">IF(ISTEXT(INDEX(sesss,SMALL(IF(noms=$L50,ROW(noms)-1,""),COLUMN(K:K)))),COLUMN(K:K)/1000+ROW($A34),"")</f>
        <v/>
      </c>
      <c r="Y50" t="str">
        <f ca="1">IF(L50&lt;&gt;"",(INDEX(basetri,INT(SMALL(baseval,ROW(A34))))),"")</f>
        <v>Waag</v>
      </c>
    </row>
    <row r="51" spans="1:25" ht="15" thickBot="1" x14ac:dyDescent="0.35">
      <c r="A51" s="14" t="s">
        <v>105</v>
      </c>
      <c r="B51" s="15" t="s">
        <v>106</v>
      </c>
      <c r="C51" s="16">
        <v>42758</v>
      </c>
      <c r="D51" s="16">
        <v>42769</v>
      </c>
      <c r="E51" s="17" t="s">
        <v>102</v>
      </c>
      <c r="F51" s="17" t="s">
        <v>103</v>
      </c>
      <c r="G51" s="18">
        <v>90322202</v>
      </c>
      <c r="H51" s="18" t="s">
        <v>328</v>
      </c>
      <c r="I51" s="18" t="s">
        <v>331</v>
      </c>
      <c r="L51" s="7" t="str">
        <f t="array" aca="1" ref="L51" ca="1">IFERROR(INDEX(noms,SMALL(IF(sesss=L$2,ROW(noms)-1,""),ROW(A35))),"")</f>
        <v>mpte</v>
      </c>
      <c r="M51" s="7">
        <f t="array" aca="1" ref="M51" ca="1">IF(ISTEXT(INDEX(sesss,SMALL(IF(noms=$L51,ROW(noms)-1,""),COLUMN(A:A)))),COLUMN(A:A)/1000+ROW($A35),"")</f>
        <v>35.000999999999998</v>
      </c>
      <c r="N51" s="7">
        <f t="array" aca="1" ref="N51" ca="1">IF(ISTEXT(INDEX(sesss,SMALL(IF(noms=$L51,ROW(noms)-1,""),COLUMN(B:B)))),COLUMN(B:B)/1000+ROW($A35),"")</f>
        <v>35.002000000000002</v>
      </c>
      <c r="O51" s="7">
        <f t="array" aca="1" ref="O51" ca="1">IF(ISTEXT(INDEX(sesss,SMALL(IF(noms=$L51,ROW(noms)-1,""),COLUMN(C:C)))),COLUMN(C:C)/1000+ROW($A35),"")</f>
        <v>35.003</v>
      </c>
      <c r="P51" s="7">
        <f t="array" aca="1" ref="P51" ca="1">IF(ISTEXT(INDEX(sesss,SMALL(IF(noms=$L51,ROW(noms)-1,""),COLUMN(D:D)))),COLUMN(D:D)/1000+ROW($A35),"")</f>
        <v>35.003999999999998</v>
      </c>
      <c r="Q51" s="7" t="str">
        <f t="array" aca="1" ref="Q51" ca="1">IF(ISTEXT(INDEX(sesss,SMALL(IF(noms=$L51,ROW(noms)-1,""),COLUMN(E:E)))),COLUMN(E:E)/1000+ROW($A35),"")</f>
        <v/>
      </c>
      <c r="R51" s="7" t="str">
        <f t="array" aca="1" ref="R51" ca="1">IF(ISTEXT(INDEX(sesss,SMALL(IF(noms=$L51,ROW(noms)-1,""),COLUMN(F:F)))),COLUMN(F:F)/1000+ROW($A35),"")</f>
        <v/>
      </c>
      <c r="S51" s="7" t="str">
        <f t="array" aca="1" ref="S51" ca="1">IF(ISTEXT(INDEX(sesss,SMALL(IF(noms=$L51,ROW(noms)-1,""),COLUMN(G:G)))),COLUMN(G:G)/1000+ROW($A35),"")</f>
        <v/>
      </c>
      <c r="T51" s="7" t="str">
        <f ca="1">IF(ISTEXT(INDEX(sesss,SMALL(IF(noms=$L51,ROW(noms)-1,""),COLUMN(H:H)))),COLUMN(H:H)/1000+ROW($A35),"")</f>
        <v/>
      </c>
      <c r="U51" s="7" t="str">
        <f ca="1">IF(ISTEXT(INDEX(sesss,SMALL(IF(noms=$L51,ROW(noms)-1,""),COLUMN(I:I)))),COLUMN(I:I)/1000+ROW($A35),"")</f>
        <v/>
      </c>
      <c r="V51" s="7" t="str">
        <f ca="1">IF(ISTEXT(INDEX(sesss,SMALL(IF(noms=$L51,ROW(noms)-1,""),COLUMN(J:J)))),COLUMN(J:J)/1000+ROW($A35),"")</f>
        <v/>
      </c>
      <c r="W51" s="7" t="str">
        <f ca="1">IF(ISTEXT(INDEX(sesss,SMALL(IF(noms=$L51,ROW(noms)-1,""),COLUMN(K:K)))),COLUMN(K:K)/1000+ROW($A35),"")</f>
        <v/>
      </c>
      <c r="Y51" t="str">
        <f ca="1">IF(L51&lt;&gt;"",(INDEX(basetri,INT(SMALL(baseval,ROW(A35))))),"")</f>
        <v>Waag</v>
      </c>
    </row>
    <row r="52" spans="1:25" ht="15" thickBot="1" x14ac:dyDescent="0.35">
      <c r="A52" s="14" t="s">
        <v>105</v>
      </c>
      <c r="B52" s="15" t="s">
        <v>107</v>
      </c>
      <c r="C52" s="16">
        <v>42772</v>
      </c>
      <c r="D52" s="16">
        <v>42839</v>
      </c>
      <c r="E52" s="17" t="s">
        <v>87</v>
      </c>
      <c r="F52" s="17" t="s">
        <v>88</v>
      </c>
      <c r="G52" s="18">
        <v>90093968</v>
      </c>
      <c r="H52" s="18" t="s">
        <v>328</v>
      </c>
      <c r="I52" s="18" t="s">
        <v>331</v>
      </c>
      <c r="L52" s="7" t="str">
        <f t="array" aca="1" ref="L52" ca="1">IFERROR(INDEX(noms,SMALL(IF(sesss=L$2,ROW(noms)-1,""),ROW(A36))),"")</f>
        <v>evet</v>
      </c>
      <c r="M52" s="7">
        <f t="array" aca="1" ref="M52" ca="1">IF(ISTEXT(INDEX(sesss,SMALL(IF(noms=$L52,ROW(noms)-1,""),COLUMN(A:A)))),COLUMN(A:A)/1000+ROW($A36),"")</f>
        <v>36.000999999999998</v>
      </c>
      <c r="N52" s="7">
        <f t="array" aca="1" ref="N52" ca="1">IF(ISTEXT(INDEX(sesss,SMALL(IF(noms=$L52,ROW(noms)-1,""),COLUMN(B:B)))),COLUMN(B:B)/1000+ROW($A36),"")</f>
        <v>36.002000000000002</v>
      </c>
      <c r="O52" s="7">
        <f t="array" aca="1" ref="O52" ca="1">IF(ISTEXT(INDEX(sesss,SMALL(IF(noms=$L52,ROW(noms)-1,""),COLUMN(C:C)))),COLUMN(C:C)/1000+ROW($A36),"")</f>
        <v>36.003</v>
      </c>
      <c r="P52" s="7">
        <f t="array" aca="1" ref="P52" ca="1">IF(ISTEXT(INDEX(sesss,SMALL(IF(noms=$L52,ROW(noms)-1,""),COLUMN(D:D)))),COLUMN(D:D)/1000+ROW($A36),"")</f>
        <v>36.003999999999998</v>
      </c>
      <c r="Q52" s="7" t="str">
        <f t="array" aca="1" ref="Q52" ca="1">IF(ISTEXT(INDEX(sesss,SMALL(IF(noms=$L52,ROW(noms)-1,""),COLUMN(E:E)))),COLUMN(E:E)/1000+ROW($A36),"")</f>
        <v/>
      </c>
      <c r="R52" s="7" t="str">
        <f t="array" aca="1" ref="R52" ca="1">IF(ISTEXT(INDEX(sesss,SMALL(IF(noms=$L52,ROW(noms)-1,""),COLUMN(F:F)))),COLUMN(F:F)/1000+ROW($A36),"")</f>
        <v/>
      </c>
      <c r="S52" s="7" t="str">
        <f t="array" aca="1" ref="S52" ca="1">IF(ISTEXT(INDEX(sesss,SMALL(IF(noms=$L52,ROW(noms)-1,""),COLUMN(G:G)))),COLUMN(G:G)/1000+ROW($A36),"")</f>
        <v/>
      </c>
      <c r="T52" s="7" t="str">
        <f ca="1">IF(ISTEXT(INDEX(sesss,SMALL(IF(noms=$L52,ROW(noms)-1,""),COLUMN(H:H)))),COLUMN(H:H)/1000+ROW($A36),"")</f>
        <v/>
      </c>
      <c r="U52" s="7" t="str">
        <f ca="1">IF(ISTEXT(INDEX(sesss,SMALL(IF(noms=$L52,ROW(noms)-1,""),COLUMN(I:I)))),COLUMN(I:I)/1000+ROW($A36),"")</f>
        <v/>
      </c>
      <c r="V52" s="7" t="str">
        <f ca="1">IF(ISTEXT(INDEX(sesss,SMALL(IF(noms=$L52,ROW(noms)-1,""),COLUMN(J:J)))),COLUMN(J:J)/1000+ROW($A36),"")</f>
        <v/>
      </c>
      <c r="W52" s="7" t="str">
        <f ca="1">IF(ISTEXT(INDEX(sesss,SMALL(IF(noms=$L52,ROW(noms)-1,""),COLUMN(K:K)))),COLUMN(K:K)/1000+ROW($A36),"")</f>
        <v/>
      </c>
      <c r="Y52" t="str">
        <f ca="1">IF(L52&lt;&gt;"",(INDEX(basetri,INT(SMALL(baseval,ROW(A36))))),"")</f>
        <v>rdet</v>
      </c>
    </row>
    <row r="53" spans="1:25" ht="15" thickBot="1" x14ac:dyDescent="0.35">
      <c r="A53" s="14" t="s">
        <v>105</v>
      </c>
      <c r="B53" s="15" t="s">
        <v>107</v>
      </c>
      <c r="C53" s="16">
        <v>42772</v>
      </c>
      <c r="D53" s="16">
        <v>42839</v>
      </c>
      <c r="E53" s="17" t="s">
        <v>89</v>
      </c>
      <c r="F53" s="17" t="s">
        <v>90</v>
      </c>
      <c r="G53" s="18">
        <v>90114387</v>
      </c>
      <c r="H53" s="18" t="s">
        <v>328</v>
      </c>
      <c r="I53" s="18" t="s">
        <v>331</v>
      </c>
      <c r="L53" s="7" t="str">
        <f t="array" aca="1" ref="L53" ca="1">IFERROR(INDEX(noms,SMALL(IF(sesss=L$2,ROW(noms)-1,""),ROW(A37))),"")</f>
        <v>llol</v>
      </c>
      <c r="M53" s="7">
        <f t="array" aca="1" ref="M53" ca="1">IF(ISTEXT(INDEX(sesss,SMALL(IF(noms=$L53,ROW(noms)-1,""),COLUMN(A:A)))),COLUMN(A:A)/1000+ROW($A37),"")</f>
        <v>37.000999999999998</v>
      </c>
      <c r="N53" s="7">
        <f t="array" aca="1" ref="N53" ca="1">IF(ISTEXT(INDEX(sesss,SMALL(IF(noms=$L53,ROW(noms)-1,""),COLUMN(B:B)))),COLUMN(B:B)/1000+ROW($A37),"")</f>
        <v>37.002000000000002</v>
      </c>
      <c r="O53" s="7">
        <f t="array" aca="1" ref="O53" ca="1">IF(ISTEXT(INDEX(sesss,SMALL(IF(noms=$L53,ROW(noms)-1,""),COLUMN(C:C)))),COLUMN(C:C)/1000+ROW($A37),"")</f>
        <v>37.003</v>
      </c>
      <c r="P53" s="7">
        <f t="array" aca="1" ref="P53" ca="1">IF(ISTEXT(INDEX(sesss,SMALL(IF(noms=$L53,ROW(noms)-1,""),COLUMN(D:D)))),COLUMN(D:D)/1000+ROW($A37),"")</f>
        <v>37.003999999999998</v>
      </c>
      <c r="Q53" s="7" t="str">
        <f t="array" aca="1" ref="Q53" ca="1">IF(ISTEXT(INDEX(sesss,SMALL(IF(noms=$L53,ROW(noms)-1,""),COLUMN(E:E)))),COLUMN(E:E)/1000+ROW($A37),"")</f>
        <v/>
      </c>
      <c r="R53" s="7" t="str">
        <f t="array" aca="1" ref="R53" ca="1">IF(ISTEXT(INDEX(sesss,SMALL(IF(noms=$L53,ROW(noms)-1,""),COLUMN(F:F)))),COLUMN(F:F)/1000+ROW($A37),"")</f>
        <v/>
      </c>
      <c r="S53" s="7" t="str">
        <f t="array" aca="1" ref="S53" ca="1">IF(ISTEXT(INDEX(sesss,SMALL(IF(noms=$L53,ROW(noms)-1,""),COLUMN(G:G)))),COLUMN(G:G)/1000+ROW($A37),"")</f>
        <v/>
      </c>
      <c r="T53" s="7" t="str">
        <f ca="1">IF(ISTEXT(INDEX(sesss,SMALL(IF(noms=$L53,ROW(noms)-1,""),COLUMN(H:H)))),COLUMN(H:H)/1000+ROW($A37),"")</f>
        <v/>
      </c>
      <c r="U53" s="7" t="str">
        <f ca="1">IF(ISTEXT(INDEX(sesss,SMALL(IF(noms=$L53,ROW(noms)-1,""),COLUMN(I:I)))),COLUMN(I:I)/1000+ROW($A37),"")</f>
        <v/>
      </c>
      <c r="V53" s="7" t="str">
        <f ca="1">IF(ISTEXT(INDEX(sesss,SMALL(IF(noms=$L53,ROW(noms)-1,""),COLUMN(J:J)))),COLUMN(J:J)/1000+ROW($A37),"")</f>
        <v/>
      </c>
      <c r="W53" s="7" t="str">
        <f ca="1">IF(ISTEXT(INDEX(sesss,SMALL(IF(noms=$L53,ROW(noms)-1,""),COLUMN(K:K)))),COLUMN(K:K)/1000+ROW($A37),"")</f>
        <v/>
      </c>
      <c r="Y53" t="str">
        <f ca="1">IF(L53&lt;&gt;"",(INDEX(basetri,INT(SMALL(baseval,ROW(A37))))),"")</f>
        <v>rdet</v>
      </c>
    </row>
    <row r="54" spans="1:25" ht="15" thickBot="1" x14ac:dyDescent="0.35">
      <c r="A54" s="14" t="s">
        <v>105</v>
      </c>
      <c r="B54" s="15" t="s">
        <v>107</v>
      </c>
      <c r="C54" s="16">
        <v>42772</v>
      </c>
      <c r="D54" s="16">
        <v>42839</v>
      </c>
      <c r="E54" s="17" t="s">
        <v>91</v>
      </c>
      <c r="F54" s="17" t="s">
        <v>92</v>
      </c>
      <c r="G54" s="18">
        <v>90276081</v>
      </c>
      <c r="H54" s="18" t="s">
        <v>328</v>
      </c>
      <c r="I54" s="18" t="s">
        <v>331</v>
      </c>
      <c r="L54" s="7" t="str">
        <f t="array" aca="1" ref="L54" ca="1">IFERROR(INDEX(noms,SMALL(IF(sesss=L$2,ROW(noms)-1,""),ROW(A38))),"")</f>
        <v>chal</v>
      </c>
      <c r="M54" s="7">
        <f t="array" aca="1" ref="M54" ca="1">IF(ISTEXT(INDEX(sesss,SMALL(IF(noms=$L54,ROW(noms)-1,""),COLUMN(A:A)))),COLUMN(A:A)/1000+ROW($A38),"")</f>
        <v>38.000999999999998</v>
      </c>
      <c r="N54" s="7">
        <f t="array" aca="1" ref="N54" ca="1">IF(ISTEXT(INDEX(sesss,SMALL(IF(noms=$L54,ROW(noms)-1,""),COLUMN(B:B)))),COLUMN(B:B)/1000+ROW($A38),"")</f>
        <v>38.002000000000002</v>
      </c>
      <c r="O54" s="7">
        <f t="array" aca="1" ref="O54" ca="1">IF(ISTEXT(INDEX(sesss,SMALL(IF(noms=$L54,ROW(noms)-1,""),COLUMN(C:C)))),COLUMN(C:C)/1000+ROW($A38),"")</f>
        <v>38.003</v>
      </c>
      <c r="P54" s="7">
        <f t="array" aca="1" ref="P54" ca="1">IF(ISTEXT(INDEX(sesss,SMALL(IF(noms=$L54,ROW(noms)-1,""),COLUMN(D:D)))),COLUMN(D:D)/1000+ROW($A38),"")</f>
        <v>38.003999999999998</v>
      </c>
      <c r="Q54" s="7" t="str">
        <f t="array" aca="1" ref="Q54" ca="1">IF(ISTEXT(INDEX(sesss,SMALL(IF(noms=$L54,ROW(noms)-1,""),COLUMN(E:E)))),COLUMN(E:E)/1000+ROW($A38),"")</f>
        <v/>
      </c>
      <c r="R54" s="7" t="str">
        <f t="array" aca="1" ref="R54" ca="1">IF(ISTEXT(INDEX(sesss,SMALL(IF(noms=$L54,ROW(noms)-1,""),COLUMN(F:F)))),COLUMN(F:F)/1000+ROW($A38),"")</f>
        <v/>
      </c>
      <c r="S54" s="7" t="str">
        <f t="array" aca="1" ref="S54" ca="1">IF(ISTEXT(INDEX(sesss,SMALL(IF(noms=$L54,ROW(noms)-1,""),COLUMN(G:G)))),COLUMN(G:G)/1000+ROW($A38),"")</f>
        <v/>
      </c>
      <c r="T54" s="7" t="str">
        <f ca="1">IF(ISTEXT(INDEX(sesss,SMALL(IF(noms=$L54,ROW(noms)-1,""),COLUMN(H:H)))),COLUMN(H:H)/1000+ROW($A38),"")</f>
        <v/>
      </c>
      <c r="U54" s="7" t="str">
        <f ca="1">IF(ISTEXT(INDEX(sesss,SMALL(IF(noms=$L54,ROW(noms)-1,""),COLUMN(I:I)))),COLUMN(I:I)/1000+ROW($A38),"")</f>
        <v/>
      </c>
      <c r="V54" s="7" t="str">
        <f ca="1">IF(ISTEXT(INDEX(sesss,SMALL(IF(noms=$L54,ROW(noms)-1,""),COLUMN(J:J)))),COLUMN(J:J)/1000+ROW($A38),"")</f>
        <v/>
      </c>
      <c r="W54" s="7" t="str">
        <f ca="1">IF(ISTEXT(INDEX(sesss,SMALL(IF(noms=$L54,ROW(noms)-1,""),COLUMN(K:K)))),COLUMN(K:K)/1000+ROW($A38),"")</f>
        <v/>
      </c>
      <c r="Y54" t="str">
        <f ca="1">IF(L54&lt;&gt;"",(INDEX(basetri,INT(SMALL(baseval,ROW(A38))))),"")</f>
        <v>rdet</v>
      </c>
    </row>
    <row r="55" spans="1:25" ht="15" thickBot="1" x14ac:dyDescent="0.35">
      <c r="A55" s="14" t="s">
        <v>105</v>
      </c>
      <c r="B55" s="15" t="s">
        <v>107</v>
      </c>
      <c r="C55" s="16">
        <v>42772</v>
      </c>
      <c r="D55" s="16">
        <v>42839</v>
      </c>
      <c r="E55" s="17" t="s">
        <v>93</v>
      </c>
      <c r="F55" s="17" t="s">
        <v>94</v>
      </c>
      <c r="G55" s="18">
        <v>90084667</v>
      </c>
      <c r="H55" s="18" t="s">
        <v>328</v>
      </c>
      <c r="I55" s="18" t="s">
        <v>331</v>
      </c>
      <c r="L55" s="7" t="str">
        <f t="array" aca="1" ref="L55" ca="1">IFERROR(INDEX(noms,SMALL(IF(sesss=L$2,ROW(noms)-1,""),ROW(A39))),"")</f>
        <v>lves</v>
      </c>
      <c r="M55" s="7">
        <f t="array" aca="1" ref="M55" ca="1">IF(ISTEXT(INDEX(sesss,SMALL(IF(noms=$L55,ROW(noms)-1,""),COLUMN(A:A)))),COLUMN(A:A)/1000+ROW($A39),"")</f>
        <v>39.000999999999998</v>
      </c>
      <c r="N55" s="7">
        <f t="array" aca="1" ref="N55" ca="1">IF(ISTEXT(INDEX(sesss,SMALL(IF(noms=$L55,ROW(noms)-1,""),COLUMN(B:B)))),COLUMN(B:B)/1000+ROW($A39),"")</f>
        <v>39.002000000000002</v>
      </c>
      <c r="O55" s="7">
        <f t="array" aca="1" ref="O55" ca="1">IF(ISTEXT(INDEX(sesss,SMALL(IF(noms=$L55,ROW(noms)-1,""),COLUMN(C:C)))),COLUMN(C:C)/1000+ROW($A39),"")</f>
        <v>39.003</v>
      </c>
      <c r="P55" s="7">
        <f t="array" aca="1" ref="P55" ca="1">IF(ISTEXT(INDEX(sesss,SMALL(IF(noms=$L55,ROW(noms)-1,""),COLUMN(D:D)))),COLUMN(D:D)/1000+ROW($A39),"")</f>
        <v>39.003999999999998</v>
      </c>
      <c r="Q55" s="7" t="str">
        <f t="array" aca="1" ref="Q55" ca="1">IF(ISTEXT(INDEX(sesss,SMALL(IF(noms=$L55,ROW(noms)-1,""),COLUMN(E:E)))),COLUMN(E:E)/1000+ROW($A39),"")</f>
        <v/>
      </c>
      <c r="R55" s="7" t="str">
        <f t="array" aca="1" ref="R55" ca="1">IF(ISTEXT(INDEX(sesss,SMALL(IF(noms=$L55,ROW(noms)-1,""),COLUMN(F:F)))),COLUMN(F:F)/1000+ROW($A39),"")</f>
        <v/>
      </c>
      <c r="S55" s="7" t="str">
        <f t="array" aca="1" ref="S55" ca="1">IF(ISTEXT(INDEX(sesss,SMALL(IF(noms=$L55,ROW(noms)-1,""),COLUMN(G:G)))),COLUMN(G:G)/1000+ROW($A39),"")</f>
        <v/>
      </c>
      <c r="T55" s="7" t="str">
        <f ca="1">IF(ISTEXT(INDEX(sesss,SMALL(IF(noms=$L55,ROW(noms)-1,""),COLUMN(H:H)))),COLUMN(H:H)/1000+ROW($A39),"")</f>
        <v/>
      </c>
      <c r="U55" s="7" t="str">
        <f ca="1">IF(ISTEXT(INDEX(sesss,SMALL(IF(noms=$L55,ROW(noms)-1,""),COLUMN(I:I)))),COLUMN(I:I)/1000+ROW($A39),"")</f>
        <v/>
      </c>
      <c r="V55" s="7" t="str">
        <f ca="1">IF(ISTEXT(INDEX(sesss,SMALL(IF(noms=$L55,ROW(noms)-1,""),COLUMN(J:J)))),COLUMN(J:J)/1000+ROW($A39),"")</f>
        <v/>
      </c>
      <c r="W55" s="7" t="str">
        <f ca="1">IF(ISTEXT(INDEX(sesss,SMALL(IF(noms=$L55,ROW(noms)-1,""),COLUMN(K:K)))),COLUMN(K:K)/1000+ROW($A39),"")</f>
        <v/>
      </c>
      <c r="Y55" t="str">
        <f ca="1">IF(L55&lt;&gt;"",(INDEX(basetri,INT(SMALL(baseval,ROW(A39))))),"")</f>
        <v>rdet</v>
      </c>
    </row>
    <row r="56" spans="1:25" ht="15" thickBot="1" x14ac:dyDescent="0.35">
      <c r="A56" s="14" t="s">
        <v>105</v>
      </c>
      <c r="B56" s="15" t="s">
        <v>107</v>
      </c>
      <c r="C56" s="16">
        <v>42772</v>
      </c>
      <c r="D56" s="16">
        <v>42839</v>
      </c>
      <c r="E56" s="17" t="s">
        <v>95</v>
      </c>
      <c r="F56" s="17" t="s">
        <v>96</v>
      </c>
      <c r="G56" s="18">
        <v>90040778</v>
      </c>
      <c r="H56" s="18" t="s">
        <v>328</v>
      </c>
      <c r="I56" s="18" t="s">
        <v>331</v>
      </c>
      <c r="L56" s="7" t="str">
        <f t="array" aca="1" ref="L56" ca="1">IFERROR(INDEX(noms,SMALL(IF(sesss=L$2,ROW(noms)-1,""),ROW(A40))),"")</f>
        <v>Fogu</v>
      </c>
      <c r="M56" s="7">
        <f t="array" aca="1" ref="M56" ca="1">IF(ISTEXT(INDEX(sesss,SMALL(IF(noms=$L56,ROW(noms)-1,""),COLUMN(A:A)))),COLUMN(A:A)/1000+ROW($A40),"")</f>
        <v>40.000999999999998</v>
      </c>
      <c r="N56" s="7">
        <f t="array" aca="1" ref="N56" ca="1">IF(ISTEXT(INDEX(sesss,SMALL(IF(noms=$L56,ROW(noms)-1,""),COLUMN(B:B)))),COLUMN(B:B)/1000+ROW($A40),"")</f>
        <v>40.002000000000002</v>
      </c>
      <c r="O56" s="7">
        <f t="array" aca="1" ref="O56" ca="1">IF(ISTEXT(INDEX(sesss,SMALL(IF(noms=$L56,ROW(noms)-1,""),COLUMN(C:C)))),COLUMN(C:C)/1000+ROW($A40),"")</f>
        <v>40.003</v>
      </c>
      <c r="P56" s="7">
        <f t="array" aca="1" ref="P56" ca="1">IF(ISTEXT(INDEX(sesss,SMALL(IF(noms=$L56,ROW(noms)-1,""),COLUMN(D:D)))),COLUMN(D:D)/1000+ROW($A40),"")</f>
        <v>40.003999999999998</v>
      </c>
      <c r="Q56" s="7" t="str">
        <f t="array" aca="1" ref="Q56" ca="1">IF(ISTEXT(INDEX(sesss,SMALL(IF(noms=$L56,ROW(noms)-1,""),COLUMN(E:E)))),COLUMN(E:E)/1000+ROW($A40),"")</f>
        <v/>
      </c>
      <c r="R56" s="7" t="str">
        <f t="array" aca="1" ref="R56" ca="1">IF(ISTEXT(INDEX(sesss,SMALL(IF(noms=$L56,ROW(noms)-1,""),COLUMN(F:F)))),COLUMN(F:F)/1000+ROW($A40),"")</f>
        <v/>
      </c>
      <c r="S56" s="7" t="str">
        <f t="array" aca="1" ref="S56" ca="1">IF(ISTEXT(INDEX(sesss,SMALL(IF(noms=$L56,ROW(noms)-1,""),COLUMN(G:G)))),COLUMN(G:G)/1000+ROW($A40),"")</f>
        <v/>
      </c>
      <c r="T56" s="7" t="str">
        <f ca="1">IF(ISTEXT(INDEX(sesss,SMALL(IF(noms=$L56,ROW(noms)-1,""),COLUMN(H:H)))),COLUMN(H:H)/1000+ROW($A40),"")</f>
        <v/>
      </c>
      <c r="U56" s="7" t="str">
        <f ca="1">IF(ISTEXT(INDEX(sesss,SMALL(IF(noms=$L56,ROW(noms)-1,""),COLUMN(I:I)))),COLUMN(I:I)/1000+ROW($A40),"")</f>
        <v/>
      </c>
      <c r="V56" s="7" t="str">
        <f ca="1">IF(ISTEXT(INDEX(sesss,SMALL(IF(noms=$L56,ROW(noms)-1,""),COLUMN(J:J)))),COLUMN(J:J)/1000+ROW($A40),"")</f>
        <v/>
      </c>
      <c r="W56" s="7" t="str">
        <f ca="1">IF(ISTEXT(INDEX(sesss,SMALL(IF(noms=$L56,ROW(noms)-1,""),COLUMN(K:K)))),COLUMN(K:K)/1000+ROW($A40),"")</f>
        <v/>
      </c>
      <c r="Y56" t="str">
        <f ca="1">IF(L56&lt;&gt;"",(INDEX(basetri,INT(SMALL(baseval,ROW(A40))))),"")</f>
        <v>rdet</v>
      </c>
    </row>
    <row r="57" spans="1:25" ht="15" thickBot="1" x14ac:dyDescent="0.35">
      <c r="A57" s="14" t="s">
        <v>105</v>
      </c>
      <c r="B57" s="15" t="s">
        <v>107</v>
      </c>
      <c r="C57" s="16">
        <v>42772</v>
      </c>
      <c r="D57" s="16">
        <v>42839</v>
      </c>
      <c r="E57" s="17" t="s">
        <v>83</v>
      </c>
      <c r="F57" s="17" t="s">
        <v>84</v>
      </c>
      <c r="G57" s="18">
        <v>90305854</v>
      </c>
      <c r="H57" s="18" t="s">
        <v>328</v>
      </c>
      <c r="I57" s="18" t="s">
        <v>331</v>
      </c>
      <c r="L57" s="7" t="str">
        <f t="array" aca="1" ref="L57" ca="1">IFERROR(INDEX(noms,SMALL(IF(sesss=L$2,ROW(noms)-1,""),ROW(A41))),"")</f>
        <v>égan</v>
      </c>
      <c r="M57" s="7">
        <f t="array" aca="1" ref="M57" ca="1">IF(ISTEXT(INDEX(sesss,SMALL(IF(noms=$L57,ROW(noms)-1,""),COLUMN(A:A)))),COLUMN(A:A)/1000+ROW($A41),"")</f>
        <v>41.000999999999998</v>
      </c>
      <c r="N57" s="7">
        <f t="array" aca="1" ref="N57" ca="1">IF(ISTEXT(INDEX(sesss,SMALL(IF(noms=$L57,ROW(noms)-1,""),COLUMN(B:B)))),COLUMN(B:B)/1000+ROW($A41),"")</f>
        <v>41.002000000000002</v>
      </c>
      <c r="O57" s="7">
        <f t="array" aca="1" ref="O57" ca="1">IF(ISTEXT(INDEX(sesss,SMALL(IF(noms=$L57,ROW(noms)-1,""),COLUMN(C:C)))),COLUMN(C:C)/1000+ROW($A41),"")</f>
        <v>41.003</v>
      </c>
      <c r="P57" s="7">
        <f t="array" aca="1" ref="P57" ca="1">IF(ISTEXT(INDEX(sesss,SMALL(IF(noms=$L57,ROW(noms)-1,""),COLUMN(D:D)))),COLUMN(D:D)/1000+ROW($A41),"")</f>
        <v>41.003999999999998</v>
      </c>
      <c r="Q57" s="7" t="str">
        <f t="array" aca="1" ref="Q57" ca="1">IF(ISTEXT(INDEX(sesss,SMALL(IF(noms=$L57,ROW(noms)-1,""),COLUMN(E:E)))),COLUMN(E:E)/1000+ROW($A41),"")</f>
        <v/>
      </c>
      <c r="R57" s="7" t="str">
        <f t="array" aca="1" ref="R57" ca="1">IF(ISTEXT(INDEX(sesss,SMALL(IF(noms=$L57,ROW(noms)-1,""),COLUMN(F:F)))),COLUMN(F:F)/1000+ROW($A41),"")</f>
        <v/>
      </c>
      <c r="S57" s="7" t="str">
        <f t="array" aca="1" ref="S57" ca="1">IF(ISTEXT(INDEX(sesss,SMALL(IF(noms=$L57,ROW(noms)-1,""),COLUMN(G:G)))),COLUMN(G:G)/1000+ROW($A41),"")</f>
        <v/>
      </c>
      <c r="T57" s="7" t="str">
        <f ca="1">IF(ISTEXT(INDEX(sesss,SMALL(IF(noms=$L57,ROW(noms)-1,""),COLUMN(H:H)))),COLUMN(H:H)/1000+ROW($A41),"")</f>
        <v/>
      </c>
      <c r="U57" s="7" t="str">
        <f ca="1">IF(ISTEXT(INDEX(sesss,SMALL(IF(noms=$L57,ROW(noms)-1,""),COLUMN(I:I)))),COLUMN(I:I)/1000+ROW($A41),"")</f>
        <v/>
      </c>
      <c r="V57" s="7" t="str">
        <f ca="1">IF(ISTEXT(INDEX(sesss,SMALL(IF(noms=$L57,ROW(noms)-1,""),COLUMN(J:J)))),COLUMN(J:J)/1000+ROW($A41),"")</f>
        <v/>
      </c>
      <c r="W57" s="7" t="str">
        <f ca="1">IF(ISTEXT(INDEX(sesss,SMALL(IF(noms=$L57,ROW(noms)-1,""),COLUMN(K:K)))),COLUMN(K:K)/1000+ROW($A41),"")</f>
        <v/>
      </c>
      <c r="Y57" t="str">
        <f ca="1">IF(L57&lt;&gt;"",(INDEX(basetri,INT(SMALL(baseval,ROW(A41))))),"")</f>
        <v>rdet</v>
      </c>
    </row>
    <row r="58" spans="1:25" ht="15" thickBot="1" x14ac:dyDescent="0.35">
      <c r="A58" s="14" t="s">
        <v>105</v>
      </c>
      <c r="B58" s="15" t="s">
        <v>107</v>
      </c>
      <c r="C58" s="16">
        <v>42772</v>
      </c>
      <c r="D58" s="16">
        <v>42839</v>
      </c>
      <c r="E58" s="17" t="s">
        <v>97</v>
      </c>
      <c r="F58" s="17" t="s">
        <v>98</v>
      </c>
      <c r="G58" s="18">
        <v>90105509</v>
      </c>
      <c r="H58" s="18" t="s">
        <v>328</v>
      </c>
      <c r="I58" s="18" t="s">
        <v>331</v>
      </c>
      <c r="L58" s="7" t="str">
        <f t="array" aca="1" ref="L58" ca="1">IFERROR(INDEX(noms,SMALL(IF(sesss=L$2,ROW(noms)-1,""),ROW(A42))),"")</f>
        <v>mpte</v>
      </c>
      <c r="M58" s="7">
        <f t="array" aca="1" ref="M58" ca="1">IF(ISTEXT(INDEX(sesss,SMALL(IF(noms=$L58,ROW(noms)-1,""),COLUMN(A:A)))),COLUMN(A:A)/1000+ROW($A42),"")</f>
        <v>42.000999999999998</v>
      </c>
      <c r="N58" s="7">
        <f t="array" aca="1" ref="N58" ca="1">IF(ISTEXT(INDEX(sesss,SMALL(IF(noms=$L58,ROW(noms)-1,""),COLUMN(B:B)))),COLUMN(B:B)/1000+ROW($A42),"")</f>
        <v>42.002000000000002</v>
      </c>
      <c r="O58" s="7">
        <f t="array" aca="1" ref="O58" ca="1">IF(ISTEXT(INDEX(sesss,SMALL(IF(noms=$L58,ROW(noms)-1,""),COLUMN(C:C)))),COLUMN(C:C)/1000+ROW($A42),"")</f>
        <v>42.003</v>
      </c>
      <c r="P58" s="7">
        <f t="array" aca="1" ref="P58" ca="1">IF(ISTEXT(INDEX(sesss,SMALL(IF(noms=$L58,ROW(noms)-1,""),COLUMN(D:D)))),COLUMN(D:D)/1000+ROW($A42),"")</f>
        <v>42.003999999999998</v>
      </c>
      <c r="Q58" s="7" t="str">
        <f t="array" aca="1" ref="Q58" ca="1">IF(ISTEXT(INDEX(sesss,SMALL(IF(noms=$L58,ROW(noms)-1,""),COLUMN(E:E)))),COLUMN(E:E)/1000+ROW($A42),"")</f>
        <v/>
      </c>
      <c r="R58" s="7" t="str">
        <f t="array" aca="1" ref="R58" ca="1">IF(ISTEXT(INDEX(sesss,SMALL(IF(noms=$L58,ROW(noms)-1,""),COLUMN(F:F)))),COLUMN(F:F)/1000+ROW($A42),"")</f>
        <v/>
      </c>
      <c r="S58" s="7" t="str">
        <f t="array" aca="1" ref="S58" ca="1">IF(ISTEXT(INDEX(sesss,SMALL(IF(noms=$L58,ROW(noms)-1,""),COLUMN(G:G)))),COLUMN(G:G)/1000+ROW($A42),"")</f>
        <v/>
      </c>
      <c r="T58" s="7" t="str">
        <f ca="1">IF(ISTEXT(INDEX(sesss,SMALL(IF(noms=$L58,ROW(noms)-1,""),COLUMN(H:H)))),COLUMN(H:H)/1000+ROW($A42),"")</f>
        <v/>
      </c>
      <c r="U58" s="7" t="str">
        <f ca="1">IF(ISTEXT(INDEX(sesss,SMALL(IF(noms=$L58,ROW(noms)-1,""),COLUMN(I:I)))),COLUMN(I:I)/1000+ROW($A42),"")</f>
        <v/>
      </c>
      <c r="V58" s="7" t="str">
        <f ca="1">IF(ISTEXT(INDEX(sesss,SMALL(IF(noms=$L58,ROW(noms)-1,""),COLUMN(J:J)))),COLUMN(J:J)/1000+ROW($A42),"")</f>
        <v/>
      </c>
      <c r="W58" s="7" t="str">
        <f ca="1">IF(ISTEXT(INDEX(sesss,SMALL(IF(noms=$L58,ROW(noms)-1,""),COLUMN(K:K)))),COLUMN(K:K)/1000+ROW($A42),"")</f>
        <v/>
      </c>
      <c r="Y58" t="str">
        <f ca="1">IF(L58&lt;&gt;"",(INDEX(basetri,INT(SMALL(baseval,ROW(A42))))),"")</f>
        <v>rdet</v>
      </c>
    </row>
    <row r="59" spans="1:25" ht="15" thickBot="1" x14ac:dyDescent="0.35">
      <c r="A59" s="14" t="s">
        <v>105</v>
      </c>
      <c r="B59" s="15" t="s">
        <v>107</v>
      </c>
      <c r="C59" s="16">
        <v>42772</v>
      </c>
      <c r="D59" s="16">
        <v>42839</v>
      </c>
      <c r="E59" s="17" t="s">
        <v>99</v>
      </c>
      <c r="F59" s="17" t="s">
        <v>100</v>
      </c>
      <c r="G59" s="18">
        <v>90080197</v>
      </c>
      <c r="H59" s="18" t="s">
        <v>328</v>
      </c>
      <c r="I59" s="18" t="s">
        <v>331</v>
      </c>
      <c r="L59" s="7" t="str">
        <f t="array" aca="1" ref="L59" ca="1">IFERROR(INDEX(noms,SMALL(IF(sesss=L$2,ROW(noms)-1,""),ROW(A43))),"")</f>
        <v>evet</v>
      </c>
      <c r="M59" s="7">
        <f t="array" aca="1" ref="M59" ca="1">IF(ISTEXT(INDEX(sesss,SMALL(IF(noms=$L59,ROW(noms)-1,""),COLUMN(A:A)))),COLUMN(A:A)/1000+ROW($A43),"")</f>
        <v>43.000999999999998</v>
      </c>
      <c r="N59" s="7">
        <f t="array" aca="1" ref="N59" ca="1">IF(ISTEXT(INDEX(sesss,SMALL(IF(noms=$L59,ROW(noms)-1,""),COLUMN(B:B)))),COLUMN(B:B)/1000+ROW($A43),"")</f>
        <v>43.002000000000002</v>
      </c>
      <c r="O59" s="7">
        <f t="array" aca="1" ref="O59" ca="1">IF(ISTEXT(INDEX(sesss,SMALL(IF(noms=$L59,ROW(noms)-1,""),COLUMN(C:C)))),COLUMN(C:C)/1000+ROW($A43),"")</f>
        <v>43.003</v>
      </c>
      <c r="P59" s="7">
        <f t="array" aca="1" ref="P59" ca="1">IF(ISTEXT(INDEX(sesss,SMALL(IF(noms=$L59,ROW(noms)-1,""),COLUMN(D:D)))),COLUMN(D:D)/1000+ROW($A43),"")</f>
        <v>43.003999999999998</v>
      </c>
      <c r="Q59" s="7" t="str">
        <f t="array" aca="1" ref="Q59" ca="1">IF(ISTEXT(INDEX(sesss,SMALL(IF(noms=$L59,ROW(noms)-1,""),COLUMN(E:E)))),COLUMN(E:E)/1000+ROW($A43),"")</f>
        <v/>
      </c>
      <c r="R59" s="7" t="str">
        <f t="array" aca="1" ref="R59" ca="1">IF(ISTEXT(INDEX(sesss,SMALL(IF(noms=$L59,ROW(noms)-1,""),COLUMN(F:F)))),COLUMN(F:F)/1000+ROW($A43),"")</f>
        <v/>
      </c>
      <c r="S59" s="7" t="str">
        <f t="array" aca="1" ref="S59" ca="1">IF(ISTEXT(INDEX(sesss,SMALL(IF(noms=$L59,ROW(noms)-1,""),COLUMN(G:G)))),COLUMN(G:G)/1000+ROW($A43),"")</f>
        <v/>
      </c>
      <c r="T59" s="7" t="str">
        <f ca="1">IF(ISTEXT(INDEX(sesss,SMALL(IF(noms=$L59,ROW(noms)-1,""),COLUMN(H:H)))),COLUMN(H:H)/1000+ROW($A43),"")</f>
        <v/>
      </c>
      <c r="U59" s="7" t="str">
        <f ca="1">IF(ISTEXT(INDEX(sesss,SMALL(IF(noms=$L59,ROW(noms)-1,""),COLUMN(I:I)))),COLUMN(I:I)/1000+ROW($A43),"")</f>
        <v/>
      </c>
      <c r="V59" s="7" t="str">
        <f ca="1">IF(ISTEXT(INDEX(sesss,SMALL(IF(noms=$L59,ROW(noms)-1,""),COLUMN(J:J)))),COLUMN(J:J)/1000+ROW($A43),"")</f>
        <v/>
      </c>
      <c r="W59" s="7" t="str">
        <f ca="1">IF(ISTEXT(INDEX(sesss,SMALL(IF(noms=$L59,ROW(noms)-1,""),COLUMN(K:K)))),COLUMN(K:K)/1000+ROW($A43),"")</f>
        <v/>
      </c>
      <c r="Y59" t="str">
        <f ca="1">IF(L59&lt;&gt;"",(INDEX(basetri,INT(SMALL(baseval,ROW(A43))))),"")</f>
        <v>anie</v>
      </c>
    </row>
    <row r="60" spans="1:25" ht="15" thickBot="1" x14ac:dyDescent="0.35">
      <c r="A60" s="14" t="s">
        <v>105</v>
      </c>
      <c r="B60" s="15" t="s">
        <v>107</v>
      </c>
      <c r="C60" s="16">
        <v>42772</v>
      </c>
      <c r="D60" s="16">
        <v>42839</v>
      </c>
      <c r="E60" s="17" t="s">
        <v>101</v>
      </c>
      <c r="F60" s="17" t="s">
        <v>90</v>
      </c>
      <c r="G60" s="18">
        <v>90084911</v>
      </c>
      <c r="H60" s="18" t="s">
        <v>328</v>
      </c>
      <c r="I60" s="18" t="s">
        <v>331</v>
      </c>
      <c r="L60" s="7" t="str">
        <f t="array" aca="1" ref="L60" ca="1">IFERROR(INDEX(noms,SMALL(IF(sesss=L$2,ROW(noms)-1,""),ROW(A44))),"")</f>
        <v>llol</v>
      </c>
      <c r="M60" s="7">
        <f t="array" aca="1" ref="M60" ca="1">IF(ISTEXT(INDEX(sesss,SMALL(IF(noms=$L60,ROW(noms)-1,""),COLUMN(A:A)))),COLUMN(A:A)/1000+ROW($A44),"")</f>
        <v>44.000999999999998</v>
      </c>
      <c r="N60" s="7">
        <f t="array" aca="1" ref="N60" ca="1">IF(ISTEXT(INDEX(sesss,SMALL(IF(noms=$L60,ROW(noms)-1,""),COLUMN(B:B)))),COLUMN(B:B)/1000+ROW($A44),"")</f>
        <v>44.002000000000002</v>
      </c>
      <c r="O60" s="7">
        <f t="array" aca="1" ref="O60" ca="1">IF(ISTEXT(INDEX(sesss,SMALL(IF(noms=$L60,ROW(noms)-1,""),COLUMN(C:C)))),COLUMN(C:C)/1000+ROW($A44),"")</f>
        <v>44.003</v>
      </c>
      <c r="P60" s="7">
        <f t="array" aca="1" ref="P60" ca="1">IF(ISTEXT(INDEX(sesss,SMALL(IF(noms=$L60,ROW(noms)-1,""),COLUMN(D:D)))),COLUMN(D:D)/1000+ROW($A44),"")</f>
        <v>44.003999999999998</v>
      </c>
      <c r="Q60" s="7" t="str">
        <f t="array" aca="1" ref="Q60" ca="1">IF(ISTEXT(INDEX(sesss,SMALL(IF(noms=$L60,ROW(noms)-1,""),COLUMN(E:E)))),COLUMN(E:E)/1000+ROW($A44),"")</f>
        <v/>
      </c>
      <c r="R60" s="7" t="str">
        <f t="array" aca="1" ref="R60" ca="1">IF(ISTEXT(INDEX(sesss,SMALL(IF(noms=$L60,ROW(noms)-1,""),COLUMN(F:F)))),COLUMN(F:F)/1000+ROW($A44),"")</f>
        <v/>
      </c>
      <c r="S60" s="7" t="str">
        <f t="array" aca="1" ref="S60" ca="1">IF(ISTEXT(INDEX(sesss,SMALL(IF(noms=$L60,ROW(noms)-1,""),COLUMN(G:G)))),COLUMN(G:G)/1000+ROW($A44),"")</f>
        <v/>
      </c>
      <c r="T60" s="7" t="str">
        <f ca="1">IF(ISTEXT(INDEX(sesss,SMALL(IF(noms=$L60,ROW(noms)-1,""),COLUMN(H:H)))),COLUMN(H:H)/1000+ROW($A44),"")</f>
        <v/>
      </c>
      <c r="U60" s="7" t="str">
        <f ca="1">IF(ISTEXT(INDEX(sesss,SMALL(IF(noms=$L60,ROW(noms)-1,""),COLUMN(I:I)))),COLUMN(I:I)/1000+ROW($A44),"")</f>
        <v/>
      </c>
      <c r="V60" s="7" t="str">
        <f ca="1">IF(ISTEXT(INDEX(sesss,SMALL(IF(noms=$L60,ROW(noms)-1,""),COLUMN(J:J)))),COLUMN(J:J)/1000+ROW($A44),"")</f>
        <v/>
      </c>
      <c r="W60" s="7" t="str">
        <f ca="1">IF(ISTEXT(INDEX(sesss,SMALL(IF(noms=$L60,ROW(noms)-1,""),COLUMN(K:K)))),COLUMN(K:K)/1000+ROW($A44),"")</f>
        <v/>
      </c>
      <c r="Y60" t="str">
        <f ca="1">IF(L60&lt;&gt;"",(INDEX(basetri,INT(SMALL(baseval,ROW(A44))))),"")</f>
        <v>anie</v>
      </c>
    </row>
    <row r="61" spans="1:25" ht="15" thickBot="1" x14ac:dyDescent="0.35">
      <c r="A61" s="14" t="s">
        <v>105</v>
      </c>
      <c r="B61" s="15" t="s">
        <v>107</v>
      </c>
      <c r="C61" s="16">
        <v>42772</v>
      </c>
      <c r="D61" s="16">
        <v>42839</v>
      </c>
      <c r="E61" s="17" t="s">
        <v>102</v>
      </c>
      <c r="F61" s="17" t="s">
        <v>103</v>
      </c>
      <c r="G61" s="18">
        <v>90322202</v>
      </c>
      <c r="H61" s="18" t="s">
        <v>328</v>
      </c>
      <c r="I61" s="18" t="s">
        <v>331</v>
      </c>
      <c r="L61" s="7" t="str">
        <f t="array" aca="1" ref="L61" ca="1">IFERROR(INDEX(noms,SMALL(IF(sesss=L$2,ROW(noms)-1,""),ROW(A45))),"")</f>
        <v>chal</v>
      </c>
      <c r="M61" s="7">
        <f t="array" aca="1" ref="M61" ca="1">IF(ISTEXT(INDEX(sesss,SMALL(IF(noms=$L61,ROW(noms)-1,""),COLUMN(A:A)))),COLUMN(A:A)/1000+ROW($A45),"")</f>
        <v>45.000999999999998</v>
      </c>
      <c r="N61" s="7">
        <f t="array" aca="1" ref="N61" ca="1">IF(ISTEXT(INDEX(sesss,SMALL(IF(noms=$L61,ROW(noms)-1,""),COLUMN(B:B)))),COLUMN(B:B)/1000+ROW($A45),"")</f>
        <v>45.002000000000002</v>
      </c>
      <c r="O61" s="7">
        <f t="array" aca="1" ref="O61" ca="1">IF(ISTEXT(INDEX(sesss,SMALL(IF(noms=$L61,ROW(noms)-1,""),COLUMN(C:C)))),COLUMN(C:C)/1000+ROW($A45),"")</f>
        <v>45.003</v>
      </c>
      <c r="P61" s="7">
        <f t="array" aca="1" ref="P61" ca="1">IF(ISTEXT(INDEX(sesss,SMALL(IF(noms=$L61,ROW(noms)-1,""),COLUMN(D:D)))),COLUMN(D:D)/1000+ROW($A45),"")</f>
        <v>45.003999999999998</v>
      </c>
      <c r="Q61" s="7" t="str">
        <f t="array" aca="1" ref="Q61" ca="1">IF(ISTEXT(INDEX(sesss,SMALL(IF(noms=$L61,ROW(noms)-1,""),COLUMN(E:E)))),COLUMN(E:E)/1000+ROW($A45),"")</f>
        <v/>
      </c>
      <c r="R61" s="7" t="str">
        <f t="array" aca="1" ref="R61" ca="1">IF(ISTEXT(INDEX(sesss,SMALL(IF(noms=$L61,ROW(noms)-1,""),COLUMN(F:F)))),COLUMN(F:F)/1000+ROW($A45),"")</f>
        <v/>
      </c>
      <c r="S61" s="7" t="str">
        <f t="array" aca="1" ref="S61" ca="1">IF(ISTEXT(INDEX(sesss,SMALL(IF(noms=$L61,ROW(noms)-1,""),COLUMN(G:G)))),COLUMN(G:G)/1000+ROW($A45),"")</f>
        <v/>
      </c>
      <c r="T61" s="7" t="str">
        <f ca="1">IF(ISTEXT(INDEX(sesss,SMALL(IF(noms=$L61,ROW(noms)-1,""),COLUMN(H:H)))),COLUMN(H:H)/1000+ROW($A45),"")</f>
        <v/>
      </c>
      <c r="U61" s="7" t="str">
        <f ca="1">IF(ISTEXT(INDEX(sesss,SMALL(IF(noms=$L61,ROW(noms)-1,""),COLUMN(I:I)))),COLUMN(I:I)/1000+ROW($A45),"")</f>
        <v/>
      </c>
      <c r="V61" s="7" t="str">
        <f ca="1">IF(ISTEXT(INDEX(sesss,SMALL(IF(noms=$L61,ROW(noms)-1,""),COLUMN(J:J)))),COLUMN(J:J)/1000+ROW($A45),"")</f>
        <v/>
      </c>
      <c r="W61" s="7" t="str">
        <f ca="1">IF(ISTEXT(INDEX(sesss,SMALL(IF(noms=$L61,ROW(noms)-1,""),COLUMN(K:K)))),COLUMN(K:K)/1000+ROW($A45),"")</f>
        <v/>
      </c>
      <c r="Y61" t="str">
        <f ca="1">IF(L61&lt;&gt;"",(INDEX(basetri,INT(SMALL(baseval,ROW(A45))))),"")</f>
        <v>anie</v>
      </c>
    </row>
    <row r="62" spans="1:25" ht="15" thickBot="1" x14ac:dyDescent="0.35">
      <c r="A62" s="14" t="s">
        <v>81</v>
      </c>
      <c r="B62" s="15" t="s">
        <v>108</v>
      </c>
      <c r="C62" s="16">
        <v>42828</v>
      </c>
      <c r="D62" s="16">
        <v>42829</v>
      </c>
      <c r="E62" s="17" t="s">
        <v>90</v>
      </c>
      <c r="F62" s="17" t="s">
        <v>109</v>
      </c>
      <c r="G62" s="18">
        <v>90001041</v>
      </c>
      <c r="H62" s="18" t="s">
        <v>328</v>
      </c>
      <c r="I62" s="18" t="s">
        <v>331</v>
      </c>
      <c r="L62" s="7" t="str">
        <f t="array" aca="1" ref="L62" ca="1">IFERROR(INDEX(noms,SMALL(IF(sesss=L$2,ROW(noms)-1,""),ROW(A46))),"")</f>
        <v>lves</v>
      </c>
      <c r="M62" s="7">
        <f t="array" aca="1" ref="M62" ca="1">IF(ISTEXT(INDEX(sesss,SMALL(IF(noms=$L62,ROW(noms)-1,""),COLUMN(A:A)))),COLUMN(A:A)/1000+ROW($A46),"")</f>
        <v>46.000999999999998</v>
      </c>
      <c r="N62" s="7">
        <f t="array" aca="1" ref="N62" ca="1">IF(ISTEXT(INDEX(sesss,SMALL(IF(noms=$L62,ROW(noms)-1,""),COLUMN(B:B)))),COLUMN(B:B)/1000+ROW($A46),"")</f>
        <v>46.002000000000002</v>
      </c>
      <c r="O62" s="7">
        <f t="array" aca="1" ref="O62" ca="1">IF(ISTEXT(INDEX(sesss,SMALL(IF(noms=$L62,ROW(noms)-1,""),COLUMN(C:C)))),COLUMN(C:C)/1000+ROW($A46),"")</f>
        <v>46.003</v>
      </c>
      <c r="P62" s="7">
        <f t="array" aca="1" ref="P62" ca="1">IF(ISTEXT(INDEX(sesss,SMALL(IF(noms=$L62,ROW(noms)-1,""),COLUMN(D:D)))),COLUMN(D:D)/1000+ROW($A46),"")</f>
        <v>46.003999999999998</v>
      </c>
      <c r="Q62" s="7" t="str">
        <f t="array" aca="1" ref="Q62" ca="1">IF(ISTEXT(INDEX(sesss,SMALL(IF(noms=$L62,ROW(noms)-1,""),COLUMN(E:E)))),COLUMN(E:E)/1000+ROW($A46),"")</f>
        <v/>
      </c>
      <c r="R62" s="7" t="str">
        <f t="array" aca="1" ref="R62" ca="1">IF(ISTEXT(INDEX(sesss,SMALL(IF(noms=$L62,ROW(noms)-1,""),COLUMN(F:F)))),COLUMN(F:F)/1000+ROW($A46),"")</f>
        <v/>
      </c>
      <c r="S62" s="7" t="str">
        <f t="array" aca="1" ref="S62" ca="1">IF(ISTEXT(INDEX(sesss,SMALL(IF(noms=$L62,ROW(noms)-1,""),COLUMN(G:G)))),COLUMN(G:G)/1000+ROW($A46),"")</f>
        <v/>
      </c>
      <c r="T62" s="7" t="str">
        <f ca="1">IF(ISTEXT(INDEX(sesss,SMALL(IF(noms=$L62,ROW(noms)-1,""),COLUMN(H:H)))),COLUMN(H:H)/1000+ROW($A46),"")</f>
        <v/>
      </c>
      <c r="U62" s="7" t="str">
        <f ca="1">IF(ISTEXT(INDEX(sesss,SMALL(IF(noms=$L62,ROW(noms)-1,""),COLUMN(I:I)))),COLUMN(I:I)/1000+ROW($A46),"")</f>
        <v/>
      </c>
      <c r="V62" s="7" t="str">
        <f ca="1">IF(ISTEXT(INDEX(sesss,SMALL(IF(noms=$L62,ROW(noms)-1,""),COLUMN(J:J)))),COLUMN(J:J)/1000+ROW($A46),"")</f>
        <v/>
      </c>
      <c r="W62" s="7" t="str">
        <f ca="1">IF(ISTEXT(INDEX(sesss,SMALL(IF(noms=$L62,ROW(noms)-1,""),COLUMN(K:K)))),COLUMN(K:K)/1000+ROW($A46),"")</f>
        <v/>
      </c>
      <c r="Y62" t="str">
        <f ca="1">IF(L62&lt;&gt;"",(INDEX(basetri,INT(SMALL(baseval,ROW(A46))))),"")</f>
        <v>ercq</v>
      </c>
    </row>
    <row r="63" spans="1:25" ht="15" thickBot="1" x14ac:dyDescent="0.35">
      <c r="A63" s="14" t="s">
        <v>81</v>
      </c>
      <c r="B63" s="15" t="s">
        <v>108</v>
      </c>
      <c r="C63" s="16">
        <v>42828</v>
      </c>
      <c r="D63" s="16">
        <v>42829</v>
      </c>
      <c r="E63" s="17" t="s">
        <v>110</v>
      </c>
      <c r="F63" s="17" t="s">
        <v>111</v>
      </c>
      <c r="G63" s="18">
        <v>90092343</v>
      </c>
      <c r="H63" s="18" t="s">
        <v>328</v>
      </c>
      <c r="I63" s="18" t="s">
        <v>331</v>
      </c>
      <c r="L63" s="7" t="str">
        <f t="array" aca="1" ref="L63" ca="1">IFERROR(INDEX(noms,SMALL(IF(sesss=L$2,ROW(noms)-1,""),ROW(A47))),"")</f>
        <v>tius</v>
      </c>
      <c r="M63" s="7">
        <f t="array" aca="1" ref="M63" ca="1">IF(ISTEXT(INDEX(sesss,SMALL(IF(noms=$L63,ROW(noms)-1,""),COLUMN(A:A)))),COLUMN(A:A)/1000+ROW($A47),"")</f>
        <v>47.000999999999998</v>
      </c>
      <c r="N63" s="7">
        <f t="array" aca="1" ref="N63" ca="1">IF(ISTEXT(INDEX(sesss,SMALL(IF(noms=$L63,ROW(noms)-1,""),COLUMN(B:B)))),COLUMN(B:B)/1000+ROW($A47),"")</f>
        <v>47.002000000000002</v>
      </c>
      <c r="O63" s="7">
        <f t="array" aca="1" ref="O63" ca="1">IF(ISTEXT(INDEX(sesss,SMALL(IF(noms=$L63,ROW(noms)-1,""),COLUMN(C:C)))),COLUMN(C:C)/1000+ROW($A47),"")</f>
        <v>47.003</v>
      </c>
      <c r="P63" s="7">
        <f t="array" aca="1" ref="P63" ca="1">IF(ISTEXT(INDEX(sesss,SMALL(IF(noms=$L63,ROW(noms)-1,""),COLUMN(D:D)))),COLUMN(D:D)/1000+ROW($A47),"")</f>
        <v>47.003999999999998</v>
      </c>
      <c r="Q63" s="7">
        <f t="array" aca="1" ref="Q63" ca="1">IF(ISTEXT(INDEX(sesss,SMALL(IF(noms=$L63,ROW(noms)-1,""),COLUMN(E:E)))),COLUMN(E:E)/1000+ROW($A47),"")</f>
        <v>47.005000000000003</v>
      </c>
      <c r="R63" s="7">
        <f t="array" aca="1" ref="R63" ca="1">IF(ISTEXT(INDEX(sesss,SMALL(IF(noms=$L63,ROW(noms)-1,""),COLUMN(F:F)))),COLUMN(F:F)/1000+ROW($A47),"")</f>
        <v>47.006</v>
      </c>
      <c r="S63" s="7">
        <f t="array" aca="1" ref="S63" ca="1">IF(ISTEXT(INDEX(sesss,SMALL(IF(noms=$L63,ROW(noms)-1,""),COLUMN(G:G)))),COLUMN(G:G)/1000+ROW($A47),"")</f>
        <v>47.006999999999998</v>
      </c>
      <c r="T63" s="7" t="str">
        <f ca="1">IF(ISTEXT(INDEX(sesss,SMALL(IF(noms=$L63,ROW(noms)-1,""),COLUMN(H:H)))),COLUMN(H:H)/1000+ROW($A47),"")</f>
        <v/>
      </c>
      <c r="U63" s="7" t="str">
        <f ca="1">IF(ISTEXT(INDEX(sesss,SMALL(IF(noms=$L63,ROW(noms)-1,""),COLUMN(I:I)))),COLUMN(I:I)/1000+ROW($A47),"")</f>
        <v/>
      </c>
      <c r="V63" s="7" t="str">
        <f ca="1">IF(ISTEXT(INDEX(sesss,SMALL(IF(noms=$L63,ROW(noms)-1,""),COLUMN(J:J)))),COLUMN(J:J)/1000+ROW($A47),"")</f>
        <v/>
      </c>
      <c r="W63" s="7" t="str">
        <f ca="1">IF(ISTEXT(INDEX(sesss,SMALL(IF(noms=$L63,ROW(noms)-1,""),COLUMN(K:K)))),COLUMN(K:K)/1000+ROW($A47),"")</f>
        <v/>
      </c>
      <c r="Y63" t="str">
        <f ca="1">IF(L63&lt;&gt;"",(INDEX(basetri,INT(SMALL(baseval,ROW(A47))))),"")</f>
        <v>ercq</v>
      </c>
    </row>
    <row r="64" spans="1:25" ht="15" thickBot="1" x14ac:dyDescent="0.35">
      <c r="A64" s="14" t="s">
        <v>81</v>
      </c>
      <c r="B64" s="15" t="s">
        <v>112</v>
      </c>
      <c r="C64" s="16">
        <v>42829</v>
      </c>
      <c r="D64" s="16">
        <v>42830</v>
      </c>
      <c r="E64" s="17" t="s">
        <v>113</v>
      </c>
      <c r="F64" s="17" t="s">
        <v>114</v>
      </c>
      <c r="G64" s="18">
        <v>90104873</v>
      </c>
      <c r="H64" s="18" t="s">
        <v>328</v>
      </c>
      <c r="I64" s="18" t="s">
        <v>331</v>
      </c>
      <c r="L64" s="7" t="str">
        <f t="array" aca="1" ref="L64" ca="1">IFERROR(INDEX(noms,SMALL(IF(sesss=L$2,ROW(noms)-1,""),ROW(A48))),"")</f>
        <v>Grux</v>
      </c>
      <c r="M64" s="7">
        <f t="array" aca="1" ref="M64" ca="1">IF(ISTEXT(INDEX(sesss,SMALL(IF(noms=$L64,ROW(noms)-1,""),COLUMN(A:A)))),COLUMN(A:A)/1000+ROW($A48),"")</f>
        <v>48.000999999999998</v>
      </c>
      <c r="N64" s="7">
        <f t="array" aca="1" ref="N64" ca="1">IF(ISTEXT(INDEX(sesss,SMALL(IF(noms=$L64,ROW(noms)-1,""),COLUMN(B:B)))),COLUMN(B:B)/1000+ROW($A48),"")</f>
        <v>48.002000000000002</v>
      </c>
      <c r="O64" s="7">
        <f t="array" aca="1" ref="O64" ca="1">IF(ISTEXT(INDEX(sesss,SMALL(IF(noms=$L64,ROW(noms)-1,""),COLUMN(C:C)))),COLUMN(C:C)/1000+ROW($A48),"")</f>
        <v>48.003</v>
      </c>
      <c r="P64" s="7">
        <f t="array" aca="1" ref="P64" ca="1">IF(ISTEXT(INDEX(sesss,SMALL(IF(noms=$L64,ROW(noms)-1,""),COLUMN(D:D)))),COLUMN(D:D)/1000+ROW($A48),"")</f>
        <v>48.003999999999998</v>
      </c>
      <c r="Q64" s="7">
        <f t="array" aca="1" ref="Q64" ca="1">IF(ISTEXT(INDEX(sesss,SMALL(IF(noms=$L64,ROW(noms)-1,""),COLUMN(E:E)))),COLUMN(E:E)/1000+ROW($A48),"")</f>
        <v>48.005000000000003</v>
      </c>
      <c r="R64" s="7" t="str">
        <f t="array" aca="1" ref="R64" ca="1">IF(ISTEXT(INDEX(sesss,SMALL(IF(noms=$L64,ROW(noms)-1,""),COLUMN(F:F)))),COLUMN(F:F)/1000+ROW($A48),"")</f>
        <v/>
      </c>
      <c r="S64" s="7" t="str">
        <f t="array" aca="1" ref="S64" ca="1">IF(ISTEXT(INDEX(sesss,SMALL(IF(noms=$L64,ROW(noms)-1,""),COLUMN(G:G)))),COLUMN(G:G)/1000+ROW($A48),"")</f>
        <v/>
      </c>
      <c r="T64" s="7" t="str">
        <f ca="1">IF(ISTEXT(INDEX(sesss,SMALL(IF(noms=$L64,ROW(noms)-1,""),COLUMN(H:H)))),COLUMN(H:H)/1000+ROW($A48),"")</f>
        <v/>
      </c>
      <c r="U64" s="7" t="str">
        <f ca="1">IF(ISTEXT(INDEX(sesss,SMALL(IF(noms=$L64,ROW(noms)-1,""),COLUMN(I:I)))),COLUMN(I:I)/1000+ROW($A48),"")</f>
        <v/>
      </c>
      <c r="V64" s="7" t="str">
        <f ca="1">IF(ISTEXT(INDEX(sesss,SMALL(IF(noms=$L64,ROW(noms)-1,""),COLUMN(J:J)))),COLUMN(J:J)/1000+ROW($A48),"")</f>
        <v/>
      </c>
      <c r="W64" s="7" t="str">
        <f ca="1">IF(ISTEXT(INDEX(sesss,SMALL(IF(noms=$L64,ROW(noms)-1,""),COLUMN(K:K)))),COLUMN(K:K)/1000+ROW($A48),"")</f>
        <v/>
      </c>
      <c r="Y64" t="str">
        <f ca="1">IF(L64&lt;&gt;"",(INDEX(basetri,INT(SMALL(baseval,ROW(A48))))),"")</f>
        <v>ercq</v>
      </c>
    </row>
    <row r="65" spans="1:25" ht="15" thickBot="1" x14ac:dyDescent="0.35">
      <c r="A65" s="14" t="s">
        <v>81</v>
      </c>
      <c r="B65" s="15" t="s">
        <v>112</v>
      </c>
      <c r="C65" s="16">
        <v>42829</v>
      </c>
      <c r="D65" s="16">
        <v>42830</v>
      </c>
      <c r="E65" s="17" t="s">
        <v>115</v>
      </c>
      <c r="F65" s="17" t="s">
        <v>116</v>
      </c>
      <c r="G65" s="18">
        <v>90044307</v>
      </c>
      <c r="H65" s="18" t="s">
        <v>328</v>
      </c>
      <c r="I65" s="18" t="s">
        <v>331</v>
      </c>
      <c r="L65" s="7" t="str">
        <f t="array" aca="1" ref="L65" ca="1">IFERROR(INDEX(noms,SMALL(IF(sesss=L$2,ROW(noms)-1,""),ROW(A49))),"")</f>
        <v>appe</v>
      </c>
      <c r="M65" s="7">
        <f t="array" aca="1" ref="M65" ca="1">IF(ISTEXT(INDEX(sesss,SMALL(IF(noms=$L65,ROW(noms)-1,""),COLUMN(A:A)))),COLUMN(A:A)/1000+ROW($A49),"")</f>
        <v>49.000999999999998</v>
      </c>
      <c r="N65" s="7">
        <f t="array" aca="1" ref="N65" ca="1">IF(ISTEXT(INDEX(sesss,SMALL(IF(noms=$L65,ROW(noms)-1,""),COLUMN(B:B)))),COLUMN(B:B)/1000+ROW($A49),"")</f>
        <v>49.002000000000002</v>
      </c>
      <c r="O65" s="7">
        <f t="array" aca="1" ref="O65" ca="1">IF(ISTEXT(INDEX(sesss,SMALL(IF(noms=$L65,ROW(noms)-1,""),COLUMN(C:C)))),COLUMN(C:C)/1000+ROW($A49),"")</f>
        <v>49.003</v>
      </c>
      <c r="P65" s="7">
        <f t="array" aca="1" ref="P65" ca="1">IF(ISTEXT(INDEX(sesss,SMALL(IF(noms=$L65,ROW(noms)-1,""),COLUMN(D:D)))),COLUMN(D:D)/1000+ROW($A49),"")</f>
        <v>49.003999999999998</v>
      </c>
      <c r="Q65" s="7">
        <f t="array" aca="1" ref="Q65" ca="1">IF(ISTEXT(INDEX(sesss,SMALL(IF(noms=$L65,ROW(noms)-1,""),COLUMN(E:E)))),COLUMN(E:E)/1000+ROW($A49),"")</f>
        <v>49.005000000000003</v>
      </c>
      <c r="R65" s="7" t="str">
        <f t="array" aca="1" ref="R65" ca="1">IF(ISTEXT(INDEX(sesss,SMALL(IF(noms=$L65,ROW(noms)-1,""),COLUMN(F:F)))),COLUMN(F:F)/1000+ROW($A49),"")</f>
        <v/>
      </c>
      <c r="S65" s="7" t="str">
        <f t="array" aca="1" ref="S65" ca="1">IF(ISTEXT(INDEX(sesss,SMALL(IF(noms=$L65,ROW(noms)-1,""),COLUMN(G:G)))),COLUMN(G:G)/1000+ROW($A49),"")</f>
        <v/>
      </c>
      <c r="T65" s="7" t="str">
        <f ca="1">IF(ISTEXT(INDEX(sesss,SMALL(IF(noms=$L65,ROW(noms)-1,""),COLUMN(H:H)))),COLUMN(H:H)/1000+ROW($A49),"")</f>
        <v/>
      </c>
      <c r="U65" s="7" t="str">
        <f ca="1">IF(ISTEXT(INDEX(sesss,SMALL(IF(noms=$L65,ROW(noms)-1,""),COLUMN(I:I)))),COLUMN(I:I)/1000+ROW($A49),"")</f>
        <v/>
      </c>
      <c r="V65" s="7" t="str">
        <f ca="1">IF(ISTEXT(INDEX(sesss,SMALL(IF(noms=$L65,ROW(noms)-1,""),COLUMN(J:J)))),COLUMN(J:J)/1000+ROW($A49),"")</f>
        <v/>
      </c>
      <c r="W65" s="7" t="str">
        <f ca="1">IF(ISTEXT(INDEX(sesss,SMALL(IF(noms=$L65,ROW(noms)-1,""),COLUMN(K:K)))),COLUMN(K:K)/1000+ROW($A49),"")</f>
        <v/>
      </c>
      <c r="Y65" t="str">
        <f ca="1">IF(L65&lt;&gt;"",(INDEX(basetri,INT(SMALL(baseval,ROW(A49))))),"")</f>
        <v>tier</v>
      </c>
    </row>
    <row r="66" spans="1:25" ht="15" thickBot="1" x14ac:dyDescent="0.35">
      <c r="A66" s="14" t="s">
        <v>81</v>
      </c>
      <c r="B66" s="15" t="s">
        <v>117</v>
      </c>
      <c r="C66" s="16">
        <v>42830</v>
      </c>
      <c r="D66" s="16">
        <v>42831</v>
      </c>
      <c r="E66" s="17" t="s">
        <v>118</v>
      </c>
      <c r="F66" s="17" t="s">
        <v>111</v>
      </c>
      <c r="G66" s="18">
        <v>90349417</v>
      </c>
      <c r="H66" s="18" t="s">
        <v>328</v>
      </c>
      <c r="I66" s="18" t="s">
        <v>331</v>
      </c>
      <c r="L66" s="7" t="str">
        <f t="array" aca="1" ref="L66" ca="1">IFERROR(INDEX(noms,SMALL(IF(sesss=L$2,ROW(noms)-1,""),ROW(A50))),"")</f>
        <v>unay</v>
      </c>
      <c r="M66" s="7">
        <f t="array" aca="1" ref="M66" ca="1">IF(ISTEXT(INDEX(sesss,SMALL(IF(noms=$L66,ROW(noms)-1,""),COLUMN(A:A)))),COLUMN(A:A)/1000+ROW($A50),"")</f>
        <v>50.000999999999998</v>
      </c>
      <c r="N66" s="7">
        <f t="array" aca="1" ref="N66" ca="1">IF(ISTEXT(INDEX(sesss,SMALL(IF(noms=$L66,ROW(noms)-1,""),COLUMN(B:B)))),COLUMN(B:B)/1000+ROW($A50),"")</f>
        <v>50.002000000000002</v>
      </c>
      <c r="O66" s="7">
        <f t="array" aca="1" ref="O66" ca="1">IF(ISTEXT(INDEX(sesss,SMALL(IF(noms=$L66,ROW(noms)-1,""),COLUMN(C:C)))),COLUMN(C:C)/1000+ROW($A50),"")</f>
        <v>50.003</v>
      </c>
      <c r="P66" s="7">
        <f t="array" aca="1" ref="P66" ca="1">IF(ISTEXT(INDEX(sesss,SMALL(IF(noms=$L66,ROW(noms)-1,""),COLUMN(D:D)))),COLUMN(D:D)/1000+ROW($A50),"")</f>
        <v>50.003999999999998</v>
      </c>
      <c r="Q66" s="7">
        <f t="array" aca="1" ref="Q66" ca="1">IF(ISTEXT(INDEX(sesss,SMALL(IF(noms=$L66,ROW(noms)-1,""),COLUMN(E:E)))),COLUMN(E:E)/1000+ROW($A50),"")</f>
        <v>50.005000000000003</v>
      </c>
      <c r="R66" s="7">
        <f t="array" aca="1" ref="R66" ca="1">IF(ISTEXT(INDEX(sesss,SMALL(IF(noms=$L66,ROW(noms)-1,""),COLUMN(F:F)))),COLUMN(F:F)/1000+ROW($A50),"")</f>
        <v>50.006</v>
      </c>
      <c r="S66" s="7">
        <f t="array" aca="1" ref="S66" ca="1">IF(ISTEXT(INDEX(sesss,SMALL(IF(noms=$L66,ROW(noms)-1,""),COLUMN(G:G)))),COLUMN(G:G)/1000+ROW($A50),"")</f>
        <v>50.006999999999998</v>
      </c>
      <c r="T66" s="7" t="str">
        <f ca="1">IF(ISTEXT(INDEX(sesss,SMALL(IF(noms=$L66,ROW(noms)-1,""),COLUMN(H:H)))),COLUMN(H:H)/1000+ROW($A50),"")</f>
        <v/>
      </c>
      <c r="U66" s="7" t="str">
        <f ca="1">IF(ISTEXT(INDEX(sesss,SMALL(IF(noms=$L66,ROW(noms)-1,""),COLUMN(I:I)))),COLUMN(I:I)/1000+ROW($A50),"")</f>
        <v/>
      </c>
      <c r="V66" s="7" t="str">
        <f ca="1">IF(ISTEXT(INDEX(sesss,SMALL(IF(noms=$L66,ROW(noms)-1,""),COLUMN(J:J)))),COLUMN(J:J)/1000+ROW($A50),"")</f>
        <v/>
      </c>
      <c r="W66" s="7" t="str">
        <f ca="1">IF(ISTEXT(INDEX(sesss,SMALL(IF(noms=$L66,ROW(noms)-1,""),COLUMN(K:K)))),COLUMN(K:K)/1000+ROW($A50),"")</f>
        <v/>
      </c>
      <c r="Y66" t="str">
        <f ca="1">IF(L66&lt;&gt;"",(INDEX(basetri,INT(SMALL(baseval,ROW(A50))))),"")</f>
        <v>tier</v>
      </c>
    </row>
    <row r="67" spans="1:25" ht="15" thickBot="1" x14ac:dyDescent="0.35">
      <c r="A67" s="14" t="s">
        <v>81</v>
      </c>
      <c r="B67" s="15" t="s">
        <v>117</v>
      </c>
      <c r="C67" s="16">
        <v>42830</v>
      </c>
      <c r="D67" s="16">
        <v>42831</v>
      </c>
      <c r="E67" s="17" t="s">
        <v>119</v>
      </c>
      <c r="F67" s="17" t="s">
        <v>120</v>
      </c>
      <c r="G67" s="18">
        <v>90059786</v>
      </c>
      <c r="H67" s="18" t="s">
        <v>328</v>
      </c>
      <c r="I67" s="18" t="s">
        <v>331</v>
      </c>
      <c r="L67" s="7" t="str">
        <f t="array" aca="1" ref="L67" ca="1">IFERROR(INDEX(noms,SMALL(IF(sesss=L$2,ROW(noms)-1,""),ROW(A51))),"")</f>
        <v>lier</v>
      </c>
      <c r="M67" s="7">
        <f t="array" aca="1" ref="M67" ca="1">IF(ISTEXT(INDEX(sesss,SMALL(IF(noms=$L67,ROW(noms)-1,""),COLUMN(A:A)))),COLUMN(A:A)/1000+ROW($A51),"")</f>
        <v>51.000999999999998</v>
      </c>
      <c r="N67" s="7">
        <f t="array" aca="1" ref="N67" ca="1">IF(ISTEXT(INDEX(sesss,SMALL(IF(noms=$L67,ROW(noms)-1,""),COLUMN(B:B)))),COLUMN(B:B)/1000+ROW($A51),"")</f>
        <v>51.002000000000002</v>
      </c>
      <c r="O67" s="7">
        <f t="array" aca="1" ref="O67" ca="1">IF(ISTEXT(INDEX(sesss,SMALL(IF(noms=$L67,ROW(noms)-1,""),COLUMN(C:C)))),COLUMN(C:C)/1000+ROW($A51),"")</f>
        <v>51.003</v>
      </c>
      <c r="P67" s="7">
        <f t="array" aca="1" ref="P67" ca="1">IF(ISTEXT(INDEX(sesss,SMALL(IF(noms=$L67,ROW(noms)-1,""),COLUMN(D:D)))),COLUMN(D:D)/1000+ROW($A51),"")</f>
        <v>51.003999999999998</v>
      </c>
      <c r="Q67" s="7">
        <f t="array" aca="1" ref="Q67" ca="1">IF(ISTEXT(INDEX(sesss,SMALL(IF(noms=$L67,ROW(noms)-1,""),COLUMN(E:E)))),COLUMN(E:E)/1000+ROW($A51),"")</f>
        <v>51.005000000000003</v>
      </c>
      <c r="R67" s="7" t="str">
        <f t="array" aca="1" ref="R67" ca="1">IF(ISTEXT(INDEX(sesss,SMALL(IF(noms=$L67,ROW(noms)-1,""),COLUMN(F:F)))),COLUMN(F:F)/1000+ROW($A51),"")</f>
        <v/>
      </c>
      <c r="S67" s="7" t="str">
        <f t="array" aca="1" ref="S67" ca="1">IF(ISTEXT(INDEX(sesss,SMALL(IF(noms=$L67,ROW(noms)-1,""),COLUMN(G:G)))),COLUMN(G:G)/1000+ROW($A51),"")</f>
        <v/>
      </c>
      <c r="T67" s="7" t="str">
        <f ca="1">IF(ISTEXT(INDEX(sesss,SMALL(IF(noms=$L67,ROW(noms)-1,""),COLUMN(H:H)))),COLUMN(H:H)/1000+ROW($A51),"")</f>
        <v/>
      </c>
      <c r="U67" s="7" t="str">
        <f ca="1">IF(ISTEXT(INDEX(sesss,SMALL(IF(noms=$L67,ROW(noms)-1,""),COLUMN(I:I)))),COLUMN(I:I)/1000+ROW($A51),"")</f>
        <v/>
      </c>
      <c r="V67" s="7" t="str">
        <f ca="1">IF(ISTEXT(INDEX(sesss,SMALL(IF(noms=$L67,ROW(noms)-1,""),COLUMN(J:J)))),COLUMN(J:J)/1000+ROW($A51),"")</f>
        <v/>
      </c>
      <c r="W67" s="7" t="str">
        <f ca="1">IF(ISTEXT(INDEX(sesss,SMALL(IF(noms=$L67,ROW(noms)-1,""),COLUMN(K:K)))),COLUMN(K:K)/1000+ROW($A51),"")</f>
        <v/>
      </c>
      <c r="Y67" t="str">
        <f ca="1">IF(L67&lt;&gt;"",(INDEX(basetri,INT(SMALL(baseval,ROW(A51))))),"")</f>
        <v>tier</v>
      </c>
    </row>
    <row r="68" spans="1:25" ht="15" thickBot="1" x14ac:dyDescent="0.35">
      <c r="A68" s="14" t="s">
        <v>85</v>
      </c>
      <c r="B68" s="15" t="s">
        <v>121</v>
      </c>
      <c r="C68" s="16">
        <v>42849</v>
      </c>
      <c r="D68" s="16">
        <v>42860</v>
      </c>
      <c r="E68" s="17" t="s">
        <v>118</v>
      </c>
      <c r="F68" s="17" t="s">
        <v>111</v>
      </c>
      <c r="G68" s="18">
        <v>90349417</v>
      </c>
      <c r="H68" s="18" t="s">
        <v>328</v>
      </c>
      <c r="I68" s="18" t="s">
        <v>331</v>
      </c>
      <c r="L68" s="7" t="str">
        <f t="array" aca="1" ref="L68" ca="1">IFERROR(INDEX(noms,SMALL(IF(sesss=L$2,ROW(noms)-1,""),ROW(A52))),"")</f>
        <v>rnot</v>
      </c>
      <c r="M68" s="7">
        <f t="array" aca="1" ref="M68" ca="1">IF(ISTEXT(INDEX(sesss,SMALL(IF(noms=$L68,ROW(noms)-1,""),COLUMN(A:A)))),COLUMN(A:A)/1000+ROW($A52),"")</f>
        <v>52.000999999999998</v>
      </c>
      <c r="N68" s="7">
        <f t="array" aca="1" ref="N68" ca="1">IF(ISTEXT(INDEX(sesss,SMALL(IF(noms=$L68,ROW(noms)-1,""),COLUMN(B:B)))),COLUMN(B:B)/1000+ROW($A52),"")</f>
        <v>52.002000000000002</v>
      </c>
      <c r="O68" s="7">
        <f t="array" aca="1" ref="O68" ca="1">IF(ISTEXT(INDEX(sesss,SMALL(IF(noms=$L68,ROW(noms)-1,""),COLUMN(C:C)))),COLUMN(C:C)/1000+ROW($A52),"")</f>
        <v>52.003</v>
      </c>
      <c r="P68" s="7">
        <f t="array" aca="1" ref="P68" ca="1">IF(ISTEXT(INDEX(sesss,SMALL(IF(noms=$L68,ROW(noms)-1,""),COLUMN(D:D)))),COLUMN(D:D)/1000+ROW($A52),"")</f>
        <v>52.003999999999998</v>
      </c>
      <c r="Q68" s="7">
        <f t="array" aca="1" ref="Q68" ca="1">IF(ISTEXT(INDEX(sesss,SMALL(IF(noms=$L68,ROW(noms)-1,""),COLUMN(E:E)))),COLUMN(E:E)/1000+ROW($A52),"")</f>
        <v>52.005000000000003</v>
      </c>
      <c r="R68" s="7" t="str">
        <f t="array" aca="1" ref="R68" ca="1">IF(ISTEXT(INDEX(sesss,SMALL(IF(noms=$L68,ROW(noms)-1,""),COLUMN(F:F)))),COLUMN(F:F)/1000+ROW($A52),"")</f>
        <v/>
      </c>
      <c r="S68" s="7" t="str">
        <f t="array" aca="1" ref="S68" ca="1">IF(ISTEXT(INDEX(sesss,SMALL(IF(noms=$L68,ROW(noms)-1,""),COLUMN(G:G)))),COLUMN(G:G)/1000+ROW($A52),"")</f>
        <v/>
      </c>
      <c r="T68" s="7" t="str">
        <f ca="1">IF(ISTEXT(INDEX(sesss,SMALL(IF(noms=$L68,ROW(noms)-1,""),COLUMN(H:H)))),COLUMN(H:H)/1000+ROW($A52),"")</f>
        <v/>
      </c>
      <c r="U68" s="7" t="str">
        <f ca="1">IF(ISTEXT(INDEX(sesss,SMALL(IF(noms=$L68,ROW(noms)-1,""),COLUMN(I:I)))),COLUMN(I:I)/1000+ROW($A52),"")</f>
        <v/>
      </c>
      <c r="V68" s="7" t="str">
        <f ca="1">IF(ISTEXT(INDEX(sesss,SMALL(IF(noms=$L68,ROW(noms)-1,""),COLUMN(J:J)))),COLUMN(J:J)/1000+ROW($A52),"")</f>
        <v/>
      </c>
      <c r="W68" s="7" t="str">
        <f ca="1">IF(ISTEXT(INDEX(sesss,SMALL(IF(noms=$L68,ROW(noms)-1,""),COLUMN(K:K)))),COLUMN(K:K)/1000+ROW($A52),"")</f>
        <v/>
      </c>
      <c r="Y68" t="str">
        <f ca="1">IF(L68&lt;&gt;"",(INDEX(basetri,INT(SMALL(baseval,ROW(A52))))),"")</f>
        <v>Haas</v>
      </c>
    </row>
    <row r="69" spans="1:25" ht="15" thickBot="1" x14ac:dyDescent="0.35">
      <c r="A69" s="14" t="s">
        <v>85</v>
      </c>
      <c r="B69" s="15" t="s">
        <v>121</v>
      </c>
      <c r="C69" s="16">
        <v>42849</v>
      </c>
      <c r="D69" s="16">
        <v>42860</v>
      </c>
      <c r="E69" s="17" t="s">
        <v>119</v>
      </c>
      <c r="F69" s="17" t="s">
        <v>120</v>
      </c>
      <c r="G69" s="18">
        <v>90059786</v>
      </c>
      <c r="H69" s="18" t="s">
        <v>328</v>
      </c>
      <c r="I69" s="18" t="s">
        <v>331</v>
      </c>
      <c r="L69" s="7" t="str">
        <f t="array" aca="1" ref="L69" ca="1">IFERROR(INDEX(noms,SMALL(IF(sesss=L$2,ROW(noms)-1,""),ROW(A53))),"")</f>
        <v>eres</v>
      </c>
      <c r="M69" s="7">
        <f t="array" aca="1" ref="M69" ca="1">IF(ISTEXT(INDEX(sesss,SMALL(IF(noms=$L69,ROW(noms)-1,""),COLUMN(A:A)))),COLUMN(A:A)/1000+ROW($A53),"")</f>
        <v>53.000999999999998</v>
      </c>
      <c r="N69" s="7">
        <f t="array" aca="1" ref="N69" ca="1">IF(ISTEXT(INDEX(sesss,SMALL(IF(noms=$L69,ROW(noms)-1,""),COLUMN(B:B)))),COLUMN(B:B)/1000+ROW($A53),"")</f>
        <v>53.002000000000002</v>
      </c>
      <c r="O69" s="7">
        <f t="array" aca="1" ref="O69" ca="1">IF(ISTEXT(INDEX(sesss,SMALL(IF(noms=$L69,ROW(noms)-1,""),COLUMN(C:C)))),COLUMN(C:C)/1000+ROW($A53),"")</f>
        <v>53.003</v>
      </c>
      <c r="P69" s="7">
        <f t="array" aca="1" ref="P69" ca="1">IF(ISTEXT(INDEX(sesss,SMALL(IF(noms=$L69,ROW(noms)-1,""),COLUMN(D:D)))),COLUMN(D:D)/1000+ROW($A53),"")</f>
        <v>53.003999999999998</v>
      </c>
      <c r="Q69" s="7">
        <f t="array" aca="1" ref="Q69" ca="1">IF(ISTEXT(INDEX(sesss,SMALL(IF(noms=$L69,ROW(noms)-1,""),COLUMN(E:E)))),COLUMN(E:E)/1000+ROW($A53),"")</f>
        <v>53.005000000000003</v>
      </c>
      <c r="R69" s="7" t="str">
        <f t="array" aca="1" ref="R69" ca="1">IF(ISTEXT(INDEX(sesss,SMALL(IF(noms=$L69,ROW(noms)-1,""),COLUMN(F:F)))),COLUMN(F:F)/1000+ROW($A53),"")</f>
        <v/>
      </c>
      <c r="S69" s="7" t="str">
        <f t="array" aca="1" ref="S69" ca="1">IF(ISTEXT(INDEX(sesss,SMALL(IF(noms=$L69,ROW(noms)-1,""),COLUMN(G:G)))),COLUMN(G:G)/1000+ROW($A53),"")</f>
        <v/>
      </c>
      <c r="T69" s="7" t="str">
        <f ca="1">IF(ISTEXT(INDEX(sesss,SMALL(IF(noms=$L69,ROW(noms)-1,""),COLUMN(H:H)))),COLUMN(H:H)/1000+ROW($A53),"")</f>
        <v/>
      </c>
      <c r="U69" s="7" t="str">
        <f ca="1">IF(ISTEXT(INDEX(sesss,SMALL(IF(noms=$L69,ROW(noms)-1,""),COLUMN(I:I)))),COLUMN(I:I)/1000+ROW($A53),"")</f>
        <v/>
      </c>
      <c r="V69" s="7" t="str">
        <f ca="1">IF(ISTEXT(INDEX(sesss,SMALL(IF(noms=$L69,ROW(noms)-1,""),COLUMN(J:J)))),COLUMN(J:J)/1000+ROW($A53),"")</f>
        <v/>
      </c>
      <c r="W69" s="7" t="str">
        <f ca="1">IF(ISTEXT(INDEX(sesss,SMALL(IF(noms=$L69,ROW(noms)-1,""),COLUMN(K:K)))),COLUMN(K:K)/1000+ROW($A53),"")</f>
        <v/>
      </c>
      <c r="Y69" t="str">
        <f ca="1">IF(L69&lt;&gt;"",(INDEX(basetri,INT(SMALL(baseval,ROW(A53))))),"")</f>
        <v>Haas</v>
      </c>
    </row>
    <row r="70" spans="1:25" ht="15" thickBot="1" x14ac:dyDescent="0.35">
      <c r="A70" s="14" t="s">
        <v>85</v>
      </c>
      <c r="B70" s="15" t="s">
        <v>121</v>
      </c>
      <c r="C70" s="16">
        <v>42849</v>
      </c>
      <c r="D70" s="16">
        <v>42860</v>
      </c>
      <c r="E70" s="17" t="s">
        <v>90</v>
      </c>
      <c r="F70" s="17" t="s">
        <v>109</v>
      </c>
      <c r="G70" s="18">
        <v>90001041</v>
      </c>
      <c r="H70" s="18" t="s">
        <v>328</v>
      </c>
      <c r="I70" s="18" t="s">
        <v>331</v>
      </c>
      <c r="L70" s="7" t="str">
        <f t="array" aca="1" ref="L70" ca="1">IFERROR(INDEX(noms,SMALL(IF(sesss=L$2,ROW(noms)-1,""),ROW(A54))),"")</f>
        <v>card</v>
      </c>
      <c r="M70" s="7">
        <f t="array" aca="1" ref="M70" ca="1">IF(ISTEXT(INDEX(sesss,SMALL(IF(noms=$L70,ROW(noms)-1,""),COLUMN(A:A)))),COLUMN(A:A)/1000+ROW($A54),"")</f>
        <v>54.000999999999998</v>
      </c>
      <c r="N70" s="7">
        <f t="array" aca="1" ref="N70" ca="1">IF(ISTEXT(INDEX(sesss,SMALL(IF(noms=$L70,ROW(noms)-1,""),COLUMN(B:B)))),COLUMN(B:B)/1000+ROW($A54),"")</f>
        <v>54.002000000000002</v>
      </c>
      <c r="O70" s="7">
        <f t="array" aca="1" ref="O70" ca="1">IF(ISTEXT(INDEX(sesss,SMALL(IF(noms=$L70,ROW(noms)-1,""),COLUMN(C:C)))),COLUMN(C:C)/1000+ROW($A54),"")</f>
        <v>54.003</v>
      </c>
      <c r="P70" s="7">
        <f t="array" aca="1" ref="P70" ca="1">IF(ISTEXT(INDEX(sesss,SMALL(IF(noms=$L70,ROW(noms)-1,""),COLUMN(D:D)))),COLUMN(D:D)/1000+ROW($A54),"")</f>
        <v>54.003999999999998</v>
      </c>
      <c r="Q70" s="7">
        <f t="array" aca="1" ref="Q70" ca="1">IF(ISTEXT(INDEX(sesss,SMALL(IF(noms=$L70,ROW(noms)-1,""),COLUMN(E:E)))),COLUMN(E:E)/1000+ROW($A54),"")</f>
        <v>54.005000000000003</v>
      </c>
      <c r="R70" s="7" t="str">
        <f t="array" aca="1" ref="R70" ca="1">IF(ISTEXT(INDEX(sesss,SMALL(IF(noms=$L70,ROW(noms)-1,""),COLUMN(F:F)))),COLUMN(F:F)/1000+ROW($A54),"")</f>
        <v/>
      </c>
      <c r="S70" s="7" t="str">
        <f t="array" aca="1" ref="S70" ca="1">IF(ISTEXT(INDEX(sesss,SMALL(IF(noms=$L70,ROW(noms)-1,""),COLUMN(G:G)))),COLUMN(G:G)/1000+ROW($A54),"")</f>
        <v/>
      </c>
      <c r="T70" s="7" t="str">
        <f ca="1">IF(ISTEXT(INDEX(sesss,SMALL(IF(noms=$L70,ROW(noms)-1,""),COLUMN(H:H)))),COLUMN(H:H)/1000+ROW($A54),"")</f>
        <v/>
      </c>
      <c r="U70" s="7" t="str">
        <f ca="1">IF(ISTEXT(INDEX(sesss,SMALL(IF(noms=$L70,ROW(noms)-1,""),COLUMN(I:I)))),COLUMN(I:I)/1000+ROW($A54),"")</f>
        <v/>
      </c>
      <c r="V70" s="7" t="str">
        <f ca="1">IF(ISTEXT(INDEX(sesss,SMALL(IF(noms=$L70,ROW(noms)-1,""),COLUMN(J:J)))),COLUMN(J:J)/1000+ROW($A54),"")</f>
        <v/>
      </c>
      <c r="W70" s="7" t="str">
        <f ca="1">IF(ISTEXT(INDEX(sesss,SMALL(IF(noms=$L70,ROW(noms)-1,""),COLUMN(K:K)))),COLUMN(K:K)/1000+ROW($A54),"")</f>
        <v/>
      </c>
      <c r="Y70" t="str">
        <f ca="1">IF(L70&lt;&gt;"",(INDEX(basetri,INT(SMALL(baseval,ROW(A54))))),"")</f>
        <v>Haas</v>
      </c>
    </row>
    <row r="71" spans="1:25" ht="15" thickBot="1" x14ac:dyDescent="0.35">
      <c r="A71" s="14" t="s">
        <v>85</v>
      </c>
      <c r="B71" s="15" t="s">
        <v>121</v>
      </c>
      <c r="C71" s="16">
        <v>42849</v>
      </c>
      <c r="D71" s="16">
        <v>42860</v>
      </c>
      <c r="E71" s="17" t="s">
        <v>110</v>
      </c>
      <c r="F71" s="17" t="s">
        <v>111</v>
      </c>
      <c r="G71" s="18">
        <v>90092343</v>
      </c>
      <c r="H71" s="18" t="s">
        <v>328</v>
      </c>
      <c r="I71" s="18" t="s">
        <v>331</v>
      </c>
      <c r="L71" s="7" t="str">
        <f t="array" aca="1" ref="L71" ca="1">IFERROR(INDEX(noms,SMALL(IF(sesss=L$2,ROW(noms)-1,""),ROW(A55))),"")</f>
        <v>tius</v>
      </c>
      <c r="M71" s="7">
        <f t="array" aca="1" ref="M71" ca="1">IF(ISTEXT(INDEX(sesss,SMALL(IF(noms=$L71,ROW(noms)-1,""),COLUMN(A:A)))),COLUMN(A:A)/1000+ROW($A55),"")</f>
        <v>55.000999999999998</v>
      </c>
      <c r="N71" s="7">
        <f t="array" aca="1" ref="N71" ca="1">IF(ISTEXT(INDEX(sesss,SMALL(IF(noms=$L71,ROW(noms)-1,""),COLUMN(B:B)))),COLUMN(B:B)/1000+ROW($A55),"")</f>
        <v>55.002000000000002</v>
      </c>
      <c r="O71" s="7">
        <f t="array" aca="1" ref="O71" ca="1">IF(ISTEXT(INDEX(sesss,SMALL(IF(noms=$L71,ROW(noms)-1,""),COLUMN(C:C)))),COLUMN(C:C)/1000+ROW($A55),"")</f>
        <v>55.003</v>
      </c>
      <c r="P71" s="7">
        <f t="array" aca="1" ref="P71" ca="1">IF(ISTEXT(INDEX(sesss,SMALL(IF(noms=$L71,ROW(noms)-1,""),COLUMN(D:D)))),COLUMN(D:D)/1000+ROW($A55),"")</f>
        <v>55.003999999999998</v>
      </c>
      <c r="Q71" s="7">
        <f t="array" aca="1" ref="Q71" ca="1">IF(ISTEXT(INDEX(sesss,SMALL(IF(noms=$L71,ROW(noms)-1,""),COLUMN(E:E)))),COLUMN(E:E)/1000+ROW($A55),"")</f>
        <v>55.005000000000003</v>
      </c>
      <c r="R71" s="7">
        <f t="array" aca="1" ref="R71" ca="1">IF(ISTEXT(INDEX(sesss,SMALL(IF(noms=$L71,ROW(noms)-1,""),COLUMN(F:F)))),COLUMN(F:F)/1000+ROW($A55),"")</f>
        <v>55.006</v>
      </c>
      <c r="S71" s="7">
        <f t="array" aca="1" ref="S71" ca="1">IF(ISTEXT(INDEX(sesss,SMALL(IF(noms=$L71,ROW(noms)-1,""),COLUMN(G:G)))),COLUMN(G:G)/1000+ROW($A55),"")</f>
        <v>55.006999999999998</v>
      </c>
      <c r="T71" s="7" t="str">
        <f ca="1">IF(ISTEXT(INDEX(sesss,SMALL(IF(noms=$L71,ROW(noms)-1,""),COLUMN(H:H)))),COLUMN(H:H)/1000+ROW($A55),"")</f>
        <v/>
      </c>
      <c r="U71" s="7" t="str">
        <f ca="1">IF(ISTEXT(INDEX(sesss,SMALL(IF(noms=$L71,ROW(noms)-1,""),COLUMN(I:I)))),COLUMN(I:I)/1000+ROW($A55),"")</f>
        <v/>
      </c>
      <c r="V71" s="7" t="str">
        <f ca="1">IF(ISTEXT(INDEX(sesss,SMALL(IF(noms=$L71,ROW(noms)-1,""),COLUMN(J:J)))),COLUMN(J:J)/1000+ROW($A55),"")</f>
        <v/>
      </c>
      <c r="W71" s="7" t="str">
        <f ca="1">IF(ISTEXT(INDEX(sesss,SMALL(IF(noms=$L71,ROW(noms)-1,""),COLUMN(K:K)))),COLUMN(K:K)/1000+ROW($A55),"")</f>
        <v/>
      </c>
      <c r="Y71" t="str">
        <f ca="1">IF(L71&lt;&gt;"",(INDEX(basetri,INT(SMALL(baseval,ROW(A55))))),"")</f>
        <v>enet</v>
      </c>
    </row>
    <row r="72" spans="1:25" ht="15" thickBot="1" x14ac:dyDescent="0.35">
      <c r="A72" s="14" t="s">
        <v>85</v>
      </c>
      <c r="B72" s="15" t="s">
        <v>121</v>
      </c>
      <c r="C72" s="16">
        <v>42849</v>
      </c>
      <c r="D72" s="16">
        <v>42860</v>
      </c>
      <c r="E72" s="17" t="s">
        <v>122</v>
      </c>
      <c r="F72" s="17" t="s">
        <v>90</v>
      </c>
      <c r="G72" s="18">
        <v>90008780</v>
      </c>
      <c r="H72" s="18" t="s">
        <v>328</v>
      </c>
      <c r="I72" s="18" t="s">
        <v>331</v>
      </c>
      <c r="L72" s="7" t="str">
        <f t="array" aca="1" ref="L72" ca="1">IFERROR(INDEX(noms,SMALL(IF(sesss=L$2,ROW(noms)-1,""),ROW(A56))),"")</f>
        <v>Grux</v>
      </c>
      <c r="M72" s="7">
        <f t="array" aca="1" ref="M72" ca="1">IF(ISTEXT(INDEX(sesss,SMALL(IF(noms=$L72,ROW(noms)-1,""),COLUMN(A:A)))),COLUMN(A:A)/1000+ROW($A56),"")</f>
        <v>56.000999999999998</v>
      </c>
      <c r="N72" s="7">
        <f t="array" aca="1" ref="N72" ca="1">IF(ISTEXT(INDEX(sesss,SMALL(IF(noms=$L72,ROW(noms)-1,""),COLUMN(B:B)))),COLUMN(B:B)/1000+ROW($A56),"")</f>
        <v>56.002000000000002</v>
      </c>
      <c r="O72" s="7">
        <f t="array" aca="1" ref="O72" ca="1">IF(ISTEXT(INDEX(sesss,SMALL(IF(noms=$L72,ROW(noms)-1,""),COLUMN(C:C)))),COLUMN(C:C)/1000+ROW($A56),"")</f>
        <v>56.003</v>
      </c>
      <c r="P72" s="7">
        <f t="array" aca="1" ref="P72" ca="1">IF(ISTEXT(INDEX(sesss,SMALL(IF(noms=$L72,ROW(noms)-1,""),COLUMN(D:D)))),COLUMN(D:D)/1000+ROW($A56),"")</f>
        <v>56.003999999999998</v>
      </c>
      <c r="Q72" s="7">
        <f t="array" aca="1" ref="Q72" ca="1">IF(ISTEXT(INDEX(sesss,SMALL(IF(noms=$L72,ROW(noms)-1,""),COLUMN(E:E)))),COLUMN(E:E)/1000+ROW($A56),"")</f>
        <v>56.005000000000003</v>
      </c>
      <c r="R72" s="7" t="str">
        <f t="array" aca="1" ref="R72" ca="1">IF(ISTEXT(INDEX(sesss,SMALL(IF(noms=$L72,ROW(noms)-1,""),COLUMN(F:F)))),COLUMN(F:F)/1000+ROW($A56),"")</f>
        <v/>
      </c>
      <c r="S72" s="7" t="str">
        <f t="array" aca="1" ref="S72" ca="1">IF(ISTEXT(INDEX(sesss,SMALL(IF(noms=$L72,ROW(noms)-1,""),COLUMN(G:G)))),COLUMN(G:G)/1000+ROW($A56),"")</f>
        <v/>
      </c>
      <c r="T72" s="7" t="str">
        <f ca="1">IF(ISTEXT(INDEX(sesss,SMALL(IF(noms=$L72,ROW(noms)-1,""),COLUMN(H:H)))),COLUMN(H:H)/1000+ROW($A56),"")</f>
        <v/>
      </c>
      <c r="U72" s="7" t="str">
        <f ca="1">IF(ISTEXT(INDEX(sesss,SMALL(IF(noms=$L72,ROW(noms)-1,""),COLUMN(I:I)))),COLUMN(I:I)/1000+ROW($A56),"")</f>
        <v/>
      </c>
      <c r="V72" s="7" t="str">
        <f ca="1">IF(ISTEXT(INDEX(sesss,SMALL(IF(noms=$L72,ROW(noms)-1,""),COLUMN(J:J)))),COLUMN(J:J)/1000+ROW($A56),"")</f>
        <v/>
      </c>
      <c r="W72" s="7" t="str">
        <f ca="1">IF(ISTEXT(INDEX(sesss,SMALL(IF(noms=$L72,ROW(noms)-1,""),COLUMN(K:K)))),COLUMN(K:K)/1000+ROW($A56),"")</f>
        <v/>
      </c>
      <c r="Y72" t="str">
        <f ca="1">IF(L72&lt;&gt;"",(INDEX(basetri,INT(SMALL(baseval,ROW(A56))))),"")</f>
        <v>enet</v>
      </c>
    </row>
    <row r="73" spans="1:25" ht="15" thickBot="1" x14ac:dyDescent="0.35">
      <c r="A73" s="14" t="s">
        <v>85</v>
      </c>
      <c r="B73" s="15" t="s">
        <v>121</v>
      </c>
      <c r="C73" s="16">
        <v>42849</v>
      </c>
      <c r="D73" s="16">
        <v>42860</v>
      </c>
      <c r="E73" s="17" t="s">
        <v>113</v>
      </c>
      <c r="F73" s="17" t="s">
        <v>114</v>
      </c>
      <c r="G73" s="18">
        <v>90104873</v>
      </c>
      <c r="H73" s="18" t="s">
        <v>328</v>
      </c>
      <c r="I73" s="18" t="s">
        <v>331</v>
      </c>
      <c r="L73" s="7" t="str">
        <f t="array" aca="1" ref="L73" ca="1">IFERROR(INDEX(noms,SMALL(IF(sesss=L$2,ROW(noms)-1,""),ROW(A57))),"")</f>
        <v>appe</v>
      </c>
      <c r="M73" s="7">
        <f t="array" aca="1" ref="M73" ca="1">IF(ISTEXT(INDEX(sesss,SMALL(IF(noms=$L73,ROW(noms)-1,""),COLUMN(A:A)))),COLUMN(A:A)/1000+ROW($A57),"")</f>
        <v>57.000999999999998</v>
      </c>
      <c r="N73" s="7">
        <f t="array" aca="1" ref="N73" ca="1">IF(ISTEXT(INDEX(sesss,SMALL(IF(noms=$L73,ROW(noms)-1,""),COLUMN(B:B)))),COLUMN(B:B)/1000+ROW($A57),"")</f>
        <v>57.002000000000002</v>
      </c>
      <c r="O73" s="7">
        <f t="array" aca="1" ref="O73" ca="1">IF(ISTEXT(INDEX(sesss,SMALL(IF(noms=$L73,ROW(noms)-1,""),COLUMN(C:C)))),COLUMN(C:C)/1000+ROW($A57),"")</f>
        <v>57.003</v>
      </c>
      <c r="P73" s="7">
        <f t="array" aca="1" ref="P73" ca="1">IF(ISTEXT(INDEX(sesss,SMALL(IF(noms=$L73,ROW(noms)-1,""),COLUMN(D:D)))),COLUMN(D:D)/1000+ROW($A57),"")</f>
        <v>57.003999999999998</v>
      </c>
      <c r="Q73" s="7">
        <f t="array" aca="1" ref="Q73" ca="1">IF(ISTEXT(INDEX(sesss,SMALL(IF(noms=$L73,ROW(noms)-1,""),COLUMN(E:E)))),COLUMN(E:E)/1000+ROW($A57),"")</f>
        <v>57.005000000000003</v>
      </c>
      <c r="R73" s="7" t="str">
        <f t="array" aca="1" ref="R73" ca="1">IF(ISTEXT(INDEX(sesss,SMALL(IF(noms=$L73,ROW(noms)-1,""),COLUMN(F:F)))),COLUMN(F:F)/1000+ROW($A57),"")</f>
        <v/>
      </c>
      <c r="S73" s="7" t="str">
        <f t="array" aca="1" ref="S73" ca="1">IF(ISTEXT(INDEX(sesss,SMALL(IF(noms=$L73,ROW(noms)-1,""),COLUMN(G:G)))),COLUMN(G:G)/1000+ROW($A57),"")</f>
        <v/>
      </c>
      <c r="T73" s="7" t="str">
        <f ca="1">IF(ISTEXT(INDEX(sesss,SMALL(IF(noms=$L73,ROW(noms)-1,""),COLUMN(H:H)))),COLUMN(H:H)/1000+ROW($A57),"")</f>
        <v/>
      </c>
      <c r="U73" s="7" t="str">
        <f ca="1">IF(ISTEXT(INDEX(sesss,SMALL(IF(noms=$L73,ROW(noms)-1,""),COLUMN(I:I)))),COLUMN(I:I)/1000+ROW($A57),"")</f>
        <v/>
      </c>
      <c r="V73" s="7" t="str">
        <f ca="1">IF(ISTEXT(INDEX(sesss,SMALL(IF(noms=$L73,ROW(noms)-1,""),COLUMN(J:J)))),COLUMN(J:J)/1000+ROW($A57),"")</f>
        <v/>
      </c>
      <c r="W73" s="7" t="str">
        <f ca="1">IF(ISTEXT(INDEX(sesss,SMALL(IF(noms=$L73,ROW(noms)-1,""),COLUMN(K:K)))),COLUMN(K:K)/1000+ROW($A57),"")</f>
        <v/>
      </c>
      <c r="Y73" t="str">
        <f ca="1">IF(L73&lt;&gt;"",(INDEX(basetri,INT(SMALL(baseval,ROW(A57))))),"")</f>
        <v>enet</v>
      </c>
    </row>
    <row r="74" spans="1:25" ht="15" thickBot="1" x14ac:dyDescent="0.35">
      <c r="A74" s="14" t="s">
        <v>85</v>
      </c>
      <c r="B74" s="15" t="s">
        <v>121</v>
      </c>
      <c r="C74" s="16">
        <v>42849</v>
      </c>
      <c r="D74" s="16">
        <v>42860</v>
      </c>
      <c r="E74" s="17" t="s">
        <v>115</v>
      </c>
      <c r="F74" s="17" t="s">
        <v>116</v>
      </c>
      <c r="G74" s="18">
        <v>90044307</v>
      </c>
      <c r="H74" s="18" t="s">
        <v>328</v>
      </c>
      <c r="I74" s="18" t="s">
        <v>331</v>
      </c>
      <c r="L74" s="7" t="str">
        <f t="array" aca="1" ref="L74" ca="1">IFERROR(INDEX(noms,SMALL(IF(sesss=L$2,ROW(noms)-1,""),ROW(A58))),"")</f>
        <v>unay</v>
      </c>
      <c r="M74" s="7">
        <f t="array" aca="1" ref="M74" ca="1">IF(ISTEXT(INDEX(sesss,SMALL(IF(noms=$L74,ROW(noms)-1,""),COLUMN(A:A)))),COLUMN(A:A)/1000+ROW($A58),"")</f>
        <v>58.000999999999998</v>
      </c>
      <c r="N74" s="7">
        <f t="array" aca="1" ref="N74" ca="1">IF(ISTEXT(INDEX(sesss,SMALL(IF(noms=$L74,ROW(noms)-1,""),COLUMN(B:B)))),COLUMN(B:B)/1000+ROW($A58),"")</f>
        <v>58.002000000000002</v>
      </c>
      <c r="O74" s="7">
        <f t="array" aca="1" ref="O74" ca="1">IF(ISTEXT(INDEX(sesss,SMALL(IF(noms=$L74,ROW(noms)-1,""),COLUMN(C:C)))),COLUMN(C:C)/1000+ROW($A58),"")</f>
        <v>58.003</v>
      </c>
      <c r="P74" s="7">
        <f t="array" aca="1" ref="P74" ca="1">IF(ISTEXT(INDEX(sesss,SMALL(IF(noms=$L74,ROW(noms)-1,""),COLUMN(D:D)))),COLUMN(D:D)/1000+ROW($A58),"")</f>
        <v>58.003999999999998</v>
      </c>
      <c r="Q74" s="7">
        <f t="array" aca="1" ref="Q74" ca="1">IF(ISTEXT(INDEX(sesss,SMALL(IF(noms=$L74,ROW(noms)-1,""),COLUMN(E:E)))),COLUMN(E:E)/1000+ROW($A58),"")</f>
        <v>58.005000000000003</v>
      </c>
      <c r="R74" s="7">
        <f t="array" aca="1" ref="R74" ca="1">IF(ISTEXT(INDEX(sesss,SMALL(IF(noms=$L74,ROW(noms)-1,""),COLUMN(F:F)))),COLUMN(F:F)/1000+ROW($A58),"")</f>
        <v>58.006</v>
      </c>
      <c r="S74" s="7">
        <f t="array" aca="1" ref="S74" ca="1">IF(ISTEXT(INDEX(sesss,SMALL(IF(noms=$L74,ROW(noms)-1,""),COLUMN(G:G)))),COLUMN(G:G)/1000+ROW($A58),"")</f>
        <v>58.006999999999998</v>
      </c>
      <c r="T74" s="7" t="str">
        <f ca="1">IF(ISTEXT(INDEX(sesss,SMALL(IF(noms=$L74,ROW(noms)-1,""),COLUMN(H:H)))),COLUMN(H:H)/1000+ROW($A58),"")</f>
        <v/>
      </c>
      <c r="U74" s="7" t="str">
        <f ca="1">IF(ISTEXT(INDEX(sesss,SMALL(IF(noms=$L74,ROW(noms)-1,""),COLUMN(I:I)))),COLUMN(I:I)/1000+ROW($A58),"")</f>
        <v/>
      </c>
      <c r="V74" s="7" t="str">
        <f ca="1">IF(ISTEXT(INDEX(sesss,SMALL(IF(noms=$L74,ROW(noms)-1,""),COLUMN(J:J)))),COLUMN(J:J)/1000+ROW($A58),"")</f>
        <v/>
      </c>
      <c r="W74" s="7" t="str">
        <f ca="1">IF(ISTEXT(INDEX(sesss,SMALL(IF(noms=$L74,ROW(noms)-1,""),COLUMN(K:K)))),COLUMN(K:K)/1000+ROW($A58),"")</f>
        <v/>
      </c>
      <c r="Y74" t="str">
        <f ca="1">IF(L74&lt;&gt;"",(INDEX(basetri,INT(SMALL(baseval,ROW(A58))))),"")</f>
        <v>enet</v>
      </c>
    </row>
    <row r="75" spans="1:25" ht="15" thickBot="1" x14ac:dyDescent="0.35">
      <c r="A75" s="14" t="s">
        <v>85</v>
      </c>
      <c r="B75" s="15" t="s">
        <v>121</v>
      </c>
      <c r="C75" s="16">
        <v>42849</v>
      </c>
      <c r="D75" s="16">
        <v>42860</v>
      </c>
      <c r="E75" s="17" t="s">
        <v>123</v>
      </c>
      <c r="F75" s="17" t="s">
        <v>124</v>
      </c>
      <c r="G75" s="18">
        <v>90306556</v>
      </c>
      <c r="H75" s="18" t="s">
        <v>328</v>
      </c>
      <c r="I75" s="18" t="s">
        <v>331</v>
      </c>
      <c r="L75" s="7" t="str">
        <f t="array" aca="1" ref="L75" ca="1">IFERROR(INDEX(noms,SMALL(IF(sesss=L$2,ROW(noms)-1,""),ROW(A59))),"")</f>
        <v>lier</v>
      </c>
      <c r="M75" s="7">
        <f t="array" aca="1" ref="M75" ca="1">IF(ISTEXT(INDEX(sesss,SMALL(IF(noms=$L75,ROW(noms)-1,""),COLUMN(A:A)))),COLUMN(A:A)/1000+ROW($A59),"")</f>
        <v>59.000999999999998</v>
      </c>
      <c r="N75" s="7">
        <f t="array" aca="1" ref="N75" ca="1">IF(ISTEXT(INDEX(sesss,SMALL(IF(noms=$L75,ROW(noms)-1,""),COLUMN(B:B)))),COLUMN(B:B)/1000+ROW($A59),"")</f>
        <v>59.002000000000002</v>
      </c>
      <c r="O75" s="7">
        <f t="array" aca="1" ref="O75" ca="1">IF(ISTEXT(INDEX(sesss,SMALL(IF(noms=$L75,ROW(noms)-1,""),COLUMN(C:C)))),COLUMN(C:C)/1000+ROW($A59),"")</f>
        <v>59.003</v>
      </c>
      <c r="P75" s="7">
        <f t="array" aca="1" ref="P75" ca="1">IF(ISTEXT(INDEX(sesss,SMALL(IF(noms=$L75,ROW(noms)-1,""),COLUMN(D:D)))),COLUMN(D:D)/1000+ROW($A59),"")</f>
        <v>59.003999999999998</v>
      </c>
      <c r="Q75" s="7">
        <f t="array" aca="1" ref="Q75" ca="1">IF(ISTEXT(INDEX(sesss,SMALL(IF(noms=$L75,ROW(noms)-1,""),COLUMN(E:E)))),COLUMN(E:E)/1000+ROW($A59),"")</f>
        <v>59.005000000000003</v>
      </c>
      <c r="R75" s="7" t="str">
        <f t="array" aca="1" ref="R75" ca="1">IF(ISTEXT(INDEX(sesss,SMALL(IF(noms=$L75,ROW(noms)-1,""),COLUMN(F:F)))),COLUMN(F:F)/1000+ROW($A59),"")</f>
        <v/>
      </c>
      <c r="S75" s="7" t="str">
        <f t="array" aca="1" ref="S75" ca="1">IF(ISTEXT(INDEX(sesss,SMALL(IF(noms=$L75,ROW(noms)-1,""),COLUMN(G:G)))),COLUMN(G:G)/1000+ROW($A59),"")</f>
        <v/>
      </c>
      <c r="T75" s="7" t="str">
        <f ca="1">IF(ISTEXT(INDEX(sesss,SMALL(IF(noms=$L75,ROW(noms)-1,""),COLUMN(H:H)))),COLUMN(H:H)/1000+ROW($A59),"")</f>
        <v/>
      </c>
      <c r="U75" s="7" t="str">
        <f ca="1">IF(ISTEXT(INDEX(sesss,SMALL(IF(noms=$L75,ROW(noms)-1,""),COLUMN(I:I)))),COLUMN(I:I)/1000+ROW($A59),"")</f>
        <v/>
      </c>
      <c r="V75" s="7" t="str">
        <f ca="1">IF(ISTEXT(INDEX(sesss,SMALL(IF(noms=$L75,ROW(noms)-1,""),COLUMN(J:J)))),COLUMN(J:J)/1000+ROW($A59),"")</f>
        <v/>
      </c>
      <c r="W75" s="7" t="str">
        <f ca="1">IF(ISTEXT(INDEX(sesss,SMALL(IF(noms=$L75,ROW(noms)-1,""),COLUMN(K:K)))),COLUMN(K:K)/1000+ROW($A59),"")</f>
        <v/>
      </c>
      <c r="Y75" t="str">
        <f ca="1">IF(L75&lt;&gt;"",(INDEX(basetri,INT(SMALL(baseval,ROW(A59))))),"")</f>
        <v>uher</v>
      </c>
    </row>
    <row r="76" spans="1:25" ht="15" thickBot="1" x14ac:dyDescent="0.35">
      <c r="A76" s="14" t="s">
        <v>105</v>
      </c>
      <c r="B76" s="15" t="s">
        <v>125</v>
      </c>
      <c r="C76" s="16">
        <v>42870</v>
      </c>
      <c r="D76" s="16">
        <v>42881</v>
      </c>
      <c r="E76" s="17" t="s">
        <v>118</v>
      </c>
      <c r="F76" s="17" t="s">
        <v>111</v>
      </c>
      <c r="G76" s="18">
        <v>90349417</v>
      </c>
      <c r="H76" s="18" t="s">
        <v>328</v>
      </c>
      <c r="I76" s="18" t="s">
        <v>331</v>
      </c>
      <c r="L76" s="7" t="str">
        <f t="array" aca="1" ref="L76" ca="1">IFERROR(INDEX(noms,SMALL(IF(sesss=L$2,ROW(noms)-1,""),ROW(A60))),"")</f>
        <v>rnot</v>
      </c>
      <c r="M76" s="7">
        <f t="array" aca="1" ref="M76" ca="1">IF(ISTEXT(INDEX(sesss,SMALL(IF(noms=$L76,ROW(noms)-1,""),COLUMN(A:A)))),COLUMN(A:A)/1000+ROW($A60),"")</f>
        <v>60.000999999999998</v>
      </c>
      <c r="N76" s="7">
        <f t="array" aca="1" ref="N76" ca="1">IF(ISTEXT(INDEX(sesss,SMALL(IF(noms=$L76,ROW(noms)-1,""),COLUMN(B:B)))),COLUMN(B:B)/1000+ROW($A60),"")</f>
        <v>60.002000000000002</v>
      </c>
      <c r="O76" s="7">
        <f t="array" aca="1" ref="O76" ca="1">IF(ISTEXT(INDEX(sesss,SMALL(IF(noms=$L76,ROW(noms)-1,""),COLUMN(C:C)))),COLUMN(C:C)/1000+ROW($A60),"")</f>
        <v>60.003</v>
      </c>
      <c r="P76" s="7">
        <f t="array" aca="1" ref="P76" ca="1">IF(ISTEXT(INDEX(sesss,SMALL(IF(noms=$L76,ROW(noms)-1,""),COLUMN(D:D)))),COLUMN(D:D)/1000+ROW($A60),"")</f>
        <v>60.003999999999998</v>
      </c>
      <c r="Q76" s="7">
        <f t="array" aca="1" ref="Q76" ca="1">IF(ISTEXT(INDEX(sesss,SMALL(IF(noms=$L76,ROW(noms)-1,""),COLUMN(E:E)))),COLUMN(E:E)/1000+ROW($A60),"")</f>
        <v>60.005000000000003</v>
      </c>
      <c r="R76" s="7" t="str">
        <f t="array" aca="1" ref="R76" ca="1">IF(ISTEXT(INDEX(sesss,SMALL(IF(noms=$L76,ROW(noms)-1,""),COLUMN(F:F)))),COLUMN(F:F)/1000+ROW($A60),"")</f>
        <v/>
      </c>
      <c r="S76" s="7" t="str">
        <f t="array" aca="1" ref="S76" ca="1">IF(ISTEXT(INDEX(sesss,SMALL(IF(noms=$L76,ROW(noms)-1,""),COLUMN(G:G)))),COLUMN(G:G)/1000+ROW($A60),"")</f>
        <v/>
      </c>
      <c r="T76" s="7" t="str">
        <f ca="1">IF(ISTEXT(INDEX(sesss,SMALL(IF(noms=$L76,ROW(noms)-1,""),COLUMN(H:H)))),COLUMN(H:H)/1000+ROW($A60),"")</f>
        <v/>
      </c>
      <c r="U76" s="7" t="str">
        <f ca="1">IF(ISTEXT(INDEX(sesss,SMALL(IF(noms=$L76,ROW(noms)-1,""),COLUMN(I:I)))),COLUMN(I:I)/1000+ROW($A60),"")</f>
        <v/>
      </c>
      <c r="V76" s="7" t="str">
        <f ca="1">IF(ISTEXT(INDEX(sesss,SMALL(IF(noms=$L76,ROW(noms)-1,""),COLUMN(J:J)))),COLUMN(J:J)/1000+ROW($A60),"")</f>
        <v/>
      </c>
      <c r="W76" s="7" t="str">
        <f ca="1">IF(ISTEXT(INDEX(sesss,SMALL(IF(noms=$L76,ROW(noms)-1,""),COLUMN(K:K)))),COLUMN(K:K)/1000+ROW($A60),"")</f>
        <v/>
      </c>
      <c r="Y76" t="str">
        <f ca="1">IF(L76&lt;&gt;"",(INDEX(basetri,INT(SMALL(baseval,ROW(A60))))),"")</f>
        <v>uher</v>
      </c>
    </row>
    <row r="77" spans="1:25" ht="15" thickBot="1" x14ac:dyDescent="0.35">
      <c r="A77" s="14" t="s">
        <v>105</v>
      </c>
      <c r="B77" s="15" t="s">
        <v>125</v>
      </c>
      <c r="C77" s="16">
        <v>42870</v>
      </c>
      <c r="D77" s="16">
        <v>42881</v>
      </c>
      <c r="E77" s="17" t="s">
        <v>90</v>
      </c>
      <c r="F77" s="17" t="s">
        <v>109</v>
      </c>
      <c r="G77" s="18">
        <v>90001041</v>
      </c>
      <c r="H77" s="18" t="s">
        <v>328</v>
      </c>
      <c r="I77" s="18" t="s">
        <v>331</v>
      </c>
      <c r="L77" s="7" t="str">
        <f t="array" aca="1" ref="L77" ca="1">IFERROR(INDEX(noms,SMALL(IF(sesss=L$2,ROW(noms)-1,""),ROW(A61))),"")</f>
        <v>eres</v>
      </c>
      <c r="M77" s="7">
        <f t="array" aca="1" ref="M77" ca="1">IF(ISTEXT(INDEX(sesss,SMALL(IF(noms=$L77,ROW(noms)-1,""),COLUMN(A:A)))),COLUMN(A:A)/1000+ROW($A61),"")</f>
        <v>61.000999999999998</v>
      </c>
      <c r="N77" s="7">
        <f t="array" aca="1" ref="N77" ca="1">IF(ISTEXT(INDEX(sesss,SMALL(IF(noms=$L77,ROW(noms)-1,""),COLUMN(B:B)))),COLUMN(B:B)/1000+ROW($A61),"")</f>
        <v>61.002000000000002</v>
      </c>
      <c r="O77" s="7">
        <f t="array" aca="1" ref="O77" ca="1">IF(ISTEXT(INDEX(sesss,SMALL(IF(noms=$L77,ROW(noms)-1,""),COLUMN(C:C)))),COLUMN(C:C)/1000+ROW($A61),"")</f>
        <v>61.003</v>
      </c>
      <c r="P77" s="7">
        <f t="array" aca="1" ref="P77" ca="1">IF(ISTEXT(INDEX(sesss,SMALL(IF(noms=$L77,ROW(noms)-1,""),COLUMN(D:D)))),COLUMN(D:D)/1000+ROW($A61),"")</f>
        <v>61.003999999999998</v>
      </c>
      <c r="Q77" s="7">
        <f t="array" aca="1" ref="Q77" ca="1">IF(ISTEXT(INDEX(sesss,SMALL(IF(noms=$L77,ROW(noms)-1,""),COLUMN(E:E)))),COLUMN(E:E)/1000+ROW($A61),"")</f>
        <v>61.005000000000003</v>
      </c>
      <c r="R77" s="7" t="str">
        <f t="array" aca="1" ref="R77" ca="1">IF(ISTEXT(INDEX(sesss,SMALL(IF(noms=$L77,ROW(noms)-1,""),COLUMN(F:F)))),COLUMN(F:F)/1000+ROW($A61),"")</f>
        <v/>
      </c>
      <c r="S77" s="7" t="str">
        <f t="array" aca="1" ref="S77" ca="1">IF(ISTEXT(INDEX(sesss,SMALL(IF(noms=$L77,ROW(noms)-1,""),COLUMN(G:G)))),COLUMN(G:G)/1000+ROW($A61),"")</f>
        <v/>
      </c>
      <c r="T77" s="7" t="str">
        <f ca="1">IF(ISTEXT(INDEX(sesss,SMALL(IF(noms=$L77,ROW(noms)-1,""),COLUMN(H:H)))),COLUMN(H:H)/1000+ROW($A61),"")</f>
        <v/>
      </c>
      <c r="U77" s="7" t="str">
        <f ca="1">IF(ISTEXT(INDEX(sesss,SMALL(IF(noms=$L77,ROW(noms)-1,""),COLUMN(I:I)))),COLUMN(I:I)/1000+ROW($A61),"")</f>
        <v/>
      </c>
      <c r="V77" s="7" t="str">
        <f ca="1">IF(ISTEXT(INDEX(sesss,SMALL(IF(noms=$L77,ROW(noms)-1,""),COLUMN(J:J)))),COLUMN(J:J)/1000+ROW($A61),"")</f>
        <v/>
      </c>
      <c r="W77" s="7" t="str">
        <f ca="1">IF(ISTEXT(INDEX(sesss,SMALL(IF(noms=$L77,ROW(noms)-1,""),COLUMN(K:K)))),COLUMN(K:K)/1000+ROW($A61),"")</f>
        <v/>
      </c>
      <c r="Y77" t="str">
        <f ca="1">IF(L77&lt;&gt;"",(INDEX(basetri,INT(SMALL(baseval,ROW(A61))))),"")</f>
        <v>uher</v>
      </c>
    </row>
    <row r="78" spans="1:25" ht="15" thickBot="1" x14ac:dyDescent="0.35">
      <c r="A78" s="14" t="s">
        <v>105</v>
      </c>
      <c r="B78" s="15" t="s">
        <v>125</v>
      </c>
      <c r="C78" s="16">
        <v>42870</v>
      </c>
      <c r="D78" s="16">
        <v>42881</v>
      </c>
      <c r="E78" s="17" t="s">
        <v>110</v>
      </c>
      <c r="F78" s="17" t="s">
        <v>111</v>
      </c>
      <c r="G78" s="18">
        <v>90092343</v>
      </c>
      <c r="H78" s="18" t="s">
        <v>328</v>
      </c>
      <c r="I78" s="18" t="s">
        <v>331</v>
      </c>
      <c r="L78" s="7" t="str">
        <f t="array" aca="1" ref="L78" ca="1">IFERROR(INDEX(noms,SMALL(IF(sesss=L$2,ROW(noms)-1,""),ROW(A62))),"")</f>
        <v>card</v>
      </c>
      <c r="M78" s="7">
        <f t="array" aca="1" ref="M78" ca="1">IF(ISTEXT(INDEX(sesss,SMALL(IF(noms=$L78,ROW(noms)-1,""),COLUMN(A:A)))),COLUMN(A:A)/1000+ROW($A62),"")</f>
        <v>62.000999999999998</v>
      </c>
      <c r="N78" s="7">
        <f t="array" aca="1" ref="N78" ca="1">IF(ISTEXT(INDEX(sesss,SMALL(IF(noms=$L78,ROW(noms)-1,""),COLUMN(B:B)))),COLUMN(B:B)/1000+ROW($A62),"")</f>
        <v>62.002000000000002</v>
      </c>
      <c r="O78" s="7">
        <f t="array" aca="1" ref="O78" ca="1">IF(ISTEXT(INDEX(sesss,SMALL(IF(noms=$L78,ROW(noms)-1,""),COLUMN(C:C)))),COLUMN(C:C)/1000+ROW($A62),"")</f>
        <v>62.003</v>
      </c>
      <c r="P78" s="7">
        <f t="array" aca="1" ref="P78" ca="1">IF(ISTEXT(INDEX(sesss,SMALL(IF(noms=$L78,ROW(noms)-1,""),COLUMN(D:D)))),COLUMN(D:D)/1000+ROW($A62),"")</f>
        <v>62.003999999999998</v>
      </c>
      <c r="Q78" s="7">
        <f t="array" aca="1" ref="Q78" ca="1">IF(ISTEXT(INDEX(sesss,SMALL(IF(noms=$L78,ROW(noms)-1,""),COLUMN(E:E)))),COLUMN(E:E)/1000+ROW($A62),"")</f>
        <v>62.005000000000003</v>
      </c>
      <c r="R78" s="7" t="str">
        <f t="array" aca="1" ref="R78" ca="1">IF(ISTEXT(INDEX(sesss,SMALL(IF(noms=$L78,ROW(noms)-1,""),COLUMN(F:F)))),COLUMN(F:F)/1000+ROW($A62),"")</f>
        <v/>
      </c>
      <c r="S78" s="7" t="str">
        <f t="array" aca="1" ref="S78" ca="1">IF(ISTEXT(INDEX(sesss,SMALL(IF(noms=$L78,ROW(noms)-1,""),COLUMN(G:G)))),COLUMN(G:G)/1000+ROW($A62),"")</f>
        <v/>
      </c>
      <c r="T78" s="7" t="str">
        <f ca="1">IF(ISTEXT(INDEX(sesss,SMALL(IF(noms=$L78,ROW(noms)-1,""),COLUMN(H:H)))),COLUMN(H:H)/1000+ROW($A62),"")</f>
        <v/>
      </c>
      <c r="U78" s="7" t="str">
        <f ca="1">IF(ISTEXT(INDEX(sesss,SMALL(IF(noms=$L78,ROW(noms)-1,""),COLUMN(I:I)))),COLUMN(I:I)/1000+ROW($A62),"")</f>
        <v/>
      </c>
      <c r="V78" s="7" t="str">
        <f ca="1">IF(ISTEXT(INDEX(sesss,SMALL(IF(noms=$L78,ROW(noms)-1,""),COLUMN(J:J)))),COLUMN(J:J)/1000+ROW($A62),"")</f>
        <v/>
      </c>
      <c r="W78" s="7" t="str">
        <f ca="1">IF(ISTEXT(INDEX(sesss,SMALL(IF(noms=$L78,ROW(noms)-1,""),COLUMN(K:K)))),COLUMN(K:K)/1000+ROW($A62),"")</f>
        <v/>
      </c>
      <c r="Y78" t="str">
        <f ca="1">IF(L78&lt;&gt;"",(INDEX(basetri,INT(SMALL(baseval,ROW(A62))))),"")</f>
        <v>uply</v>
      </c>
    </row>
    <row r="79" spans="1:25" ht="15" thickBot="1" x14ac:dyDescent="0.35">
      <c r="A79" s="14" t="s">
        <v>105</v>
      </c>
      <c r="B79" s="15" t="s">
        <v>125</v>
      </c>
      <c r="C79" s="16">
        <v>42870</v>
      </c>
      <c r="D79" s="16">
        <v>42881</v>
      </c>
      <c r="E79" s="17" t="s">
        <v>122</v>
      </c>
      <c r="F79" s="17" t="s">
        <v>90</v>
      </c>
      <c r="G79" s="18">
        <v>90008780</v>
      </c>
      <c r="H79" s="18" t="s">
        <v>328</v>
      </c>
      <c r="I79" s="18" t="s">
        <v>331</v>
      </c>
      <c r="L79" s="7" t="str">
        <f t="array" aca="1" ref="L79" ca="1">IFERROR(INDEX(noms,SMALL(IF(sesss=L$2,ROW(noms)-1,""),ROW(A63))),"")</f>
        <v>unay</v>
      </c>
      <c r="M79" s="7">
        <f t="array" aca="1" ref="M79" ca="1">IF(ISTEXT(INDEX(sesss,SMALL(IF(noms=$L79,ROW(noms)-1,""),COLUMN(A:A)))),COLUMN(A:A)/1000+ROW($A63),"")</f>
        <v>63.000999999999998</v>
      </c>
      <c r="N79" s="7">
        <f t="array" aca="1" ref="N79" ca="1">IF(ISTEXT(INDEX(sesss,SMALL(IF(noms=$L79,ROW(noms)-1,""),COLUMN(B:B)))),COLUMN(B:B)/1000+ROW($A63),"")</f>
        <v>63.002000000000002</v>
      </c>
      <c r="O79" s="7">
        <f t="array" aca="1" ref="O79" ca="1">IF(ISTEXT(INDEX(sesss,SMALL(IF(noms=$L79,ROW(noms)-1,""),COLUMN(C:C)))),COLUMN(C:C)/1000+ROW($A63),"")</f>
        <v>63.003</v>
      </c>
      <c r="P79" s="7">
        <f t="array" aca="1" ref="P79" ca="1">IF(ISTEXT(INDEX(sesss,SMALL(IF(noms=$L79,ROW(noms)-1,""),COLUMN(D:D)))),COLUMN(D:D)/1000+ROW($A63),"")</f>
        <v>63.003999999999998</v>
      </c>
      <c r="Q79" s="7">
        <f t="array" aca="1" ref="Q79" ca="1">IF(ISTEXT(INDEX(sesss,SMALL(IF(noms=$L79,ROW(noms)-1,""),COLUMN(E:E)))),COLUMN(E:E)/1000+ROW($A63),"")</f>
        <v>63.005000000000003</v>
      </c>
      <c r="R79" s="7">
        <f t="array" aca="1" ref="R79" ca="1">IF(ISTEXT(INDEX(sesss,SMALL(IF(noms=$L79,ROW(noms)-1,""),COLUMN(F:F)))),COLUMN(F:F)/1000+ROW($A63),"")</f>
        <v>63.006</v>
      </c>
      <c r="S79" s="7">
        <f t="array" aca="1" ref="S79" ca="1">IF(ISTEXT(INDEX(sesss,SMALL(IF(noms=$L79,ROW(noms)-1,""),COLUMN(G:G)))),COLUMN(G:G)/1000+ROW($A63),"")</f>
        <v>63.006999999999998</v>
      </c>
      <c r="T79" s="7" t="str">
        <f ca="1">IF(ISTEXT(INDEX(sesss,SMALL(IF(noms=$L79,ROW(noms)-1,""),COLUMN(H:H)))),COLUMN(H:H)/1000+ROW($A63),"")</f>
        <v/>
      </c>
      <c r="U79" s="7" t="str">
        <f ca="1">IF(ISTEXT(INDEX(sesss,SMALL(IF(noms=$L79,ROW(noms)-1,""),COLUMN(I:I)))),COLUMN(I:I)/1000+ROW($A63),"")</f>
        <v/>
      </c>
      <c r="V79" s="7" t="str">
        <f ca="1">IF(ISTEXT(INDEX(sesss,SMALL(IF(noms=$L79,ROW(noms)-1,""),COLUMN(J:J)))),COLUMN(J:J)/1000+ROW($A63),"")</f>
        <v/>
      </c>
      <c r="W79" s="7" t="str">
        <f ca="1">IF(ISTEXT(INDEX(sesss,SMALL(IF(noms=$L79,ROW(noms)-1,""),COLUMN(K:K)))),COLUMN(K:K)/1000+ROW($A63),"")</f>
        <v/>
      </c>
      <c r="Y79" t="str">
        <f ca="1">IF(L79&lt;&gt;"",(INDEX(basetri,INT(SMALL(baseval,ROW(A63))))),"")</f>
        <v>uply</v>
      </c>
    </row>
    <row r="80" spans="1:25" ht="15" thickBot="1" x14ac:dyDescent="0.35">
      <c r="A80" s="14" t="s">
        <v>105</v>
      </c>
      <c r="B80" s="15" t="s">
        <v>125</v>
      </c>
      <c r="C80" s="16">
        <v>42870</v>
      </c>
      <c r="D80" s="16">
        <v>42881</v>
      </c>
      <c r="E80" s="17" t="s">
        <v>113</v>
      </c>
      <c r="F80" s="17" t="s">
        <v>114</v>
      </c>
      <c r="G80" s="18">
        <v>90104873</v>
      </c>
      <c r="H80" s="18" t="s">
        <v>328</v>
      </c>
      <c r="I80" s="18" t="s">
        <v>331</v>
      </c>
      <c r="L80" s="7" t="str">
        <f t="array" aca="1" ref="L80" ca="1">IFERROR(INDEX(noms,SMALL(IF(sesss=L$2,ROW(noms)-1,""),ROW(A64))),"")</f>
        <v>tius</v>
      </c>
      <c r="M80" s="7">
        <f t="array" aca="1" ref="M80" ca="1">IF(ISTEXT(INDEX(sesss,SMALL(IF(noms=$L80,ROW(noms)-1,""),COLUMN(A:A)))),COLUMN(A:A)/1000+ROW($A64),"")</f>
        <v>64.001000000000005</v>
      </c>
      <c r="N80" s="7">
        <f t="array" aca="1" ref="N80" ca="1">IF(ISTEXT(INDEX(sesss,SMALL(IF(noms=$L80,ROW(noms)-1,""),COLUMN(B:B)))),COLUMN(B:B)/1000+ROW($A64),"")</f>
        <v>64.001999999999995</v>
      </c>
      <c r="O80" s="7">
        <f t="array" aca="1" ref="O80" ca="1">IF(ISTEXT(INDEX(sesss,SMALL(IF(noms=$L80,ROW(noms)-1,""),COLUMN(C:C)))),COLUMN(C:C)/1000+ROW($A64),"")</f>
        <v>64.003</v>
      </c>
      <c r="P80" s="7">
        <f t="array" aca="1" ref="P80" ca="1">IF(ISTEXT(INDEX(sesss,SMALL(IF(noms=$L80,ROW(noms)-1,""),COLUMN(D:D)))),COLUMN(D:D)/1000+ROW($A64),"")</f>
        <v>64.004000000000005</v>
      </c>
      <c r="Q80" s="7">
        <f t="array" aca="1" ref="Q80" ca="1">IF(ISTEXT(INDEX(sesss,SMALL(IF(noms=$L80,ROW(noms)-1,""),COLUMN(E:E)))),COLUMN(E:E)/1000+ROW($A64),"")</f>
        <v>64.004999999999995</v>
      </c>
      <c r="R80" s="7">
        <f t="array" aca="1" ref="R80" ca="1">IF(ISTEXT(INDEX(sesss,SMALL(IF(noms=$L80,ROW(noms)-1,""),COLUMN(F:F)))),COLUMN(F:F)/1000+ROW($A64),"")</f>
        <v>64.006</v>
      </c>
      <c r="S80" s="7">
        <f t="array" aca="1" ref="S80" ca="1">IF(ISTEXT(INDEX(sesss,SMALL(IF(noms=$L80,ROW(noms)-1,""),COLUMN(G:G)))),COLUMN(G:G)/1000+ROW($A64),"")</f>
        <v>64.007000000000005</v>
      </c>
      <c r="T80" s="7" t="str">
        <f ca="1">IF(ISTEXT(INDEX(sesss,SMALL(IF(noms=$L80,ROW(noms)-1,""),COLUMN(H:H)))),COLUMN(H:H)/1000+ROW($A64),"")</f>
        <v/>
      </c>
      <c r="U80" s="7" t="str">
        <f ca="1">IF(ISTEXT(INDEX(sesss,SMALL(IF(noms=$L80,ROW(noms)-1,""),COLUMN(I:I)))),COLUMN(I:I)/1000+ROW($A64),"")</f>
        <v/>
      </c>
      <c r="V80" s="7" t="str">
        <f ca="1">IF(ISTEXT(INDEX(sesss,SMALL(IF(noms=$L80,ROW(noms)-1,""),COLUMN(J:J)))),COLUMN(J:J)/1000+ROW($A64),"")</f>
        <v/>
      </c>
      <c r="W80" s="7" t="str">
        <f ca="1">IF(ISTEXT(INDEX(sesss,SMALL(IF(noms=$L80,ROW(noms)-1,""),COLUMN(K:K)))),COLUMN(K:K)/1000+ROW($A64),"")</f>
        <v/>
      </c>
      <c r="Y80" t="str">
        <f ca="1">IF(L80&lt;&gt;"",(INDEX(basetri,INT(SMALL(baseval,ROW(A64))))),"")</f>
        <v>uply</v>
      </c>
    </row>
    <row r="81" spans="1:25" ht="15" thickBot="1" x14ac:dyDescent="0.35">
      <c r="A81" s="14" t="s">
        <v>105</v>
      </c>
      <c r="B81" s="15" t="s">
        <v>125</v>
      </c>
      <c r="C81" s="16">
        <v>42870</v>
      </c>
      <c r="D81" s="16">
        <v>42881</v>
      </c>
      <c r="E81" s="17" t="s">
        <v>115</v>
      </c>
      <c r="F81" s="17" t="s">
        <v>116</v>
      </c>
      <c r="G81" s="18">
        <v>90044307</v>
      </c>
      <c r="H81" s="18" t="s">
        <v>328</v>
      </c>
      <c r="I81" s="18" t="s">
        <v>331</v>
      </c>
      <c r="L81" s="7" t="str">
        <f t="array" aca="1" ref="L81" ca="1">IFERROR(INDEX(noms,SMALL(IF(sesss=L$2,ROW(noms)-1,""),ROW(A65))),"")</f>
        <v>Grux</v>
      </c>
      <c r="M81" s="7">
        <f t="array" aca="1" ref="M81" ca="1">IF(ISTEXT(INDEX(sesss,SMALL(IF(noms=$L81,ROW(noms)-1,""),COLUMN(A:A)))),COLUMN(A:A)/1000+ROW($A65),"")</f>
        <v>65.001000000000005</v>
      </c>
      <c r="N81" s="7">
        <f t="array" aca="1" ref="N81" ca="1">IF(ISTEXT(INDEX(sesss,SMALL(IF(noms=$L81,ROW(noms)-1,""),COLUMN(B:B)))),COLUMN(B:B)/1000+ROW($A65),"")</f>
        <v>65.001999999999995</v>
      </c>
      <c r="O81" s="7">
        <f t="array" aca="1" ref="O81" ca="1">IF(ISTEXT(INDEX(sesss,SMALL(IF(noms=$L81,ROW(noms)-1,""),COLUMN(C:C)))),COLUMN(C:C)/1000+ROW($A65),"")</f>
        <v>65.003</v>
      </c>
      <c r="P81" s="7">
        <f t="array" aca="1" ref="P81" ca="1">IF(ISTEXT(INDEX(sesss,SMALL(IF(noms=$L81,ROW(noms)-1,""),COLUMN(D:D)))),COLUMN(D:D)/1000+ROW($A65),"")</f>
        <v>65.004000000000005</v>
      </c>
      <c r="Q81" s="7">
        <f t="array" aca="1" ref="Q81" ca="1">IF(ISTEXT(INDEX(sesss,SMALL(IF(noms=$L81,ROW(noms)-1,""),COLUMN(E:E)))),COLUMN(E:E)/1000+ROW($A65),"")</f>
        <v>65.004999999999995</v>
      </c>
      <c r="R81" s="7" t="str">
        <f t="array" aca="1" ref="R81" ca="1">IF(ISTEXT(INDEX(sesss,SMALL(IF(noms=$L81,ROW(noms)-1,""),COLUMN(F:F)))),COLUMN(F:F)/1000+ROW($A65),"")</f>
        <v/>
      </c>
      <c r="S81" s="7" t="str">
        <f t="array" aca="1" ref="S81" ca="1">IF(ISTEXT(INDEX(sesss,SMALL(IF(noms=$L81,ROW(noms)-1,""),COLUMN(G:G)))),COLUMN(G:G)/1000+ROW($A65),"")</f>
        <v/>
      </c>
      <c r="T81" s="7" t="str">
        <f ca="1">IF(ISTEXT(INDEX(sesss,SMALL(IF(noms=$L81,ROW(noms)-1,""),COLUMN(H:H)))),COLUMN(H:H)/1000+ROW($A65),"")</f>
        <v/>
      </c>
      <c r="U81" s="7" t="str">
        <f ca="1">IF(ISTEXT(INDEX(sesss,SMALL(IF(noms=$L81,ROW(noms)-1,""),COLUMN(I:I)))),COLUMN(I:I)/1000+ROW($A65),"")</f>
        <v/>
      </c>
      <c r="V81" s="7" t="str">
        <f ca="1">IF(ISTEXT(INDEX(sesss,SMALL(IF(noms=$L81,ROW(noms)-1,""),COLUMN(J:J)))),COLUMN(J:J)/1000+ROW($A65),"")</f>
        <v/>
      </c>
      <c r="W81" s="7" t="str">
        <f ca="1">IF(ISTEXT(INDEX(sesss,SMALL(IF(noms=$L81,ROW(noms)-1,""),COLUMN(K:K)))),COLUMN(K:K)/1000+ROW($A65),"")</f>
        <v/>
      </c>
      <c r="Y81" t="str">
        <f ca="1">IF(L81&lt;&gt;"",(INDEX(basetri,INT(SMALL(baseval,ROW(A65))))),"")</f>
        <v>evin</v>
      </c>
    </row>
    <row r="82" spans="1:25" ht="15" thickBot="1" x14ac:dyDescent="0.35">
      <c r="A82" s="14" t="s">
        <v>105</v>
      </c>
      <c r="B82" s="15" t="s">
        <v>126</v>
      </c>
      <c r="C82" s="16">
        <v>42884</v>
      </c>
      <c r="D82" s="16">
        <v>42944</v>
      </c>
      <c r="E82" s="17" t="s">
        <v>118</v>
      </c>
      <c r="F82" s="17" t="s">
        <v>111</v>
      </c>
      <c r="G82" s="18">
        <v>90349417</v>
      </c>
      <c r="H82" s="18" t="s">
        <v>328</v>
      </c>
      <c r="I82" s="18" t="s">
        <v>331</v>
      </c>
      <c r="L82" s="7" t="str">
        <f t="array" aca="1" ref="L82" ca="1">IFERROR(INDEX(noms,SMALL(IF(sesss=L$2,ROW(noms)-1,""),ROW(A66))),"")</f>
        <v>appe</v>
      </c>
      <c r="M82" s="7">
        <f t="array" aca="1" ref="M82" ca="1">IF(ISTEXT(INDEX(sesss,SMALL(IF(noms=$L82,ROW(noms)-1,""),COLUMN(A:A)))),COLUMN(A:A)/1000+ROW($A66),"")</f>
        <v>66.001000000000005</v>
      </c>
      <c r="N82" s="7">
        <f t="array" aca="1" ref="N82" ca="1">IF(ISTEXT(INDEX(sesss,SMALL(IF(noms=$L82,ROW(noms)-1,""),COLUMN(B:B)))),COLUMN(B:B)/1000+ROW($A66),"")</f>
        <v>66.001999999999995</v>
      </c>
      <c r="O82" s="7">
        <f t="array" aca="1" ref="O82" ca="1">IF(ISTEXT(INDEX(sesss,SMALL(IF(noms=$L82,ROW(noms)-1,""),COLUMN(C:C)))),COLUMN(C:C)/1000+ROW($A66),"")</f>
        <v>66.003</v>
      </c>
      <c r="P82" s="7">
        <f t="array" aca="1" ref="P82" ca="1">IF(ISTEXT(INDEX(sesss,SMALL(IF(noms=$L82,ROW(noms)-1,""),COLUMN(D:D)))),COLUMN(D:D)/1000+ROW($A66),"")</f>
        <v>66.004000000000005</v>
      </c>
      <c r="Q82" s="7">
        <f t="array" aca="1" ref="Q82" ca="1">IF(ISTEXT(INDEX(sesss,SMALL(IF(noms=$L82,ROW(noms)-1,""),COLUMN(E:E)))),COLUMN(E:E)/1000+ROW($A66),"")</f>
        <v>66.004999999999995</v>
      </c>
      <c r="R82" s="7" t="str">
        <f t="array" aca="1" ref="R82" ca="1">IF(ISTEXT(INDEX(sesss,SMALL(IF(noms=$L82,ROW(noms)-1,""),COLUMN(F:F)))),COLUMN(F:F)/1000+ROW($A66),"")</f>
        <v/>
      </c>
      <c r="S82" s="7" t="str">
        <f t="array" aca="1" ref="S82" ca="1">IF(ISTEXT(INDEX(sesss,SMALL(IF(noms=$L82,ROW(noms)-1,""),COLUMN(G:G)))),COLUMN(G:G)/1000+ROW($A66),"")</f>
        <v/>
      </c>
      <c r="T82" s="7" t="str">
        <f ca="1">IF(ISTEXT(INDEX(sesss,SMALL(IF(noms=$L82,ROW(noms)-1,""),COLUMN(H:H)))),COLUMN(H:H)/1000+ROW($A66),"")</f>
        <v/>
      </c>
      <c r="U82" s="7" t="str">
        <f ca="1">IF(ISTEXT(INDEX(sesss,SMALL(IF(noms=$L82,ROW(noms)-1,""),COLUMN(I:I)))),COLUMN(I:I)/1000+ROW($A66),"")</f>
        <v/>
      </c>
      <c r="V82" s="7" t="str">
        <f ca="1">IF(ISTEXT(INDEX(sesss,SMALL(IF(noms=$L82,ROW(noms)-1,""),COLUMN(J:J)))),COLUMN(J:J)/1000+ROW($A66),"")</f>
        <v/>
      </c>
      <c r="W82" s="7" t="str">
        <f ca="1">IF(ISTEXT(INDEX(sesss,SMALL(IF(noms=$L82,ROW(noms)-1,""),COLUMN(K:K)))),COLUMN(K:K)/1000+ROW($A66),"")</f>
        <v/>
      </c>
      <c r="Y82" t="str">
        <f ca="1">IF(L82&lt;&gt;"",(INDEX(basetri,INT(SMALL(baseval,ROW(A66))))),"")</f>
        <v>evin</v>
      </c>
    </row>
    <row r="83" spans="1:25" ht="15" thickBot="1" x14ac:dyDescent="0.35">
      <c r="A83" s="14" t="s">
        <v>105</v>
      </c>
      <c r="B83" s="15" t="s">
        <v>126</v>
      </c>
      <c r="C83" s="16">
        <v>42884</v>
      </c>
      <c r="D83" s="16">
        <v>42944</v>
      </c>
      <c r="E83" s="17" t="s">
        <v>90</v>
      </c>
      <c r="F83" s="17" t="s">
        <v>109</v>
      </c>
      <c r="G83" s="18">
        <v>90001041</v>
      </c>
      <c r="H83" s="18" t="s">
        <v>328</v>
      </c>
      <c r="I83" s="18" t="s">
        <v>331</v>
      </c>
      <c r="L83" s="7" t="str">
        <f t="array" aca="1" ref="L83" ca="1">IFERROR(INDEX(noms,SMALL(IF(sesss=L$2,ROW(noms)-1,""),ROW(A67))),"")</f>
        <v>lier</v>
      </c>
      <c r="M83" s="7">
        <f t="array" aca="1" ref="M83" ca="1">IF(ISTEXT(INDEX(sesss,SMALL(IF(noms=$L83,ROW(noms)-1,""),COLUMN(A:A)))),COLUMN(A:A)/1000+ROW($A67),"")</f>
        <v>67.001000000000005</v>
      </c>
      <c r="N83" s="7">
        <f t="array" aca="1" ref="N83" ca="1">IF(ISTEXT(INDEX(sesss,SMALL(IF(noms=$L83,ROW(noms)-1,""),COLUMN(B:B)))),COLUMN(B:B)/1000+ROW($A67),"")</f>
        <v>67.001999999999995</v>
      </c>
      <c r="O83" s="7">
        <f t="array" aca="1" ref="O83" ca="1">IF(ISTEXT(INDEX(sesss,SMALL(IF(noms=$L83,ROW(noms)-1,""),COLUMN(C:C)))),COLUMN(C:C)/1000+ROW($A67),"")</f>
        <v>67.003</v>
      </c>
      <c r="P83" s="7">
        <f t="array" aca="1" ref="P83" ca="1">IF(ISTEXT(INDEX(sesss,SMALL(IF(noms=$L83,ROW(noms)-1,""),COLUMN(D:D)))),COLUMN(D:D)/1000+ROW($A67),"")</f>
        <v>67.004000000000005</v>
      </c>
      <c r="Q83" s="7">
        <f t="array" aca="1" ref="Q83" ca="1">IF(ISTEXT(INDEX(sesss,SMALL(IF(noms=$L83,ROW(noms)-1,""),COLUMN(E:E)))),COLUMN(E:E)/1000+ROW($A67),"")</f>
        <v>67.004999999999995</v>
      </c>
      <c r="R83" s="7" t="str">
        <f t="array" aca="1" ref="R83" ca="1">IF(ISTEXT(INDEX(sesss,SMALL(IF(noms=$L83,ROW(noms)-1,""),COLUMN(F:F)))),COLUMN(F:F)/1000+ROW($A67),"")</f>
        <v/>
      </c>
      <c r="S83" s="7" t="str">
        <f t="array" aca="1" ref="S83" ca="1">IF(ISTEXT(INDEX(sesss,SMALL(IF(noms=$L83,ROW(noms)-1,""),COLUMN(G:G)))),COLUMN(G:G)/1000+ROW($A67),"")</f>
        <v/>
      </c>
      <c r="T83" s="7" t="str">
        <f ca="1">IF(ISTEXT(INDEX(sesss,SMALL(IF(noms=$L83,ROW(noms)-1,""),COLUMN(H:H)))),COLUMN(H:H)/1000+ROW($A67),"")</f>
        <v/>
      </c>
      <c r="U83" s="7" t="str">
        <f ca="1">IF(ISTEXT(INDEX(sesss,SMALL(IF(noms=$L83,ROW(noms)-1,""),COLUMN(I:I)))),COLUMN(I:I)/1000+ROW($A67),"")</f>
        <v/>
      </c>
      <c r="V83" s="7" t="str">
        <f ca="1">IF(ISTEXT(INDEX(sesss,SMALL(IF(noms=$L83,ROW(noms)-1,""),COLUMN(J:J)))),COLUMN(J:J)/1000+ROW($A67),"")</f>
        <v/>
      </c>
      <c r="W83" s="7" t="str">
        <f ca="1">IF(ISTEXT(INDEX(sesss,SMALL(IF(noms=$L83,ROW(noms)-1,""),COLUMN(K:K)))),COLUMN(K:K)/1000+ROW($A67),"")</f>
        <v/>
      </c>
      <c r="Y83" t="str">
        <f ca="1">IF(L83&lt;&gt;"",(INDEX(basetri,INT(SMALL(baseval,ROW(A67))))),"")</f>
        <v>evin</v>
      </c>
    </row>
    <row r="84" spans="1:25" ht="15" thickBot="1" x14ac:dyDescent="0.35">
      <c r="A84" s="14" t="s">
        <v>105</v>
      </c>
      <c r="B84" s="15" t="s">
        <v>126</v>
      </c>
      <c r="C84" s="16">
        <v>42884</v>
      </c>
      <c r="D84" s="16">
        <v>42944</v>
      </c>
      <c r="E84" s="17" t="s">
        <v>110</v>
      </c>
      <c r="F84" s="17" t="s">
        <v>111</v>
      </c>
      <c r="G84" s="18">
        <v>90092343</v>
      </c>
      <c r="H84" s="18" t="s">
        <v>328</v>
      </c>
      <c r="I84" s="18" t="s">
        <v>331</v>
      </c>
      <c r="L84" s="7" t="str">
        <f t="array" aca="1" ref="L84" ca="1">IFERROR(INDEX(noms,SMALL(IF(sesss=L$2,ROW(noms)-1,""),ROW(A68))),"")</f>
        <v>rnot</v>
      </c>
      <c r="M84" s="7">
        <f t="array" aca="1" ref="M84" ca="1">IF(ISTEXT(INDEX(sesss,SMALL(IF(noms=$L84,ROW(noms)-1,""),COLUMN(A:A)))),COLUMN(A:A)/1000+ROW($A68),"")</f>
        <v>68.001000000000005</v>
      </c>
      <c r="N84" s="7">
        <f t="array" aca="1" ref="N84" ca="1">IF(ISTEXT(INDEX(sesss,SMALL(IF(noms=$L84,ROW(noms)-1,""),COLUMN(B:B)))),COLUMN(B:B)/1000+ROW($A68),"")</f>
        <v>68.001999999999995</v>
      </c>
      <c r="O84" s="7">
        <f t="array" aca="1" ref="O84" ca="1">IF(ISTEXT(INDEX(sesss,SMALL(IF(noms=$L84,ROW(noms)-1,""),COLUMN(C:C)))),COLUMN(C:C)/1000+ROW($A68),"")</f>
        <v>68.003</v>
      </c>
      <c r="P84" s="7">
        <f t="array" aca="1" ref="P84" ca="1">IF(ISTEXT(INDEX(sesss,SMALL(IF(noms=$L84,ROW(noms)-1,""),COLUMN(D:D)))),COLUMN(D:D)/1000+ROW($A68),"")</f>
        <v>68.004000000000005</v>
      </c>
      <c r="Q84" s="7">
        <f t="array" aca="1" ref="Q84" ca="1">IF(ISTEXT(INDEX(sesss,SMALL(IF(noms=$L84,ROW(noms)-1,""),COLUMN(E:E)))),COLUMN(E:E)/1000+ROW($A68),"")</f>
        <v>68.004999999999995</v>
      </c>
      <c r="R84" s="7" t="str">
        <f t="array" aca="1" ref="R84" ca="1">IF(ISTEXT(INDEX(sesss,SMALL(IF(noms=$L84,ROW(noms)-1,""),COLUMN(F:F)))),COLUMN(F:F)/1000+ROW($A68),"")</f>
        <v/>
      </c>
      <c r="S84" s="7" t="str">
        <f t="array" aca="1" ref="S84" ca="1">IF(ISTEXT(INDEX(sesss,SMALL(IF(noms=$L84,ROW(noms)-1,""),COLUMN(G:G)))),COLUMN(G:G)/1000+ROW($A68),"")</f>
        <v/>
      </c>
      <c r="T84" s="7" t="str">
        <f ca="1">IF(ISTEXT(INDEX(sesss,SMALL(IF(noms=$L84,ROW(noms)-1,""),COLUMN(H:H)))),COLUMN(H:H)/1000+ROW($A68),"")</f>
        <v/>
      </c>
      <c r="U84" s="7" t="str">
        <f ca="1">IF(ISTEXT(INDEX(sesss,SMALL(IF(noms=$L84,ROW(noms)-1,""),COLUMN(I:I)))),COLUMN(I:I)/1000+ROW($A68),"")</f>
        <v/>
      </c>
      <c r="V84" s="7" t="str">
        <f ca="1">IF(ISTEXT(INDEX(sesss,SMALL(IF(noms=$L84,ROW(noms)-1,""),COLUMN(J:J)))),COLUMN(J:J)/1000+ROW($A68),"")</f>
        <v/>
      </c>
      <c r="W84" s="7" t="str">
        <f ca="1">IF(ISTEXT(INDEX(sesss,SMALL(IF(noms=$L84,ROW(noms)-1,""),COLUMN(K:K)))),COLUMN(K:K)/1000+ROW($A68),"")</f>
        <v/>
      </c>
      <c r="Y84" t="str">
        <f ca="1">IF(L84&lt;&gt;"",(INDEX(basetri,INT(SMALL(baseval,ROW(A68))))),"")</f>
        <v>Waag</v>
      </c>
    </row>
    <row r="85" spans="1:25" ht="15" thickBot="1" x14ac:dyDescent="0.35">
      <c r="A85" s="14" t="s">
        <v>105</v>
      </c>
      <c r="B85" s="15" t="s">
        <v>126</v>
      </c>
      <c r="C85" s="16">
        <v>42884</v>
      </c>
      <c r="D85" s="16">
        <v>42944</v>
      </c>
      <c r="E85" s="17" t="s">
        <v>122</v>
      </c>
      <c r="F85" s="17" t="s">
        <v>90</v>
      </c>
      <c r="G85" s="18">
        <v>90008780</v>
      </c>
      <c r="H85" s="18" t="s">
        <v>328</v>
      </c>
      <c r="I85" s="18" t="s">
        <v>331</v>
      </c>
      <c r="L85" s="7" t="str">
        <f t="array" aca="1" ref="L85" ca="1">IFERROR(INDEX(noms,SMALL(IF(sesss=L$2,ROW(noms)-1,""),ROW(A69))),"")</f>
        <v>eres</v>
      </c>
      <c r="M85" s="7">
        <f t="array" aca="1" ref="M85" ca="1">IF(ISTEXT(INDEX(sesss,SMALL(IF(noms=$L85,ROW(noms)-1,""),COLUMN(A:A)))),COLUMN(A:A)/1000+ROW($A69),"")</f>
        <v>69.001000000000005</v>
      </c>
      <c r="N85" s="7">
        <f t="array" aca="1" ref="N85" ca="1">IF(ISTEXT(INDEX(sesss,SMALL(IF(noms=$L85,ROW(noms)-1,""),COLUMN(B:B)))),COLUMN(B:B)/1000+ROW($A69),"")</f>
        <v>69.001999999999995</v>
      </c>
      <c r="O85" s="7">
        <f t="array" aca="1" ref="O85" ca="1">IF(ISTEXT(INDEX(sesss,SMALL(IF(noms=$L85,ROW(noms)-1,""),COLUMN(C:C)))),COLUMN(C:C)/1000+ROW($A69),"")</f>
        <v>69.003</v>
      </c>
      <c r="P85" s="7">
        <f t="array" aca="1" ref="P85" ca="1">IF(ISTEXT(INDEX(sesss,SMALL(IF(noms=$L85,ROW(noms)-1,""),COLUMN(D:D)))),COLUMN(D:D)/1000+ROW($A69),"")</f>
        <v>69.004000000000005</v>
      </c>
      <c r="Q85" s="7">
        <f t="array" aca="1" ref="Q85" ca="1">IF(ISTEXT(INDEX(sesss,SMALL(IF(noms=$L85,ROW(noms)-1,""),COLUMN(E:E)))),COLUMN(E:E)/1000+ROW($A69),"")</f>
        <v>69.004999999999995</v>
      </c>
      <c r="R85" s="7" t="str">
        <f t="array" aca="1" ref="R85" ca="1">IF(ISTEXT(INDEX(sesss,SMALL(IF(noms=$L85,ROW(noms)-1,""),COLUMN(F:F)))),COLUMN(F:F)/1000+ROW($A69),"")</f>
        <v/>
      </c>
      <c r="S85" s="7" t="str">
        <f t="array" aca="1" ref="S85" ca="1">IF(ISTEXT(INDEX(sesss,SMALL(IF(noms=$L85,ROW(noms)-1,""),COLUMN(G:G)))),COLUMN(G:G)/1000+ROW($A69),"")</f>
        <v/>
      </c>
      <c r="T85" s="7" t="str">
        <f ca="1">IF(ISTEXT(INDEX(sesss,SMALL(IF(noms=$L85,ROW(noms)-1,""),COLUMN(H:H)))),COLUMN(H:H)/1000+ROW($A69),"")</f>
        <v/>
      </c>
      <c r="U85" s="7" t="str">
        <f ca="1">IF(ISTEXT(INDEX(sesss,SMALL(IF(noms=$L85,ROW(noms)-1,""),COLUMN(I:I)))),COLUMN(I:I)/1000+ROW($A69),"")</f>
        <v/>
      </c>
      <c r="V85" s="7" t="str">
        <f ca="1">IF(ISTEXT(INDEX(sesss,SMALL(IF(noms=$L85,ROW(noms)-1,""),COLUMN(J:J)))),COLUMN(J:J)/1000+ROW($A69),"")</f>
        <v/>
      </c>
      <c r="W85" s="7" t="str">
        <f ca="1">IF(ISTEXT(INDEX(sesss,SMALL(IF(noms=$L85,ROW(noms)-1,""),COLUMN(K:K)))),COLUMN(K:K)/1000+ROW($A69),"")</f>
        <v/>
      </c>
      <c r="Y85" t="str">
        <f ca="1">IF(L85&lt;&gt;"",(INDEX(basetri,INT(SMALL(baseval,ROW(A69))))),"")</f>
        <v>Waag</v>
      </c>
    </row>
    <row r="86" spans="1:25" ht="15" thickBot="1" x14ac:dyDescent="0.35">
      <c r="A86" s="14" t="s">
        <v>105</v>
      </c>
      <c r="B86" s="15" t="s">
        <v>126</v>
      </c>
      <c r="C86" s="16">
        <v>42884</v>
      </c>
      <c r="D86" s="16">
        <v>42944</v>
      </c>
      <c r="E86" s="17" t="s">
        <v>113</v>
      </c>
      <c r="F86" s="17" t="s">
        <v>114</v>
      </c>
      <c r="G86" s="18">
        <v>90104873</v>
      </c>
      <c r="H86" s="18" t="s">
        <v>328</v>
      </c>
      <c r="I86" s="18" t="s">
        <v>331</v>
      </c>
      <c r="L86" s="7" t="str">
        <f t="array" aca="1" ref="L86" ca="1">IFERROR(INDEX(noms,SMALL(IF(sesss=L$2,ROW(noms)-1,""),ROW(A70))),"")</f>
        <v>card</v>
      </c>
      <c r="M86" s="7">
        <f t="array" aca="1" ref="M86" ca="1">IF(ISTEXT(INDEX(sesss,SMALL(IF(noms=$L86,ROW(noms)-1,""),COLUMN(A:A)))),COLUMN(A:A)/1000+ROW($A70),"")</f>
        <v>70.001000000000005</v>
      </c>
      <c r="N86" s="7">
        <f t="array" aca="1" ref="N86" ca="1">IF(ISTEXT(INDEX(sesss,SMALL(IF(noms=$L86,ROW(noms)-1,""),COLUMN(B:B)))),COLUMN(B:B)/1000+ROW($A70),"")</f>
        <v>70.001999999999995</v>
      </c>
      <c r="O86" s="7">
        <f t="array" aca="1" ref="O86" ca="1">IF(ISTEXT(INDEX(sesss,SMALL(IF(noms=$L86,ROW(noms)-1,""),COLUMN(C:C)))),COLUMN(C:C)/1000+ROW($A70),"")</f>
        <v>70.003</v>
      </c>
      <c r="P86" s="7">
        <f t="array" aca="1" ref="P86" ca="1">IF(ISTEXT(INDEX(sesss,SMALL(IF(noms=$L86,ROW(noms)-1,""),COLUMN(D:D)))),COLUMN(D:D)/1000+ROW($A70),"")</f>
        <v>70.004000000000005</v>
      </c>
      <c r="Q86" s="7">
        <f t="array" aca="1" ref="Q86" ca="1">IF(ISTEXT(INDEX(sesss,SMALL(IF(noms=$L86,ROW(noms)-1,""),COLUMN(E:E)))),COLUMN(E:E)/1000+ROW($A70),"")</f>
        <v>70.004999999999995</v>
      </c>
      <c r="R86" s="7" t="str">
        <f t="array" aca="1" ref="R86" ca="1">IF(ISTEXT(INDEX(sesss,SMALL(IF(noms=$L86,ROW(noms)-1,""),COLUMN(F:F)))),COLUMN(F:F)/1000+ROW($A70),"")</f>
        <v/>
      </c>
      <c r="S86" s="7" t="str">
        <f t="array" aca="1" ref="S86" ca="1">IF(ISTEXT(INDEX(sesss,SMALL(IF(noms=$L86,ROW(noms)-1,""),COLUMN(G:G)))),COLUMN(G:G)/1000+ROW($A70),"")</f>
        <v/>
      </c>
      <c r="T86" s="7" t="str">
        <f ca="1">IF(ISTEXT(INDEX(sesss,SMALL(IF(noms=$L86,ROW(noms)-1,""),COLUMN(H:H)))),COLUMN(H:H)/1000+ROW($A70),"")</f>
        <v/>
      </c>
      <c r="U86" s="7" t="str">
        <f ca="1">IF(ISTEXT(INDEX(sesss,SMALL(IF(noms=$L86,ROW(noms)-1,""),COLUMN(I:I)))),COLUMN(I:I)/1000+ROW($A70),"")</f>
        <v/>
      </c>
      <c r="V86" s="7" t="str">
        <f ca="1">IF(ISTEXT(INDEX(sesss,SMALL(IF(noms=$L86,ROW(noms)-1,""),COLUMN(J:J)))),COLUMN(J:J)/1000+ROW($A70),"")</f>
        <v/>
      </c>
      <c r="W86" s="7" t="str">
        <f ca="1">IF(ISTEXT(INDEX(sesss,SMALL(IF(noms=$L86,ROW(noms)-1,""),COLUMN(K:K)))),COLUMN(K:K)/1000+ROW($A70),"")</f>
        <v/>
      </c>
      <c r="Y86" t="str">
        <f ca="1">IF(L86&lt;&gt;"",(INDEX(basetri,INT(SMALL(baseval,ROW(A70))))),"")</f>
        <v>Waag</v>
      </c>
    </row>
    <row r="87" spans="1:25" ht="15" thickBot="1" x14ac:dyDescent="0.35">
      <c r="A87" s="14" t="s">
        <v>105</v>
      </c>
      <c r="B87" s="15" t="s">
        <v>126</v>
      </c>
      <c r="C87" s="16">
        <v>42884</v>
      </c>
      <c r="D87" s="16">
        <v>42944</v>
      </c>
      <c r="E87" s="17" t="s">
        <v>115</v>
      </c>
      <c r="F87" s="17" t="s">
        <v>116</v>
      </c>
      <c r="G87" s="18">
        <v>90044307</v>
      </c>
      <c r="H87" s="18" t="s">
        <v>328</v>
      </c>
      <c r="I87" s="18" t="s">
        <v>331</v>
      </c>
      <c r="L87" s="7" t="str">
        <f t="array" aca="1" ref="L87" ca="1">IFERROR(INDEX(noms,SMALL(IF(sesss=L$2,ROW(noms)-1,""),ROW(A71))),"")</f>
        <v>igue</v>
      </c>
      <c r="M87" s="7">
        <f t="array" aca="1" ref="M87" ca="1">IF(ISTEXT(INDEX(sesss,SMALL(IF(noms=$L87,ROW(noms)-1,""),COLUMN(A:A)))),COLUMN(A:A)/1000+ROW($A71),"")</f>
        <v>71.001000000000005</v>
      </c>
      <c r="N87" s="7">
        <f t="array" aca="1" ref="N87" ca="1">IF(ISTEXT(INDEX(sesss,SMALL(IF(noms=$L87,ROW(noms)-1,""),COLUMN(B:B)))),COLUMN(B:B)/1000+ROW($A71),"")</f>
        <v>71.001999999999995</v>
      </c>
      <c r="O87" s="7">
        <f t="array" aca="1" ref="O87" ca="1">IF(ISTEXT(INDEX(sesss,SMALL(IF(noms=$L87,ROW(noms)-1,""),COLUMN(C:C)))),COLUMN(C:C)/1000+ROW($A71),"")</f>
        <v>71.003</v>
      </c>
      <c r="P87" s="7">
        <f t="array" aca="1" ref="P87" ca="1">IF(ISTEXT(INDEX(sesss,SMALL(IF(noms=$L87,ROW(noms)-1,""),COLUMN(D:D)))),COLUMN(D:D)/1000+ROW($A71),"")</f>
        <v>71.004000000000005</v>
      </c>
      <c r="Q87" s="7" t="str">
        <f t="array" aca="1" ref="Q87" ca="1">IF(ISTEXT(INDEX(sesss,SMALL(IF(noms=$L87,ROW(noms)-1,""),COLUMN(E:E)))),COLUMN(E:E)/1000+ROW($A71),"")</f>
        <v/>
      </c>
      <c r="R87" s="7" t="str">
        <f t="array" aca="1" ref="R87" ca="1">IF(ISTEXT(INDEX(sesss,SMALL(IF(noms=$L87,ROW(noms)-1,""),COLUMN(F:F)))),COLUMN(F:F)/1000+ROW($A71),"")</f>
        <v/>
      </c>
      <c r="S87" s="7" t="str">
        <f t="array" aca="1" ref="S87" ca="1">IF(ISTEXT(INDEX(sesss,SMALL(IF(noms=$L87,ROW(noms)-1,""),COLUMN(G:G)))),COLUMN(G:G)/1000+ROW($A71),"")</f>
        <v/>
      </c>
      <c r="T87" s="7" t="str">
        <f ca="1">IF(ISTEXT(INDEX(sesss,SMALL(IF(noms=$L87,ROW(noms)-1,""),COLUMN(H:H)))),COLUMN(H:H)/1000+ROW($A71),"")</f>
        <v/>
      </c>
      <c r="U87" s="7" t="str">
        <f ca="1">IF(ISTEXT(INDEX(sesss,SMALL(IF(noms=$L87,ROW(noms)-1,""),COLUMN(I:I)))),COLUMN(I:I)/1000+ROW($A71),"")</f>
        <v/>
      </c>
      <c r="V87" s="7" t="str">
        <f ca="1">IF(ISTEXT(INDEX(sesss,SMALL(IF(noms=$L87,ROW(noms)-1,""),COLUMN(J:J)))),COLUMN(J:J)/1000+ROW($A71),"")</f>
        <v/>
      </c>
      <c r="W87" s="7" t="str">
        <f ca="1">IF(ISTEXT(INDEX(sesss,SMALL(IF(noms=$L87,ROW(noms)-1,""),COLUMN(K:K)))),COLUMN(K:K)/1000+ROW($A71),"")</f>
        <v/>
      </c>
      <c r="Y87" t="str">
        <f ca="1">IF(L87&lt;&gt;"",(INDEX(basetri,INT(SMALL(baseval,ROW(A71))))),"")</f>
        <v>pont</v>
      </c>
    </row>
    <row r="88" spans="1:25" ht="15" thickBot="1" x14ac:dyDescent="0.35">
      <c r="A88" s="14" t="s">
        <v>81</v>
      </c>
      <c r="B88" s="15" t="s">
        <v>127</v>
      </c>
      <c r="C88" s="16">
        <v>42940</v>
      </c>
      <c r="D88" s="16">
        <v>42941</v>
      </c>
      <c r="E88" s="17" t="s">
        <v>128</v>
      </c>
      <c r="F88" s="17" t="s">
        <v>129</v>
      </c>
      <c r="G88" s="18">
        <v>88201477</v>
      </c>
      <c r="H88" s="18" t="s">
        <v>328</v>
      </c>
      <c r="I88" s="18" t="s">
        <v>331</v>
      </c>
      <c r="L88" s="7" t="str">
        <f t="array" aca="1" ref="L88" ca="1">IFERROR(INDEX(noms,SMALL(IF(sesss=L$2,ROW(noms)-1,""),ROW(A72))),"")</f>
        <v>nger</v>
      </c>
      <c r="M88" s="7">
        <f t="array" aca="1" ref="M88" ca="1">IF(ISTEXT(INDEX(sesss,SMALL(IF(noms=$L88,ROW(noms)-1,""),COLUMN(A:A)))),COLUMN(A:A)/1000+ROW($A72),"")</f>
        <v>72.001000000000005</v>
      </c>
      <c r="N88" s="7">
        <f t="array" aca="1" ref="N88" ca="1">IF(ISTEXT(INDEX(sesss,SMALL(IF(noms=$L88,ROW(noms)-1,""),COLUMN(B:B)))),COLUMN(B:B)/1000+ROW($A72),"")</f>
        <v>72.001999999999995</v>
      </c>
      <c r="O88" s="7">
        <f t="array" aca="1" ref="O88" ca="1">IF(ISTEXT(INDEX(sesss,SMALL(IF(noms=$L88,ROW(noms)-1,""),COLUMN(C:C)))),COLUMN(C:C)/1000+ROW($A72),"")</f>
        <v>72.003</v>
      </c>
      <c r="P88" s="7">
        <f t="array" aca="1" ref="P88" ca="1">IF(ISTEXT(INDEX(sesss,SMALL(IF(noms=$L88,ROW(noms)-1,""),COLUMN(D:D)))),COLUMN(D:D)/1000+ROW($A72),"")</f>
        <v>72.004000000000005</v>
      </c>
      <c r="Q88" s="7">
        <f t="array" aca="1" ref="Q88" ca="1">IF(ISTEXT(INDEX(sesss,SMALL(IF(noms=$L88,ROW(noms)-1,""),COLUMN(E:E)))),COLUMN(E:E)/1000+ROW($A72),"")</f>
        <v>72.004999999999995</v>
      </c>
      <c r="R88" s="7">
        <f t="array" aca="1" ref="R88" ca="1">IF(ISTEXT(INDEX(sesss,SMALL(IF(noms=$L88,ROW(noms)-1,""),COLUMN(F:F)))),COLUMN(F:F)/1000+ROW($A72),"")</f>
        <v>72.006</v>
      </c>
      <c r="S88" s="7" t="str">
        <f t="array" aca="1" ref="S88" ca="1">IF(ISTEXT(INDEX(sesss,SMALL(IF(noms=$L88,ROW(noms)-1,""),COLUMN(G:G)))),COLUMN(G:G)/1000+ROW($A72),"")</f>
        <v/>
      </c>
      <c r="T88" s="7" t="str">
        <f ca="1">IF(ISTEXT(INDEX(sesss,SMALL(IF(noms=$L88,ROW(noms)-1,""),COLUMN(H:H)))),COLUMN(H:H)/1000+ROW($A72),"")</f>
        <v/>
      </c>
      <c r="U88" s="7" t="str">
        <f ca="1">IF(ISTEXT(INDEX(sesss,SMALL(IF(noms=$L88,ROW(noms)-1,""),COLUMN(I:I)))),COLUMN(I:I)/1000+ROW($A72),"")</f>
        <v/>
      </c>
      <c r="V88" s="7" t="str">
        <f ca="1">IF(ISTEXT(INDEX(sesss,SMALL(IF(noms=$L88,ROW(noms)-1,""),COLUMN(J:J)))),COLUMN(J:J)/1000+ROW($A72),"")</f>
        <v/>
      </c>
      <c r="W88" s="7" t="str">
        <f ca="1">IF(ISTEXT(INDEX(sesss,SMALL(IF(noms=$L88,ROW(noms)-1,""),COLUMN(K:K)))),COLUMN(K:K)/1000+ROW($A72),"")</f>
        <v/>
      </c>
      <c r="Y88" t="str">
        <f ca="1">IF(L88&lt;&gt;"",(INDEX(basetri,INT(SMALL(baseval,ROW(A72))))),"")</f>
        <v>pont</v>
      </c>
    </row>
    <row r="89" spans="1:25" ht="15" thickBot="1" x14ac:dyDescent="0.35">
      <c r="A89" s="14" t="s">
        <v>81</v>
      </c>
      <c r="B89" s="15" t="s">
        <v>127</v>
      </c>
      <c r="C89" s="16">
        <v>42940</v>
      </c>
      <c r="D89" s="16">
        <v>42941</v>
      </c>
      <c r="E89" s="17" t="s">
        <v>130</v>
      </c>
      <c r="F89" s="17" t="s">
        <v>131</v>
      </c>
      <c r="G89" s="18">
        <v>90050344</v>
      </c>
      <c r="H89" s="18" t="s">
        <v>328</v>
      </c>
      <c r="I89" s="18" t="s">
        <v>331</v>
      </c>
      <c r="L89" s="7" t="str">
        <f t="array" aca="1" ref="L89" ca="1">IFERROR(INDEX(noms,SMALL(IF(sesss=L$2,ROW(noms)-1,""),ROW(A73))),"")</f>
        <v>elli</v>
      </c>
      <c r="M89" s="7">
        <f t="array" aca="1" ref="M89" ca="1">IF(ISTEXT(INDEX(sesss,SMALL(IF(noms=$L89,ROW(noms)-1,""),COLUMN(A:A)))),COLUMN(A:A)/1000+ROW($A73),"")</f>
        <v>73.001000000000005</v>
      </c>
      <c r="N89" s="7">
        <f t="array" aca="1" ref="N89" ca="1">IF(ISTEXT(INDEX(sesss,SMALL(IF(noms=$L89,ROW(noms)-1,""),COLUMN(B:B)))),COLUMN(B:B)/1000+ROW($A73),"")</f>
        <v>73.001999999999995</v>
      </c>
      <c r="O89" s="7">
        <f t="array" aca="1" ref="O89" ca="1">IF(ISTEXT(INDEX(sesss,SMALL(IF(noms=$L89,ROW(noms)-1,""),COLUMN(C:C)))),COLUMN(C:C)/1000+ROW($A73),"")</f>
        <v>73.003</v>
      </c>
      <c r="P89" s="7">
        <f t="array" aca="1" ref="P89" ca="1">IF(ISTEXT(INDEX(sesss,SMALL(IF(noms=$L89,ROW(noms)-1,""),COLUMN(D:D)))),COLUMN(D:D)/1000+ROW($A73),"")</f>
        <v>73.004000000000005</v>
      </c>
      <c r="Q89" s="7" t="str">
        <f t="array" aca="1" ref="Q89" ca="1">IF(ISTEXT(INDEX(sesss,SMALL(IF(noms=$L89,ROW(noms)-1,""),COLUMN(E:E)))),COLUMN(E:E)/1000+ROW($A73),"")</f>
        <v/>
      </c>
      <c r="R89" s="7" t="str">
        <f t="array" aca="1" ref="R89" ca="1">IF(ISTEXT(INDEX(sesss,SMALL(IF(noms=$L89,ROW(noms)-1,""),COLUMN(F:F)))),COLUMN(F:F)/1000+ROW($A73),"")</f>
        <v/>
      </c>
      <c r="S89" s="7" t="str">
        <f t="array" aca="1" ref="S89" ca="1">IF(ISTEXT(INDEX(sesss,SMALL(IF(noms=$L89,ROW(noms)-1,""),COLUMN(G:G)))),COLUMN(G:G)/1000+ROW($A73),"")</f>
        <v/>
      </c>
      <c r="T89" s="7" t="str">
        <f ca="1">IF(ISTEXT(INDEX(sesss,SMALL(IF(noms=$L89,ROW(noms)-1,""),COLUMN(H:H)))),COLUMN(H:H)/1000+ROW($A73),"")</f>
        <v/>
      </c>
      <c r="U89" s="7" t="str">
        <f ca="1">IF(ISTEXT(INDEX(sesss,SMALL(IF(noms=$L89,ROW(noms)-1,""),COLUMN(I:I)))),COLUMN(I:I)/1000+ROW($A73),"")</f>
        <v/>
      </c>
      <c r="V89" s="7" t="str">
        <f ca="1">IF(ISTEXT(INDEX(sesss,SMALL(IF(noms=$L89,ROW(noms)-1,""),COLUMN(J:J)))),COLUMN(J:J)/1000+ROW($A73),"")</f>
        <v/>
      </c>
      <c r="W89" s="7" t="str">
        <f ca="1">IF(ISTEXT(INDEX(sesss,SMALL(IF(noms=$L89,ROW(noms)-1,""),COLUMN(K:K)))),COLUMN(K:K)/1000+ROW($A73),"")</f>
        <v/>
      </c>
      <c r="Y89" t="str">
        <f ca="1">IF(L89&lt;&gt;"",(INDEX(basetri,INT(SMALL(baseval,ROW(A73))))),"")</f>
        <v>pont</v>
      </c>
    </row>
    <row r="90" spans="1:25" ht="15" thickBot="1" x14ac:dyDescent="0.35">
      <c r="A90" s="14" t="s">
        <v>81</v>
      </c>
      <c r="B90" s="15" t="s">
        <v>127</v>
      </c>
      <c r="C90" s="16">
        <v>42940</v>
      </c>
      <c r="D90" s="16">
        <v>42941</v>
      </c>
      <c r="E90" s="17" t="s">
        <v>132</v>
      </c>
      <c r="F90" s="17" t="s">
        <v>133</v>
      </c>
      <c r="G90" s="18">
        <v>90053627</v>
      </c>
      <c r="H90" s="18" t="s">
        <v>328</v>
      </c>
      <c r="I90" s="18" t="s">
        <v>331</v>
      </c>
      <c r="L90" s="7" t="str">
        <f t="array" aca="1" ref="L90" ca="1">IFERROR(INDEX(noms,SMALL(IF(sesss=L$2,ROW(noms)-1,""),ROW(A74))),"")</f>
        <v>elle</v>
      </c>
      <c r="M90" s="7">
        <f t="array" aca="1" ref="M90" ca="1">IF(ISTEXT(INDEX(sesss,SMALL(IF(noms=$L90,ROW(noms)-1,""),COLUMN(A:A)))),COLUMN(A:A)/1000+ROW($A74),"")</f>
        <v>74.001000000000005</v>
      </c>
      <c r="N90" s="7">
        <f t="array" aca="1" ref="N90" ca="1">IF(ISTEXT(INDEX(sesss,SMALL(IF(noms=$L90,ROW(noms)-1,""),COLUMN(B:B)))),COLUMN(B:B)/1000+ROW($A74),"")</f>
        <v>74.001999999999995</v>
      </c>
      <c r="O90" s="7">
        <f t="array" aca="1" ref="O90" ca="1">IF(ISTEXT(INDEX(sesss,SMALL(IF(noms=$L90,ROW(noms)-1,""),COLUMN(C:C)))),COLUMN(C:C)/1000+ROW($A74),"")</f>
        <v>74.003</v>
      </c>
      <c r="P90" s="7">
        <f t="array" aca="1" ref="P90" ca="1">IF(ISTEXT(INDEX(sesss,SMALL(IF(noms=$L90,ROW(noms)-1,""),COLUMN(D:D)))),COLUMN(D:D)/1000+ROW($A74),"")</f>
        <v>74.004000000000005</v>
      </c>
      <c r="Q90" s="7" t="str">
        <f t="array" aca="1" ref="Q90" ca="1">IF(ISTEXT(INDEX(sesss,SMALL(IF(noms=$L90,ROW(noms)-1,""),COLUMN(E:E)))),COLUMN(E:E)/1000+ROW($A74),"")</f>
        <v/>
      </c>
      <c r="R90" s="7" t="str">
        <f t="array" aca="1" ref="R90" ca="1">IF(ISTEXT(INDEX(sesss,SMALL(IF(noms=$L90,ROW(noms)-1,""),COLUMN(F:F)))),COLUMN(F:F)/1000+ROW($A74),"")</f>
        <v/>
      </c>
      <c r="S90" s="7" t="str">
        <f t="array" aca="1" ref="S90" ca="1">IF(ISTEXT(INDEX(sesss,SMALL(IF(noms=$L90,ROW(noms)-1,""),COLUMN(G:G)))),COLUMN(G:G)/1000+ROW($A74),"")</f>
        <v/>
      </c>
      <c r="T90" s="7" t="str">
        <f ca="1">IF(ISTEXT(INDEX(sesss,SMALL(IF(noms=$L90,ROW(noms)-1,""),COLUMN(H:H)))),COLUMN(H:H)/1000+ROW($A74),"")</f>
        <v/>
      </c>
      <c r="U90" s="7" t="str">
        <f ca="1">IF(ISTEXT(INDEX(sesss,SMALL(IF(noms=$L90,ROW(noms)-1,""),COLUMN(I:I)))),COLUMN(I:I)/1000+ROW($A74),"")</f>
        <v/>
      </c>
      <c r="V90" s="7" t="str">
        <f ca="1">IF(ISTEXT(INDEX(sesss,SMALL(IF(noms=$L90,ROW(noms)-1,""),COLUMN(J:J)))),COLUMN(J:J)/1000+ROW($A74),"")</f>
        <v/>
      </c>
      <c r="W90" s="7" t="str">
        <f ca="1">IF(ISTEXT(INDEX(sesss,SMALL(IF(noms=$L90,ROW(noms)-1,""),COLUMN(K:K)))),COLUMN(K:K)/1000+ROW($A74),"")</f>
        <v/>
      </c>
      <c r="Y90" t="str">
        <f ca="1">IF(L90&lt;&gt;"",(INDEX(basetri,INT(SMALL(baseval,ROW(A74))))),"")</f>
        <v>pont</v>
      </c>
    </row>
    <row r="91" spans="1:25" ht="15" thickBot="1" x14ac:dyDescent="0.35">
      <c r="A91" s="14" t="s">
        <v>81</v>
      </c>
      <c r="B91" s="15" t="s">
        <v>134</v>
      </c>
      <c r="C91" s="16">
        <v>42942</v>
      </c>
      <c r="D91" s="16">
        <v>42943</v>
      </c>
      <c r="E91" s="17" t="s">
        <v>135</v>
      </c>
      <c r="F91" s="17" t="s">
        <v>136</v>
      </c>
      <c r="G91" s="18">
        <v>88202598</v>
      </c>
      <c r="H91" s="18" t="s">
        <v>328</v>
      </c>
      <c r="I91" s="18" t="s">
        <v>331</v>
      </c>
      <c r="L91" s="7" t="str">
        <f t="array" aca="1" ref="L91" ca="1">IFERROR(INDEX(noms,SMALL(IF(sesss=L$2,ROW(noms)-1,""),ROW(A75))),"")</f>
        <v>igue</v>
      </c>
      <c r="M91" s="7">
        <f t="array" aca="1" ref="M91" ca="1">IF(ISTEXT(INDEX(sesss,SMALL(IF(noms=$L91,ROW(noms)-1,""),COLUMN(A:A)))),COLUMN(A:A)/1000+ROW($A75),"")</f>
        <v>75.001000000000005</v>
      </c>
      <c r="N91" s="7">
        <f t="array" aca="1" ref="N91" ca="1">IF(ISTEXT(INDEX(sesss,SMALL(IF(noms=$L91,ROW(noms)-1,""),COLUMN(B:B)))),COLUMN(B:B)/1000+ROW($A75),"")</f>
        <v>75.001999999999995</v>
      </c>
      <c r="O91" s="7">
        <f t="array" aca="1" ref="O91" ca="1">IF(ISTEXT(INDEX(sesss,SMALL(IF(noms=$L91,ROW(noms)-1,""),COLUMN(C:C)))),COLUMN(C:C)/1000+ROW($A75),"")</f>
        <v>75.003</v>
      </c>
      <c r="P91" s="7">
        <f t="array" aca="1" ref="P91" ca="1">IF(ISTEXT(INDEX(sesss,SMALL(IF(noms=$L91,ROW(noms)-1,""),COLUMN(D:D)))),COLUMN(D:D)/1000+ROW($A75),"")</f>
        <v>75.004000000000005</v>
      </c>
      <c r="Q91" s="7" t="str">
        <f t="array" aca="1" ref="Q91" ca="1">IF(ISTEXT(INDEX(sesss,SMALL(IF(noms=$L91,ROW(noms)-1,""),COLUMN(E:E)))),COLUMN(E:E)/1000+ROW($A75),"")</f>
        <v/>
      </c>
      <c r="R91" s="7" t="str">
        <f t="array" aca="1" ref="R91" ca="1">IF(ISTEXT(INDEX(sesss,SMALL(IF(noms=$L91,ROW(noms)-1,""),COLUMN(F:F)))),COLUMN(F:F)/1000+ROW($A75),"")</f>
        <v/>
      </c>
      <c r="S91" s="7" t="str">
        <f t="array" aca="1" ref="S91" ca="1">IF(ISTEXT(INDEX(sesss,SMALL(IF(noms=$L91,ROW(noms)-1,""),COLUMN(G:G)))),COLUMN(G:G)/1000+ROW($A75),"")</f>
        <v/>
      </c>
      <c r="T91" s="7" t="str">
        <f ca="1">IF(ISTEXT(INDEX(sesss,SMALL(IF(noms=$L91,ROW(noms)-1,""),COLUMN(H:H)))),COLUMN(H:H)/1000+ROW($A75),"")</f>
        <v/>
      </c>
      <c r="U91" s="7" t="str">
        <f ca="1">IF(ISTEXT(INDEX(sesss,SMALL(IF(noms=$L91,ROW(noms)-1,""),COLUMN(I:I)))),COLUMN(I:I)/1000+ROW($A75),"")</f>
        <v/>
      </c>
      <c r="V91" s="7" t="str">
        <f ca="1">IF(ISTEXT(INDEX(sesss,SMALL(IF(noms=$L91,ROW(noms)-1,""),COLUMN(J:J)))),COLUMN(J:J)/1000+ROW($A75),"")</f>
        <v/>
      </c>
      <c r="W91" s="7" t="str">
        <f ca="1">IF(ISTEXT(INDEX(sesss,SMALL(IF(noms=$L91,ROW(noms)-1,""),COLUMN(K:K)))),COLUMN(K:K)/1000+ROW($A75),"")</f>
        <v/>
      </c>
      <c r="Y91" t="str">
        <f ca="1">IF(L91&lt;&gt;"",(INDEX(basetri,INT(SMALL(baseval,ROW(A75))))),"")</f>
        <v>lien</v>
      </c>
    </row>
    <row r="92" spans="1:25" ht="15" thickBot="1" x14ac:dyDescent="0.35">
      <c r="A92" s="14" t="s">
        <v>81</v>
      </c>
      <c r="B92" s="15" t="s">
        <v>134</v>
      </c>
      <c r="C92" s="16">
        <v>42942</v>
      </c>
      <c r="D92" s="16">
        <v>42943</v>
      </c>
      <c r="E92" s="17" t="s">
        <v>137</v>
      </c>
      <c r="F92" s="17" t="s">
        <v>84</v>
      </c>
      <c r="G92" s="18">
        <v>90061163</v>
      </c>
      <c r="H92" s="18" t="s">
        <v>328</v>
      </c>
      <c r="I92" s="18" t="s">
        <v>331</v>
      </c>
      <c r="L92" s="7" t="str">
        <f t="array" aca="1" ref="L92" ca="1">IFERROR(INDEX(noms,SMALL(IF(sesss=L$2,ROW(noms)-1,""),ROW(A76))),"")</f>
        <v>nger</v>
      </c>
      <c r="M92" s="7">
        <f t="array" aca="1" ref="M92" ca="1">IF(ISTEXT(INDEX(sesss,SMALL(IF(noms=$L92,ROW(noms)-1,""),COLUMN(A:A)))),COLUMN(A:A)/1000+ROW($A76),"")</f>
        <v>76.001000000000005</v>
      </c>
      <c r="N92" s="7">
        <f t="array" aca="1" ref="N92" ca="1">IF(ISTEXT(INDEX(sesss,SMALL(IF(noms=$L92,ROW(noms)-1,""),COLUMN(B:B)))),COLUMN(B:B)/1000+ROW($A76),"")</f>
        <v>76.001999999999995</v>
      </c>
      <c r="O92" s="7">
        <f t="array" aca="1" ref="O92" ca="1">IF(ISTEXT(INDEX(sesss,SMALL(IF(noms=$L92,ROW(noms)-1,""),COLUMN(C:C)))),COLUMN(C:C)/1000+ROW($A76),"")</f>
        <v>76.003</v>
      </c>
      <c r="P92" s="7">
        <f t="array" aca="1" ref="P92" ca="1">IF(ISTEXT(INDEX(sesss,SMALL(IF(noms=$L92,ROW(noms)-1,""),COLUMN(D:D)))),COLUMN(D:D)/1000+ROW($A76),"")</f>
        <v>76.004000000000005</v>
      </c>
      <c r="Q92" s="7">
        <f t="array" aca="1" ref="Q92" ca="1">IF(ISTEXT(INDEX(sesss,SMALL(IF(noms=$L92,ROW(noms)-1,""),COLUMN(E:E)))),COLUMN(E:E)/1000+ROW($A76),"")</f>
        <v>76.004999999999995</v>
      </c>
      <c r="R92" s="7">
        <f t="array" aca="1" ref="R92" ca="1">IF(ISTEXT(INDEX(sesss,SMALL(IF(noms=$L92,ROW(noms)-1,""),COLUMN(F:F)))),COLUMN(F:F)/1000+ROW($A76),"")</f>
        <v>76.006</v>
      </c>
      <c r="S92" s="7" t="str">
        <f t="array" aca="1" ref="S92" ca="1">IF(ISTEXT(INDEX(sesss,SMALL(IF(noms=$L92,ROW(noms)-1,""),COLUMN(G:G)))),COLUMN(G:G)/1000+ROW($A76),"")</f>
        <v/>
      </c>
      <c r="T92" s="7" t="str">
        <f ca="1">IF(ISTEXT(INDEX(sesss,SMALL(IF(noms=$L92,ROW(noms)-1,""),COLUMN(H:H)))),COLUMN(H:H)/1000+ROW($A76),"")</f>
        <v/>
      </c>
      <c r="U92" s="7" t="str">
        <f ca="1">IF(ISTEXT(INDEX(sesss,SMALL(IF(noms=$L92,ROW(noms)-1,""),COLUMN(I:I)))),COLUMN(I:I)/1000+ROW($A76),"")</f>
        <v/>
      </c>
      <c r="V92" s="7" t="str">
        <f ca="1">IF(ISTEXT(INDEX(sesss,SMALL(IF(noms=$L92,ROW(noms)-1,""),COLUMN(J:J)))),COLUMN(J:J)/1000+ROW($A76),"")</f>
        <v/>
      </c>
      <c r="W92" s="7" t="str">
        <f ca="1">IF(ISTEXT(INDEX(sesss,SMALL(IF(noms=$L92,ROW(noms)-1,""),COLUMN(K:K)))),COLUMN(K:K)/1000+ROW($A76),"")</f>
        <v/>
      </c>
      <c r="Y92" t="str">
        <f ca="1">IF(L92&lt;&gt;"",(INDEX(basetri,INT(SMALL(baseval,ROW(A76))))),"")</f>
        <v>lien</v>
      </c>
    </row>
    <row r="93" spans="1:25" ht="15" thickBot="1" x14ac:dyDescent="0.35">
      <c r="A93" s="14" t="s">
        <v>81</v>
      </c>
      <c r="B93" s="15" t="s">
        <v>134</v>
      </c>
      <c r="C93" s="16">
        <v>42942</v>
      </c>
      <c r="D93" s="16">
        <v>42943</v>
      </c>
      <c r="E93" s="17" t="s">
        <v>138</v>
      </c>
      <c r="F93" s="17" t="s">
        <v>139</v>
      </c>
      <c r="G93" s="18">
        <v>90030866</v>
      </c>
      <c r="H93" s="18" t="s">
        <v>328</v>
      </c>
      <c r="I93" s="18" t="s">
        <v>331</v>
      </c>
      <c r="L93" s="7" t="str">
        <f t="array" aca="1" ref="L93" ca="1">IFERROR(INDEX(noms,SMALL(IF(sesss=L$2,ROW(noms)-1,""),ROW(A77))),"")</f>
        <v>elli</v>
      </c>
      <c r="M93" s="7">
        <f t="array" aca="1" ref="M93" ca="1">IF(ISTEXT(INDEX(sesss,SMALL(IF(noms=$L93,ROW(noms)-1,""),COLUMN(A:A)))),COLUMN(A:A)/1000+ROW($A77),"")</f>
        <v>77.001000000000005</v>
      </c>
      <c r="N93" s="7">
        <f t="array" aca="1" ref="N93" ca="1">IF(ISTEXT(INDEX(sesss,SMALL(IF(noms=$L93,ROW(noms)-1,""),COLUMN(B:B)))),COLUMN(B:B)/1000+ROW($A77),"")</f>
        <v>77.001999999999995</v>
      </c>
      <c r="O93" s="7">
        <f t="array" aca="1" ref="O93" ca="1">IF(ISTEXT(INDEX(sesss,SMALL(IF(noms=$L93,ROW(noms)-1,""),COLUMN(C:C)))),COLUMN(C:C)/1000+ROW($A77),"")</f>
        <v>77.003</v>
      </c>
      <c r="P93" s="7">
        <f t="array" aca="1" ref="P93" ca="1">IF(ISTEXT(INDEX(sesss,SMALL(IF(noms=$L93,ROW(noms)-1,""),COLUMN(D:D)))),COLUMN(D:D)/1000+ROW($A77),"")</f>
        <v>77.004000000000005</v>
      </c>
      <c r="Q93" s="7" t="str">
        <f t="array" aca="1" ref="Q93" ca="1">IF(ISTEXT(INDEX(sesss,SMALL(IF(noms=$L93,ROW(noms)-1,""),COLUMN(E:E)))),COLUMN(E:E)/1000+ROW($A77),"")</f>
        <v/>
      </c>
      <c r="R93" s="7" t="str">
        <f t="array" aca="1" ref="R93" ca="1">IF(ISTEXT(INDEX(sesss,SMALL(IF(noms=$L93,ROW(noms)-1,""),COLUMN(F:F)))),COLUMN(F:F)/1000+ROW($A77),"")</f>
        <v/>
      </c>
      <c r="S93" s="7" t="str">
        <f t="array" aca="1" ref="S93" ca="1">IF(ISTEXT(INDEX(sesss,SMALL(IF(noms=$L93,ROW(noms)-1,""),COLUMN(G:G)))),COLUMN(G:G)/1000+ROW($A77),"")</f>
        <v/>
      </c>
      <c r="T93" s="7" t="str">
        <f ca="1">IF(ISTEXT(INDEX(sesss,SMALL(IF(noms=$L93,ROW(noms)-1,""),COLUMN(H:H)))),COLUMN(H:H)/1000+ROW($A77),"")</f>
        <v/>
      </c>
      <c r="U93" s="7" t="str">
        <f ca="1">IF(ISTEXT(INDEX(sesss,SMALL(IF(noms=$L93,ROW(noms)-1,""),COLUMN(I:I)))),COLUMN(I:I)/1000+ROW($A77),"")</f>
        <v/>
      </c>
      <c r="V93" s="7" t="str">
        <f ca="1">IF(ISTEXT(INDEX(sesss,SMALL(IF(noms=$L93,ROW(noms)-1,""),COLUMN(J:J)))),COLUMN(J:J)/1000+ROW($A77),"")</f>
        <v/>
      </c>
      <c r="W93" s="7" t="str">
        <f ca="1">IF(ISTEXT(INDEX(sesss,SMALL(IF(noms=$L93,ROW(noms)-1,""),COLUMN(K:K)))),COLUMN(K:K)/1000+ROW($A77),"")</f>
        <v/>
      </c>
      <c r="Y93" t="str">
        <f ca="1">IF(L93&lt;&gt;"",(INDEX(basetri,INT(SMALL(baseval,ROW(A77))))),"")</f>
        <v>lien</v>
      </c>
    </row>
    <row r="94" spans="1:25" ht="15" thickBot="1" x14ac:dyDescent="0.35">
      <c r="A94" s="14" t="s">
        <v>81</v>
      </c>
      <c r="B94" s="15" t="s">
        <v>134</v>
      </c>
      <c r="C94" s="16">
        <v>42942</v>
      </c>
      <c r="D94" s="16">
        <v>42943</v>
      </c>
      <c r="E94" s="17" t="s">
        <v>140</v>
      </c>
      <c r="F94" s="17" t="s">
        <v>92</v>
      </c>
      <c r="G94" s="18">
        <v>90024829</v>
      </c>
      <c r="H94" s="18" t="s">
        <v>328</v>
      </c>
      <c r="I94" s="18" t="s">
        <v>331</v>
      </c>
      <c r="L94" s="7" t="str">
        <f t="array" aca="1" ref="L94" ca="1">IFERROR(INDEX(noms,SMALL(IF(sesss=L$2,ROW(noms)-1,""),ROW(A78))),"")</f>
        <v>elle</v>
      </c>
      <c r="M94" s="7">
        <f t="array" aca="1" ref="M94" ca="1">IF(ISTEXT(INDEX(sesss,SMALL(IF(noms=$L94,ROW(noms)-1,""),COLUMN(A:A)))),COLUMN(A:A)/1000+ROW($A78),"")</f>
        <v>78.001000000000005</v>
      </c>
      <c r="N94" s="7">
        <f t="array" aca="1" ref="N94" ca="1">IF(ISTEXT(INDEX(sesss,SMALL(IF(noms=$L94,ROW(noms)-1,""),COLUMN(B:B)))),COLUMN(B:B)/1000+ROW($A78),"")</f>
        <v>78.001999999999995</v>
      </c>
      <c r="O94" s="7">
        <f t="array" aca="1" ref="O94" ca="1">IF(ISTEXT(INDEX(sesss,SMALL(IF(noms=$L94,ROW(noms)-1,""),COLUMN(C:C)))),COLUMN(C:C)/1000+ROW($A78),"")</f>
        <v>78.003</v>
      </c>
      <c r="P94" s="7">
        <f t="array" aca="1" ref="P94" ca="1">IF(ISTEXT(INDEX(sesss,SMALL(IF(noms=$L94,ROW(noms)-1,""),COLUMN(D:D)))),COLUMN(D:D)/1000+ROW($A78),"")</f>
        <v>78.004000000000005</v>
      </c>
      <c r="Q94" s="7" t="str">
        <f t="array" aca="1" ref="Q94" ca="1">IF(ISTEXT(INDEX(sesss,SMALL(IF(noms=$L94,ROW(noms)-1,""),COLUMN(E:E)))),COLUMN(E:E)/1000+ROW($A78),"")</f>
        <v/>
      </c>
      <c r="R94" s="7" t="str">
        <f t="array" aca="1" ref="R94" ca="1">IF(ISTEXT(INDEX(sesss,SMALL(IF(noms=$L94,ROW(noms)-1,""),COLUMN(F:F)))),COLUMN(F:F)/1000+ROW($A78),"")</f>
        <v/>
      </c>
      <c r="S94" s="7" t="str">
        <f t="array" aca="1" ref="S94" ca="1">IF(ISTEXT(INDEX(sesss,SMALL(IF(noms=$L94,ROW(noms)-1,""),COLUMN(G:G)))),COLUMN(G:G)/1000+ROW($A78),"")</f>
        <v/>
      </c>
      <c r="T94" s="7" t="str">
        <f ca="1">IF(ISTEXT(INDEX(sesss,SMALL(IF(noms=$L94,ROW(noms)-1,""),COLUMN(H:H)))),COLUMN(H:H)/1000+ROW($A78),"")</f>
        <v/>
      </c>
      <c r="U94" s="7" t="str">
        <f ca="1">IF(ISTEXT(INDEX(sesss,SMALL(IF(noms=$L94,ROW(noms)-1,""),COLUMN(I:I)))),COLUMN(I:I)/1000+ROW($A78),"")</f>
        <v/>
      </c>
      <c r="V94" s="7" t="str">
        <f ca="1">IF(ISTEXT(INDEX(sesss,SMALL(IF(noms=$L94,ROW(noms)-1,""),COLUMN(J:J)))),COLUMN(J:J)/1000+ROW($A78),"")</f>
        <v/>
      </c>
      <c r="W94" s="7" t="str">
        <f ca="1">IF(ISTEXT(INDEX(sesss,SMALL(IF(noms=$L94,ROW(noms)-1,""),COLUMN(K:K)))),COLUMN(K:K)/1000+ROW($A78),"")</f>
        <v/>
      </c>
      <c r="Y94" t="str">
        <f ca="1">IF(L94&lt;&gt;"",(INDEX(basetri,INT(SMALL(baseval,ROW(A78))))),"")</f>
        <v>lien</v>
      </c>
    </row>
    <row r="95" spans="1:25" ht="15" thickBot="1" x14ac:dyDescent="0.35">
      <c r="A95" s="14" t="s">
        <v>85</v>
      </c>
      <c r="B95" s="15" t="s">
        <v>141</v>
      </c>
      <c r="C95" s="16">
        <v>42975</v>
      </c>
      <c r="D95" s="16">
        <v>42986</v>
      </c>
      <c r="E95" s="17" t="s">
        <v>135</v>
      </c>
      <c r="F95" s="17" t="s">
        <v>136</v>
      </c>
      <c r="G95" s="18">
        <v>88202598</v>
      </c>
      <c r="H95" s="18" t="s">
        <v>328</v>
      </c>
      <c r="I95" s="18" t="s">
        <v>331</v>
      </c>
      <c r="L95" s="7" t="str">
        <f t="array" aca="1" ref="L95" ca="1">IFERROR(INDEX(noms,SMALL(IF(sesss=L$2,ROW(noms)-1,""),ROW(A79))),"")</f>
        <v>irra</v>
      </c>
      <c r="M95" s="7">
        <f t="array" aca="1" ref="M95" ca="1">IF(ISTEXT(INDEX(sesss,SMALL(IF(noms=$L95,ROW(noms)-1,""),COLUMN(A:A)))),COLUMN(A:A)/1000+ROW($A79),"")</f>
        <v>79.001000000000005</v>
      </c>
      <c r="N95" s="7">
        <f t="array" aca="1" ref="N95" ca="1">IF(ISTEXT(INDEX(sesss,SMALL(IF(noms=$L95,ROW(noms)-1,""),COLUMN(B:B)))),COLUMN(B:B)/1000+ROW($A79),"")</f>
        <v>79.001999999999995</v>
      </c>
      <c r="O95" s="7">
        <f t="array" aca="1" ref="O95" ca="1">IF(ISTEXT(INDEX(sesss,SMALL(IF(noms=$L95,ROW(noms)-1,""),COLUMN(C:C)))),COLUMN(C:C)/1000+ROW($A79),"")</f>
        <v>79.003</v>
      </c>
      <c r="P95" s="7">
        <f t="array" aca="1" ref="P95" ca="1">IF(ISTEXT(INDEX(sesss,SMALL(IF(noms=$L95,ROW(noms)-1,""),COLUMN(D:D)))),COLUMN(D:D)/1000+ROW($A79),"")</f>
        <v>79.004000000000005</v>
      </c>
      <c r="Q95" s="7">
        <f t="array" aca="1" ref="Q95" ca="1">IF(ISTEXT(INDEX(sesss,SMALL(IF(noms=$L95,ROW(noms)-1,""),COLUMN(E:E)))),COLUMN(E:E)/1000+ROW($A79),"")</f>
        <v>79.004999999999995</v>
      </c>
      <c r="R95" s="7" t="str">
        <f t="array" aca="1" ref="R95" ca="1">IF(ISTEXT(INDEX(sesss,SMALL(IF(noms=$L95,ROW(noms)-1,""),COLUMN(F:F)))),COLUMN(F:F)/1000+ROW($A79),"")</f>
        <v/>
      </c>
      <c r="S95" s="7" t="str">
        <f t="array" aca="1" ref="S95" ca="1">IF(ISTEXT(INDEX(sesss,SMALL(IF(noms=$L95,ROW(noms)-1,""),COLUMN(G:G)))),COLUMN(G:G)/1000+ROW($A79),"")</f>
        <v/>
      </c>
      <c r="T95" s="7" t="str">
        <f ca="1">IF(ISTEXT(INDEX(sesss,SMALL(IF(noms=$L95,ROW(noms)-1,""),COLUMN(H:H)))),COLUMN(H:H)/1000+ROW($A79),"")</f>
        <v/>
      </c>
      <c r="U95" s="7" t="str">
        <f ca="1">IF(ISTEXT(INDEX(sesss,SMALL(IF(noms=$L95,ROW(noms)-1,""),COLUMN(I:I)))),COLUMN(I:I)/1000+ROW($A79),"")</f>
        <v/>
      </c>
      <c r="V95" s="7" t="str">
        <f ca="1">IF(ISTEXT(INDEX(sesss,SMALL(IF(noms=$L95,ROW(noms)-1,""),COLUMN(J:J)))),COLUMN(J:J)/1000+ROW($A79),"")</f>
        <v/>
      </c>
      <c r="W95" s="7" t="str">
        <f ca="1">IF(ISTEXT(INDEX(sesss,SMALL(IF(noms=$L95,ROW(noms)-1,""),COLUMN(K:K)))),COLUMN(K:K)/1000+ROW($A79),"")</f>
        <v/>
      </c>
      <c r="Y95" t="str">
        <f ca="1">IF(L95&lt;&gt;"",(INDEX(basetri,INT(SMALL(baseval,ROW(A79))))),"")</f>
        <v>unay</v>
      </c>
    </row>
    <row r="96" spans="1:25" ht="15" thickBot="1" x14ac:dyDescent="0.35">
      <c r="A96" s="14" t="s">
        <v>85</v>
      </c>
      <c r="B96" s="15" t="s">
        <v>141</v>
      </c>
      <c r="C96" s="16">
        <v>42975</v>
      </c>
      <c r="D96" s="16">
        <v>42986</v>
      </c>
      <c r="E96" s="17" t="s">
        <v>137</v>
      </c>
      <c r="F96" s="17" t="s">
        <v>84</v>
      </c>
      <c r="G96" s="18">
        <v>90061163</v>
      </c>
      <c r="H96" s="18" t="s">
        <v>328</v>
      </c>
      <c r="I96" s="18" t="s">
        <v>331</v>
      </c>
      <c r="L96" s="7" t="str">
        <f t="array" aca="1" ref="L96" ca="1">IFERROR(INDEX(noms,SMALL(IF(sesss=L$2,ROW(noms)-1,""),ROW(A80))),"")</f>
        <v>unon</v>
      </c>
      <c r="M96" s="7">
        <f t="array" aca="1" ref="M96" ca="1">IF(ISTEXT(INDEX(sesss,SMALL(IF(noms=$L96,ROW(noms)-1,""),COLUMN(A:A)))),COLUMN(A:A)/1000+ROW($A80),"")</f>
        <v>80.001000000000005</v>
      </c>
      <c r="N96" s="7">
        <f t="array" aca="1" ref="N96" ca="1">IF(ISTEXT(INDEX(sesss,SMALL(IF(noms=$L96,ROW(noms)-1,""),COLUMN(B:B)))),COLUMN(B:B)/1000+ROW($A80),"")</f>
        <v>80.001999999999995</v>
      </c>
      <c r="O96" s="7">
        <f t="array" aca="1" ref="O96" ca="1">IF(ISTEXT(INDEX(sesss,SMALL(IF(noms=$L96,ROW(noms)-1,""),COLUMN(C:C)))),COLUMN(C:C)/1000+ROW($A80),"")</f>
        <v>80.003</v>
      </c>
      <c r="P96" s="7">
        <f t="array" aca="1" ref="P96" ca="1">IF(ISTEXT(INDEX(sesss,SMALL(IF(noms=$L96,ROW(noms)-1,""),COLUMN(D:D)))),COLUMN(D:D)/1000+ROW($A80),"")</f>
        <v>80.004000000000005</v>
      </c>
      <c r="Q96" s="7" t="str">
        <f t="array" aca="1" ref="Q96" ca="1">IF(ISTEXT(INDEX(sesss,SMALL(IF(noms=$L96,ROW(noms)-1,""),COLUMN(E:E)))),COLUMN(E:E)/1000+ROW($A80),"")</f>
        <v/>
      </c>
      <c r="R96" s="7" t="str">
        <f t="array" aca="1" ref="R96" ca="1">IF(ISTEXT(INDEX(sesss,SMALL(IF(noms=$L96,ROW(noms)-1,""),COLUMN(F:F)))),COLUMN(F:F)/1000+ROW($A80),"")</f>
        <v/>
      </c>
      <c r="S96" s="7" t="str">
        <f t="array" aca="1" ref="S96" ca="1">IF(ISTEXT(INDEX(sesss,SMALL(IF(noms=$L96,ROW(noms)-1,""),COLUMN(G:G)))),COLUMN(G:G)/1000+ROW($A80),"")</f>
        <v/>
      </c>
      <c r="T96" s="7" t="str">
        <f ca="1">IF(ISTEXT(INDEX(sesss,SMALL(IF(noms=$L96,ROW(noms)-1,""),COLUMN(H:H)))),COLUMN(H:H)/1000+ROW($A80),"")</f>
        <v/>
      </c>
      <c r="U96" s="7" t="str">
        <f ca="1">IF(ISTEXT(INDEX(sesss,SMALL(IF(noms=$L96,ROW(noms)-1,""),COLUMN(I:I)))),COLUMN(I:I)/1000+ROW($A80),"")</f>
        <v/>
      </c>
      <c r="V96" s="7" t="str">
        <f ca="1">IF(ISTEXT(INDEX(sesss,SMALL(IF(noms=$L96,ROW(noms)-1,""),COLUMN(J:J)))),COLUMN(J:J)/1000+ROW($A80),"")</f>
        <v/>
      </c>
      <c r="W96" s="7" t="str">
        <f ca="1">IF(ISTEXT(INDEX(sesss,SMALL(IF(noms=$L96,ROW(noms)-1,""),COLUMN(K:K)))),COLUMN(K:K)/1000+ROW($A80),"")</f>
        <v/>
      </c>
      <c r="Y96" t="str">
        <f ca="1">IF(L96&lt;&gt;"",(INDEX(basetri,INT(SMALL(baseval,ROW(A80))))),"")</f>
        <v>unay</v>
      </c>
    </row>
    <row r="97" spans="1:25" ht="15" thickBot="1" x14ac:dyDescent="0.35">
      <c r="A97" s="14" t="s">
        <v>85</v>
      </c>
      <c r="B97" s="15" t="s">
        <v>141</v>
      </c>
      <c r="C97" s="16">
        <v>42975</v>
      </c>
      <c r="D97" s="16">
        <v>42986</v>
      </c>
      <c r="E97" s="17" t="s">
        <v>128</v>
      </c>
      <c r="F97" s="17" t="s">
        <v>129</v>
      </c>
      <c r="G97" s="18">
        <v>88201477</v>
      </c>
      <c r="H97" s="18" t="s">
        <v>328</v>
      </c>
      <c r="I97" s="18" t="s">
        <v>331</v>
      </c>
      <c r="L97" s="7" t="str">
        <f t="array" aca="1" ref="L97" ca="1">IFERROR(INDEX(noms,SMALL(IF(sesss=L$2,ROW(noms)-1,""),ROW(A81))),"")</f>
        <v>rray</v>
      </c>
      <c r="M97" s="7">
        <f t="array" aca="1" ref="M97" ca="1">IF(ISTEXT(INDEX(sesss,SMALL(IF(noms=$L97,ROW(noms)-1,""),COLUMN(A:A)))),COLUMN(A:A)/1000+ROW($A81),"")</f>
        <v>81.001000000000005</v>
      </c>
      <c r="N97" s="7">
        <f t="array" aca="1" ref="N97" ca="1">IF(ISTEXT(INDEX(sesss,SMALL(IF(noms=$L97,ROW(noms)-1,""),COLUMN(B:B)))),COLUMN(B:B)/1000+ROW($A81),"")</f>
        <v>81.001999999999995</v>
      </c>
      <c r="O97" s="7">
        <f t="array" aca="1" ref="O97" ca="1">IF(ISTEXT(INDEX(sesss,SMALL(IF(noms=$L97,ROW(noms)-1,""),COLUMN(C:C)))),COLUMN(C:C)/1000+ROW($A81),"")</f>
        <v>81.003</v>
      </c>
      <c r="P97" s="7">
        <f t="array" aca="1" ref="P97" ca="1">IF(ISTEXT(INDEX(sesss,SMALL(IF(noms=$L97,ROW(noms)-1,""),COLUMN(D:D)))),COLUMN(D:D)/1000+ROW($A81),"")</f>
        <v>81.004000000000005</v>
      </c>
      <c r="Q97" s="7" t="str">
        <f t="array" aca="1" ref="Q97" ca="1">IF(ISTEXT(INDEX(sesss,SMALL(IF(noms=$L97,ROW(noms)-1,""),COLUMN(E:E)))),COLUMN(E:E)/1000+ROW($A81),"")</f>
        <v/>
      </c>
      <c r="R97" s="7" t="str">
        <f t="array" aca="1" ref="R97" ca="1">IF(ISTEXT(INDEX(sesss,SMALL(IF(noms=$L97,ROW(noms)-1,""),COLUMN(F:F)))),COLUMN(F:F)/1000+ROW($A81),"")</f>
        <v/>
      </c>
      <c r="S97" s="7" t="str">
        <f t="array" aca="1" ref="S97" ca="1">IF(ISTEXT(INDEX(sesss,SMALL(IF(noms=$L97,ROW(noms)-1,""),COLUMN(G:G)))),COLUMN(G:G)/1000+ROW($A81),"")</f>
        <v/>
      </c>
      <c r="T97" s="7" t="str">
        <f ca="1">IF(ISTEXT(INDEX(sesss,SMALL(IF(noms=$L97,ROW(noms)-1,""),COLUMN(H:H)))),COLUMN(H:H)/1000+ROW($A81),"")</f>
        <v/>
      </c>
      <c r="U97" s="7" t="str">
        <f ca="1">IF(ISTEXT(INDEX(sesss,SMALL(IF(noms=$L97,ROW(noms)-1,""),COLUMN(I:I)))),COLUMN(I:I)/1000+ROW($A81),"")</f>
        <v/>
      </c>
      <c r="V97" s="7" t="str">
        <f ca="1">IF(ISTEXT(INDEX(sesss,SMALL(IF(noms=$L97,ROW(noms)-1,""),COLUMN(J:J)))),COLUMN(J:J)/1000+ROW($A81),"")</f>
        <v/>
      </c>
      <c r="W97" s="7" t="str">
        <f ca="1">IF(ISTEXT(INDEX(sesss,SMALL(IF(noms=$L97,ROW(noms)-1,""),COLUMN(K:K)))),COLUMN(K:K)/1000+ROW($A81),"")</f>
        <v/>
      </c>
      <c r="Y97" t="str">
        <f ca="1">IF(L97&lt;&gt;"",(INDEX(basetri,INT(SMALL(baseval,ROW(A81))))),"")</f>
        <v>unay</v>
      </c>
    </row>
    <row r="98" spans="1:25" ht="15" thickBot="1" x14ac:dyDescent="0.35">
      <c r="A98" s="14" t="s">
        <v>85</v>
      </c>
      <c r="B98" s="15" t="s">
        <v>141</v>
      </c>
      <c r="C98" s="16">
        <v>42975</v>
      </c>
      <c r="D98" s="16">
        <v>42986</v>
      </c>
      <c r="E98" s="17" t="s">
        <v>142</v>
      </c>
      <c r="F98" s="17" t="s">
        <v>143</v>
      </c>
      <c r="G98" s="18">
        <v>90051382</v>
      </c>
      <c r="H98" s="18" t="s">
        <v>328</v>
      </c>
      <c r="I98" s="18" t="s">
        <v>331</v>
      </c>
      <c r="L98" s="7" t="str">
        <f t="array" aca="1" ref="L98" ca="1">IFERROR(INDEX(noms,SMALL(IF(sesss=L$2,ROW(noms)-1,""),ROW(A82))),"")</f>
        <v>Egon</v>
      </c>
      <c r="M98" s="7">
        <f t="array" aca="1" ref="M98" ca="1">IF(ISTEXT(INDEX(sesss,SMALL(IF(noms=$L98,ROW(noms)-1,""),COLUMN(A:A)))),COLUMN(A:A)/1000+ROW($A82),"")</f>
        <v>82.001000000000005</v>
      </c>
      <c r="N98" s="7">
        <f t="array" aca="1" ref="N98" ca="1">IF(ISTEXT(INDEX(sesss,SMALL(IF(noms=$L98,ROW(noms)-1,""),COLUMN(B:B)))),COLUMN(B:B)/1000+ROW($A82),"")</f>
        <v>82.001999999999995</v>
      </c>
      <c r="O98" s="7">
        <f t="array" aca="1" ref="O98" ca="1">IF(ISTEXT(INDEX(sesss,SMALL(IF(noms=$L98,ROW(noms)-1,""),COLUMN(C:C)))),COLUMN(C:C)/1000+ROW($A82),"")</f>
        <v>82.003</v>
      </c>
      <c r="P98" s="7">
        <f t="array" aca="1" ref="P98" ca="1">IF(ISTEXT(INDEX(sesss,SMALL(IF(noms=$L98,ROW(noms)-1,""),COLUMN(D:D)))),COLUMN(D:D)/1000+ROW($A82),"")</f>
        <v>82.004000000000005</v>
      </c>
      <c r="Q98" s="7" t="str">
        <f t="array" aca="1" ref="Q98" ca="1">IF(ISTEXT(INDEX(sesss,SMALL(IF(noms=$L98,ROW(noms)-1,""),COLUMN(E:E)))),COLUMN(E:E)/1000+ROW($A82),"")</f>
        <v/>
      </c>
      <c r="R98" s="7" t="str">
        <f t="array" aca="1" ref="R98" ca="1">IF(ISTEXT(INDEX(sesss,SMALL(IF(noms=$L98,ROW(noms)-1,""),COLUMN(F:F)))),COLUMN(F:F)/1000+ROW($A82),"")</f>
        <v/>
      </c>
      <c r="S98" s="7" t="str">
        <f t="array" aca="1" ref="S98" ca="1">IF(ISTEXT(INDEX(sesss,SMALL(IF(noms=$L98,ROW(noms)-1,""),COLUMN(G:G)))),COLUMN(G:G)/1000+ROW($A82),"")</f>
        <v/>
      </c>
      <c r="T98" s="7" t="str">
        <f ca="1">IF(ISTEXT(INDEX(sesss,SMALL(IF(noms=$L98,ROW(noms)-1,""),COLUMN(H:H)))),COLUMN(H:H)/1000+ROW($A82),"")</f>
        <v/>
      </c>
      <c r="U98" s="7" t="str">
        <f ca="1">IF(ISTEXT(INDEX(sesss,SMALL(IF(noms=$L98,ROW(noms)-1,""),COLUMN(I:I)))),COLUMN(I:I)/1000+ROW($A82),"")</f>
        <v/>
      </c>
      <c r="V98" s="7" t="str">
        <f ca="1">IF(ISTEXT(INDEX(sesss,SMALL(IF(noms=$L98,ROW(noms)-1,""),COLUMN(J:J)))),COLUMN(J:J)/1000+ROW($A82),"")</f>
        <v/>
      </c>
      <c r="W98" s="7" t="str">
        <f ca="1">IF(ISTEXT(INDEX(sesss,SMALL(IF(noms=$L98,ROW(noms)-1,""),COLUMN(K:K)))),COLUMN(K:K)/1000+ROW($A82),"")</f>
        <v/>
      </c>
      <c r="Y98" t="str">
        <f ca="1">IF(L98&lt;&gt;"",(INDEX(basetri,INT(SMALL(baseval,ROW(A82))))),"")</f>
        <v>unay</v>
      </c>
    </row>
    <row r="99" spans="1:25" ht="15" thickBot="1" x14ac:dyDescent="0.35">
      <c r="A99" s="14" t="s">
        <v>85</v>
      </c>
      <c r="B99" s="15" t="s">
        <v>141</v>
      </c>
      <c r="C99" s="16">
        <v>42975</v>
      </c>
      <c r="D99" s="16">
        <v>42986</v>
      </c>
      <c r="E99" s="17" t="s">
        <v>138</v>
      </c>
      <c r="F99" s="17" t="s">
        <v>139</v>
      </c>
      <c r="G99" s="18">
        <v>90030866</v>
      </c>
      <c r="H99" s="18" t="s">
        <v>328</v>
      </c>
      <c r="I99" s="18" t="s">
        <v>331</v>
      </c>
      <c r="L99" s="7" t="str">
        <f t="array" aca="1" ref="L99" ca="1">IFERROR(INDEX(noms,SMALL(IF(sesss=L$2,ROW(noms)-1,""),ROW(A83))),"")</f>
        <v>rard</v>
      </c>
      <c r="M99" s="7">
        <f t="array" aca="1" ref="M99" ca="1">IF(ISTEXT(INDEX(sesss,SMALL(IF(noms=$L99,ROW(noms)-1,""),COLUMN(A:A)))),COLUMN(A:A)/1000+ROW($A83),"")</f>
        <v>83.001000000000005</v>
      </c>
      <c r="N99" s="7">
        <f t="array" aca="1" ref="N99" ca="1">IF(ISTEXT(INDEX(sesss,SMALL(IF(noms=$L99,ROW(noms)-1,""),COLUMN(B:B)))),COLUMN(B:B)/1000+ROW($A83),"")</f>
        <v>83.001999999999995</v>
      </c>
      <c r="O99" s="7">
        <f t="array" aca="1" ref="O99" ca="1">IF(ISTEXT(INDEX(sesss,SMALL(IF(noms=$L99,ROW(noms)-1,""),COLUMN(C:C)))),COLUMN(C:C)/1000+ROW($A83),"")</f>
        <v>83.003</v>
      </c>
      <c r="P99" s="7">
        <f t="array" aca="1" ref="P99" ca="1">IF(ISTEXT(INDEX(sesss,SMALL(IF(noms=$L99,ROW(noms)-1,""),COLUMN(D:D)))),COLUMN(D:D)/1000+ROW($A83),"")</f>
        <v>83.004000000000005</v>
      </c>
      <c r="Q99" s="7" t="str">
        <f t="array" aca="1" ref="Q99" ca="1">IF(ISTEXT(INDEX(sesss,SMALL(IF(noms=$L99,ROW(noms)-1,""),COLUMN(E:E)))),COLUMN(E:E)/1000+ROW($A83),"")</f>
        <v/>
      </c>
      <c r="R99" s="7" t="str">
        <f t="array" aca="1" ref="R99" ca="1">IF(ISTEXT(INDEX(sesss,SMALL(IF(noms=$L99,ROW(noms)-1,""),COLUMN(F:F)))),COLUMN(F:F)/1000+ROW($A83),"")</f>
        <v/>
      </c>
      <c r="S99" s="7" t="str">
        <f t="array" aca="1" ref="S99" ca="1">IF(ISTEXT(INDEX(sesss,SMALL(IF(noms=$L99,ROW(noms)-1,""),COLUMN(G:G)))),COLUMN(G:G)/1000+ROW($A83),"")</f>
        <v/>
      </c>
      <c r="T99" s="7" t="str">
        <f ca="1">IF(ISTEXT(INDEX(sesss,SMALL(IF(noms=$L99,ROW(noms)-1,""),COLUMN(H:H)))),COLUMN(H:H)/1000+ROW($A83),"")</f>
        <v/>
      </c>
      <c r="U99" s="7" t="str">
        <f ca="1">IF(ISTEXT(INDEX(sesss,SMALL(IF(noms=$L99,ROW(noms)-1,""),COLUMN(I:I)))),COLUMN(I:I)/1000+ROW($A83),"")</f>
        <v/>
      </c>
      <c r="V99" s="7" t="str">
        <f ca="1">IF(ISTEXT(INDEX(sesss,SMALL(IF(noms=$L99,ROW(noms)-1,""),COLUMN(J:J)))),COLUMN(J:J)/1000+ROW($A83),"")</f>
        <v/>
      </c>
      <c r="W99" s="7" t="str">
        <f ca="1">IF(ISTEXT(INDEX(sesss,SMALL(IF(noms=$L99,ROW(noms)-1,""),COLUMN(K:K)))),COLUMN(K:K)/1000+ROW($A83),"")</f>
        <v/>
      </c>
      <c r="Y99" t="str">
        <f ca="1">IF(L99&lt;&gt;"",(INDEX(basetri,INT(SMALL(baseval,ROW(A83))))),"")</f>
        <v>unay</v>
      </c>
    </row>
    <row r="100" spans="1:25" ht="15" thickBot="1" x14ac:dyDescent="0.35">
      <c r="A100" s="14" t="s">
        <v>85</v>
      </c>
      <c r="B100" s="15" t="s">
        <v>141</v>
      </c>
      <c r="C100" s="16">
        <v>42975</v>
      </c>
      <c r="D100" s="16">
        <v>42986</v>
      </c>
      <c r="E100" s="17" t="s">
        <v>130</v>
      </c>
      <c r="F100" s="17" t="s">
        <v>131</v>
      </c>
      <c r="G100" s="18">
        <v>90050344</v>
      </c>
      <c r="H100" s="18" t="s">
        <v>328</v>
      </c>
      <c r="I100" s="18" t="s">
        <v>331</v>
      </c>
      <c r="L100" s="7" t="str">
        <f t="array" aca="1" ref="L100" ca="1">IFERROR(INDEX(noms,SMALL(IF(sesss=L$2,ROW(noms)-1,""),ROW(A84))),"")</f>
        <v>rand</v>
      </c>
      <c r="M100" s="7">
        <f t="array" aca="1" ref="M100" ca="1">IF(ISTEXT(INDEX(sesss,SMALL(IF(noms=$L100,ROW(noms)-1,""),COLUMN(A:A)))),COLUMN(A:A)/1000+ROW($A84),"")</f>
        <v>84.001000000000005</v>
      </c>
      <c r="N100" s="7">
        <f t="array" aca="1" ref="N100" ca="1">IF(ISTEXT(INDEX(sesss,SMALL(IF(noms=$L100,ROW(noms)-1,""),COLUMN(B:B)))),COLUMN(B:B)/1000+ROW($A84),"")</f>
        <v>84.001999999999995</v>
      </c>
      <c r="O100" s="7">
        <f t="array" aca="1" ref="O100" ca="1">IF(ISTEXT(INDEX(sesss,SMALL(IF(noms=$L100,ROW(noms)-1,""),COLUMN(C:C)))),COLUMN(C:C)/1000+ROW($A84),"")</f>
        <v>84.003</v>
      </c>
      <c r="P100" s="7">
        <f t="array" aca="1" ref="P100" ca="1">IF(ISTEXT(INDEX(sesss,SMALL(IF(noms=$L100,ROW(noms)-1,""),COLUMN(D:D)))),COLUMN(D:D)/1000+ROW($A84),"")</f>
        <v>84.004000000000005</v>
      </c>
      <c r="Q100" s="7">
        <f t="array" aca="1" ref="Q100" ca="1">IF(ISTEXT(INDEX(sesss,SMALL(IF(noms=$L100,ROW(noms)-1,""),COLUMN(E:E)))),COLUMN(E:E)/1000+ROW($A84),"")</f>
        <v>84.004999999999995</v>
      </c>
      <c r="R100" s="7" t="str">
        <f t="array" aca="1" ref="R100" ca="1">IF(ISTEXT(INDEX(sesss,SMALL(IF(noms=$L100,ROW(noms)-1,""),COLUMN(F:F)))),COLUMN(F:F)/1000+ROW($A84),"")</f>
        <v/>
      </c>
      <c r="S100" s="7" t="str">
        <f t="array" aca="1" ref="S100" ca="1">IF(ISTEXT(INDEX(sesss,SMALL(IF(noms=$L100,ROW(noms)-1,""),COLUMN(G:G)))),COLUMN(G:G)/1000+ROW($A84),"")</f>
        <v/>
      </c>
      <c r="T100" s="7" t="str">
        <f ca="1">IF(ISTEXT(INDEX(sesss,SMALL(IF(noms=$L100,ROW(noms)-1,""),COLUMN(H:H)))),COLUMN(H:H)/1000+ROW($A84),"")</f>
        <v/>
      </c>
      <c r="U100" s="7" t="str">
        <f ca="1">IF(ISTEXT(INDEX(sesss,SMALL(IF(noms=$L100,ROW(noms)-1,""),COLUMN(I:I)))),COLUMN(I:I)/1000+ROW($A84),"")</f>
        <v/>
      </c>
      <c r="V100" s="7" t="str">
        <f ca="1">IF(ISTEXT(INDEX(sesss,SMALL(IF(noms=$L100,ROW(noms)-1,""),COLUMN(J:J)))),COLUMN(J:J)/1000+ROW($A84),"")</f>
        <v/>
      </c>
      <c r="W100" s="7" t="str">
        <f ca="1">IF(ISTEXT(INDEX(sesss,SMALL(IF(noms=$L100,ROW(noms)-1,""),COLUMN(K:K)))),COLUMN(K:K)/1000+ROW($A84),"")</f>
        <v/>
      </c>
      <c r="Y100" t="str">
        <f ca="1">IF(L100&lt;&gt;"",(INDEX(basetri,INT(SMALL(baseval,ROW(A84))))),"")</f>
        <v>unay</v>
      </c>
    </row>
    <row r="101" spans="1:25" ht="15" thickBot="1" x14ac:dyDescent="0.35">
      <c r="A101" s="14" t="s">
        <v>85</v>
      </c>
      <c r="B101" s="15" t="s">
        <v>141</v>
      </c>
      <c r="C101" s="16">
        <v>42975</v>
      </c>
      <c r="D101" s="16">
        <v>42986</v>
      </c>
      <c r="E101" s="17" t="s">
        <v>132</v>
      </c>
      <c r="F101" s="17" t="s">
        <v>133</v>
      </c>
      <c r="G101" s="18">
        <v>90053627</v>
      </c>
      <c r="H101" s="18" t="s">
        <v>328</v>
      </c>
      <c r="I101" s="18" t="s">
        <v>331</v>
      </c>
      <c r="L101" s="7" t="str">
        <f t="array" aca="1" ref="L101" ca="1">IFERROR(INDEX(noms,SMALL(IF(sesss=L$2,ROW(noms)-1,""),ROW(A85))),"")</f>
        <v>ette</v>
      </c>
      <c r="M101" s="7">
        <f t="array" aca="1" ref="M101" ca="1">IF(ISTEXT(INDEX(sesss,SMALL(IF(noms=$L101,ROW(noms)-1,""),COLUMN(A:A)))),COLUMN(A:A)/1000+ROW($A85),"")</f>
        <v>85.001000000000005</v>
      </c>
      <c r="N101" s="7">
        <f t="array" aca="1" ref="N101" ca="1">IF(ISTEXT(INDEX(sesss,SMALL(IF(noms=$L101,ROW(noms)-1,""),COLUMN(B:B)))),COLUMN(B:B)/1000+ROW($A85),"")</f>
        <v>85.001999999999995</v>
      </c>
      <c r="O101" s="7">
        <f t="array" aca="1" ref="O101" ca="1">IF(ISTEXT(INDEX(sesss,SMALL(IF(noms=$L101,ROW(noms)-1,""),COLUMN(C:C)))),COLUMN(C:C)/1000+ROW($A85),"")</f>
        <v>85.003</v>
      </c>
      <c r="P101" s="7">
        <f t="array" aca="1" ref="P101" ca="1">IF(ISTEXT(INDEX(sesss,SMALL(IF(noms=$L101,ROW(noms)-1,""),COLUMN(D:D)))),COLUMN(D:D)/1000+ROW($A85),"")</f>
        <v>85.004000000000005</v>
      </c>
      <c r="Q101" s="7">
        <f t="array" aca="1" ref="Q101" ca="1">IF(ISTEXT(INDEX(sesss,SMALL(IF(noms=$L101,ROW(noms)-1,""),COLUMN(E:E)))),COLUMN(E:E)/1000+ROW($A85),"")</f>
        <v>85.004999999999995</v>
      </c>
      <c r="R101" s="7">
        <f t="array" aca="1" ref="R101" ca="1">IF(ISTEXT(INDEX(sesss,SMALL(IF(noms=$L101,ROW(noms)-1,""),COLUMN(F:F)))),COLUMN(F:F)/1000+ROW($A85),"")</f>
        <v>85.006</v>
      </c>
      <c r="S101" s="7">
        <f t="array" aca="1" ref="S101" ca="1">IF(ISTEXT(INDEX(sesss,SMALL(IF(noms=$L101,ROW(noms)-1,""),COLUMN(G:G)))),COLUMN(G:G)/1000+ROW($A85),"")</f>
        <v>85.007000000000005</v>
      </c>
      <c r="T101" s="7" t="str">
        <f ca="1">IF(ISTEXT(INDEX(sesss,SMALL(IF(noms=$L101,ROW(noms)-1,""),COLUMN(H:H)))),COLUMN(H:H)/1000+ROW($A85),"")</f>
        <v/>
      </c>
      <c r="U101" s="7" t="str">
        <f ca="1">IF(ISTEXT(INDEX(sesss,SMALL(IF(noms=$L101,ROW(noms)-1,""),COLUMN(I:I)))),COLUMN(I:I)/1000+ROW($A85),"")</f>
        <v/>
      </c>
      <c r="V101" s="7" t="str">
        <f ca="1">IF(ISTEXT(INDEX(sesss,SMALL(IF(noms=$L101,ROW(noms)-1,""),COLUMN(J:J)))),COLUMN(J:J)/1000+ROW($A85),"")</f>
        <v/>
      </c>
      <c r="W101" s="7" t="str">
        <f ca="1">IF(ISTEXT(INDEX(sesss,SMALL(IF(noms=$L101,ROW(noms)-1,""),COLUMN(K:K)))),COLUMN(K:K)/1000+ROW($A85),"")</f>
        <v/>
      </c>
      <c r="Y101" t="str">
        <f ca="1">IF(L101&lt;&gt;"",(INDEX(basetri,INT(SMALL(baseval,ROW(A85))))),"")</f>
        <v>unay</v>
      </c>
    </row>
    <row r="102" spans="1:25" ht="15" thickBot="1" x14ac:dyDescent="0.35">
      <c r="A102" s="14" t="s">
        <v>85</v>
      </c>
      <c r="B102" s="15" t="s">
        <v>141</v>
      </c>
      <c r="C102" s="16">
        <v>42975</v>
      </c>
      <c r="D102" s="16">
        <v>42986</v>
      </c>
      <c r="E102" s="17" t="s">
        <v>144</v>
      </c>
      <c r="F102" s="17" t="s">
        <v>145</v>
      </c>
      <c r="G102" s="18">
        <v>90235275</v>
      </c>
      <c r="H102" s="18" t="s">
        <v>328</v>
      </c>
      <c r="I102" s="18" t="s">
        <v>331</v>
      </c>
      <c r="L102" s="7" t="str">
        <f t="array" aca="1" ref="L102" ca="1">IFERROR(INDEX(noms,SMALL(IF(sesss=L$2,ROW(noms)-1,""),ROW(A86))),"")</f>
        <v>rina</v>
      </c>
      <c r="M102" s="7">
        <f t="array" aca="1" ref="M102" ca="1">IF(ISTEXT(INDEX(sesss,SMALL(IF(noms=$L102,ROW(noms)-1,""),COLUMN(A:A)))),COLUMN(A:A)/1000+ROW($A86),"")</f>
        <v>86.001000000000005</v>
      </c>
      <c r="N102" s="7">
        <f t="array" aca="1" ref="N102" ca="1">IF(ISTEXT(INDEX(sesss,SMALL(IF(noms=$L102,ROW(noms)-1,""),COLUMN(B:B)))),COLUMN(B:B)/1000+ROW($A86),"")</f>
        <v>86.001999999999995</v>
      </c>
      <c r="O102" s="7">
        <f t="array" aca="1" ref="O102" ca="1">IF(ISTEXT(INDEX(sesss,SMALL(IF(noms=$L102,ROW(noms)-1,""),COLUMN(C:C)))),COLUMN(C:C)/1000+ROW($A86),"")</f>
        <v>86.003</v>
      </c>
      <c r="P102" s="7">
        <f t="array" aca="1" ref="P102" ca="1">IF(ISTEXT(INDEX(sesss,SMALL(IF(noms=$L102,ROW(noms)-1,""),COLUMN(D:D)))),COLUMN(D:D)/1000+ROW($A86),"")</f>
        <v>86.004000000000005</v>
      </c>
      <c r="Q102" s="7">
        <f t="array" aca="1" ref="Q102" ca="1">IF(ISTEXT(INDEX(sesss,SMALL(IF(noms=$L102,ROW(noms)-1,""),COLUMN(E:E)))),COLUMN(E:E)/1000+ROW($A86),"")</f>
        <v>86.004999999999995</v>
      </c>
      <c r="R102" s="7">
        <f t="array" aca="1" ref="R102" ca="1">IF(ISTEXT(INDEX(sesss,SMALL(IF(noms=$L102,ROW(noms)-1,""),COLUMN(F:F)))),COLUMN(F:F)/1000+ROW($A86),"")</f>
        <v>86.006</v>
      </c>
      <c r="S102" s="7">
        <f t="array" aca="1" ref="S102" ca="1">IF(ISTEXT(INDEX(sesss,SMALL(IF(noms=$L102,ROW(noms)-1,""),COLUMN(G:G)))),COLUMN(G:G)/1000+ROW($A86),"")</f>
        <v>86.007000000000005</v>
      </c>
      <c r="T102" s="7" t="str">
        <f ca="1">IF(ISTEXT(INDEX(sesss,SMALL(IF(noms=$L102,ROW(noms)-1,""),COLUMN(H:H)))),COLUMN(H:H)/1000+ROW($A86),"")</f>
        <v/>
      </c>
      <c r="U102" s="7" t="str">
        <f ca="1">IF(ISTEXT(INDEX(sesss,SMALL(IF(noms=$L102,ROW(noms)-1,""),COLUMN(I:I)))),COLUMN(I:I)/1000+ROW($A86),"")</f>
        <v/>
      </c>
      <c r="V102" s="7" t="str">
        <f ca="1">IF(ISTEXT(INDEX(sesss,SMALL(IF(noms=$L102,ROW(noms)-1,""),COLUMN(J:J)))),COLUMN(J:J)/1000+ROW($A86),"")</f>
        <v/>
      </c>
      <c r="W102" s="7" t="str">
        <f ca="1">IF(ISTEXT(INDEX(sesss,SMALL(IF(noms=$L102,ROW(noms)-1,""),COLUMN(K:K)))),COLUMN(K:K)/1000+ROW($A86),"")</f>
        <v/>
      </c>
      <c r="Y102" t="str">
        <f ca="1">IF(L102&lt;&gt;"",(INDEX(basetri,INT(SMALL(baseval,ROW(A86))))),"")</f>
        <v>uvre</v>
      </c>
    </row>
    <row r="103" spans="1:25" ht="15" thickBot="1" x14ac:dyDescent="0.35">
      <c r="A103" s="14" t="s">
        <v>85</v>
      </c>
      <c r="B103" s="15" t="s">
        <v>141</v>
      </c>
      <c r="C103" s="16">
        <v>42975</v>
      </c>
      <c r="D103" s="16">
        <v>42986</v>
      </c>
      <c r="E103" s="17" t="s">
        <v>140</v>
      </c>
      <c r="F103" s="17" t="s">
        <v>92</v>
      </c>
      <c r="G103" s="18">
        <v>90024829</v>
      </c>
      <c r="H103" s="18" t="s">
        <v>328</v>
      </c>
      <c r="I103" s="18" t="s">
        <v>331</v>
      </c>
      <c r="L103" s="7" t="str">
        <f t="array" aca="1" ref="L103" ca="1">IFERROR(INDEX(noms,SMALL(IF(sesss=L$2,ROW(noms)-1,""),ROW(A87))),"")</f>
        <v>ugel</v>
      </c>
      <c r="M103" s="7">
        <f t="array" aca="1" ref="M103" ca="1">IF(ISTEXT(INDEX(sesss,SMALL(IF(noms=$L103,ROW(noms)-1,""),COLUMN(A:A)))),COLUMN(A:A)/1000+ROW($A87),"")</f>
        <v>87.001000000000005</v>
      </c>
      <c r="N103" s="7">
        <f t="array" aca="1" ref="N103" ca="1">IF(ISTEXT(INDEX(sesss,SMALL(IF(noms=$L103,ROW(noms)-1,""),COLUMN(B:B)))),COLUMN(B:B)/1000+ROW($A87),"")</f>
        <v>87.001999999999995</v>
      </c>
      <c r="O103" s="7">
        <f t="array" aca="1" ref="O103" ca="1">IF(ISTEXT(INDEX(sesss,SMALL(IF(noms=$L103,ROW(noms)-1,""),COLUMN(C:C)))),COLUMN(C:C)/1000+ROW($A87),"")</f>
        <v>87.003</v>
      </c>
      <c r="P103" s="7">
        <f t="array" aca="1" ref="P103" ca="1">IF(ISTEXT(INDEX(sesss,SMALL(IF(noms=$L103,ROW(noms)-1,""),COLUMN(D:D)))),COLUMN(D:D)/1000+ROW($A87),"")</f>
        <v>87.004000000000005</v>
      </c>
      <c r="Q103" s="7" t="str">
        <f t="array" aca="1" ref="Q103" ca="1">IF(ISTEXT(INDEX(sesss,SMALL(IF(noms=$L103,ROW(noms)-1,""),COLUMN(E:E)))),COLUMN(E:E)/1000+ROW($A87),"")</f>
        <v/>
      </c>
      <c r="R103" s="7" t="str">
        <f t="array" aca="1" ref="R103" ca="1">IF(ISTEXT(INDEX(sesss,SMALL(IF(noms=$L103,ROW(noms)-1,""),COLUMN(F:F)))),COLUMN(F:F)/1000+ROW($A87),"")</f>
        <v/>
      </c>
      <c r="S103" s="7" t="str">
        <f t="array" aca="1" ref="S103" ca="1">IF(ISTEXT(INDEX(sesss,SMALL(IF(noms=$L103,ROW(noms)-1,""),COLUMN(G:G)))),COLUMN(G:G)/1000+ROW($A87),"")</f>
        <v/>
      </c>
      <c r="T103" s="7" t="str">
        <f ca="1">IF(ISTEXT(INDEX(sesss,SMALL(IF(noms=$L103,ROW(noms)-1,""),COLUMN(H:H)))),COLUMN(H:H)/1000+ROW($A87),"")</f>
        <v/>
      </c>
      <c r="U103" s="7" t="str">
        <f ca="1">IF(ISTEXT(INDEX(sesss,SMALL(IF(noms=$L103,ROW(noms)-1,""),COLUMN(I:I)))),COLUMN(I:I)/1000+ROW($A87),"")</f>
        <v/>
      </c>
      <c r="V103" s="7" t="str">
        <f ca="1">IF(ISTEXT(INDEX(sesss,SMALL(IF(noms=$L103,ROW(noms)-1,""),COLUMN(J:J)))),COLUMN(J:J)/1000+ROW($A87),"")</f>
        <v/>
      </c>
      <c r="W103" s="7" t="str">
        <f ca="1">IF(ISTEXT(INDEX(sesss,SMALL(IF(noms=$L103,ROW(noms)-1,""),COLUMN(K:K)))),COLUMN(K:K)/1000+ROW($A87),"")</f>
        <v/>
      </c>
      <c r="Y103" t="str">
        <f ca="1">IF(L103&lt;&gt;"",(INDEX(basetri,INT(SMALL(baseval,ROW(A87))))),"")</f>
        <v>uvre</v>
      </c>
    </row>
    <row r="104" spans="1:25" ht="15" thickBot="1" x14ac:dyDescent="0.35">
      <c r="A104" s="14" t="s">
        <v>105</v>
      </c>
      <c r="B104" s="15" t="s">
        <v>146</v>
      </c>
      <c r="C104" s="16">
        <v>42996</v>
      </c>
      <c r="D104" s="16">
        <v>43007</v>
      </c>
      <c r="E104" s="17" t="s">
        <v>135</v>
      </c>
      <c r="F104" s="17" t="s">
        <v>136</v>
      </c>
      <c r="G104" s="18">
        <v>88202598</v>
      </c>
      <c r="H104" s="18" t="s">
        <v>328</v>
      </c>
      <c r="I104" s="18" t="s">
        <v>331</v>
      </c>
      <c r="L104" s="7" t="str">
        <f t="array" aca="1" ref="L104" ca="1">IFERROR(INDEX(noms,SMALL(IF(sesss=L$2,ROW(noms)-1,""),ROW(A88))),"")</f>
        <v>irra</v>
      </c>
      <c r="M104" s="7">
        <f t="array" aca="1" ref="M104" ca="1">IF(ISTEXT(INDEX(sesss,SMALL(IF(noms=$L104,ROW(noms)-1,""),COLUMN(A:A)))),COLUMN(A:A)/1000+ROW($A88),"")</f>
        <v>88.001000000000005</v>
      </c>
      <c r="N104" s="7">
        <f t="array" aca="1" ref="N104" ca="1">IF(ISTEXT(INDEX(sesss,SMALL(IF(noms=$L104,ROW(noms)-1,""),COLUMN(B:B)))),COLUMN(B:B)/1000+ROW($A88),"")</f>
        <v>88.001999999999995</v>
      </c>
      <c r="O104" s="7">
        <f t="array" aca="1" ref="O104" ca="1">IF(ISTEXT(INDEX(sesss,SMALL(IF(noms=$L104,ROW(noms)-1,""),COLUMN(C:C)))),COLUMN(C:C)/1000+ROW($A88),"")</f>
        <v>88.003</v>
      </c>
      <c r="P104" s="7">
        <f t="array" aca="1" ref="P104" ca="1">IF(ISTEXT(INDEX(sesss,SMALL(IF(noms=$L104,ROW(noms)-1,""),COLUMN(D:D)))),COLUMN(D:D)/1000+ROW($A88),"")</f>
        <v>88.004000000000005</v>
      </c>
      <c r="Q104" s="7">
        <f t="array" aca="1" ref="Q104" ca="1">IF(ISTEXT(INDEX(sesss,SMALL(IF(noms=$L104,ROW(noms)-1,""),COLUMN(E:E)))),COLUMN(E:E)/1000+ROW($A88),"")</f>
        <v>88.004999999999995</v>
      </c>
      <c r="R104" s="7" t="str">
        <f t="array" aca="1" ref="R104" ca="1">IF(ISTEXT(INDEX(sesss,SMALL(IF(noms=$L104,ROW(noms)-1,""),COLUMN(F:F)))),COLUMN(F:F)/1000+ROW($A88),"")</f>
        <v/>
      </c>
      <c r="S104" s="7" t="str">
        <f t="array" aca="1" ref="S104" ca="1">IF(ISTEXT(INDEX(sesss,SMALL(IF(noms=$L104,ROW(noms)-1,""),COLUMN(G:G)))),COLUMN(G:G)/1000+ROW($A88),"")</f>
        <v/>
      </c>
      <c r="T104" s="7" t="str">
        <f ca="1">IF(ISTEXT(INDEX(sesss,SMALL(IF(noms=$L104,ROW(noms)-1,""),COLUMN(H:H)))),COLUMN(H:H)/1000+ROW($A88),"")</f>
        <v/>
      </c>
      <c r="U104" s="7" t="str">
        <f ca="1">IF(ISTEXT(INDEX(sesss,SMALL(IF(noms=$L104,ROW(noms)-1,""),COLUMN(I:I)))),COLUMN(I:I)/1000+ROW($A88),"")</f>
        <v/>
      </c>
      <c r="V104" s="7" t="str">
        <f ca="1">IF(ISTEXT(INDEX(sesss,SMALL(IF(noms=$L104,ROW(noms)-1,""),COLUMN(J:J)))),COLUMN(J:J)/1000+ROW($A88),"")</f>
        <v/>
      </c>
      <c r="W104" s="7" t="str">
        <f ca="1">IF(ISTEXT(INDEX(sesss,SMALL(IF(noms=$L104,ROW(noms)-1,""),COLUMN(K:K)))),COLUMN(K:K)/1000+ROW($A88),"")</f>
        <v/>
      </c>
      <c r="Y104" t="str">
        <f ca="1">IF(L104&lt;&gt;"",(INDEX(basetri,INT(SMALL(baseval,ROW(A88))))),"")</f>
        <v>uvre</v>
      </c>
    </row>
    <row r="105" spans="1:25" ht="15" thickBot="1" x14ac:dyDescent="0.35">
      <c r="A105" s="14" t="s">
        <v>105</v>
      </c>
      <c r="B105" s="15" t="s">
        <v>146</v>
      </c>
      <c r="C105" s="16">
        <v>42996</v>
      </c>
      <c r="D105" s="16">
        <v>43007</v>
      </c>
      <c r="E105" s="17" t="s">
        <v>137</v>
      </c>
      <c r="F105" s="17" t="s">
        <v>84</v>
      </c>
      <c r="G105" s="18">
        <v>90061163</v>
      </c>
      <c r="H105" s="18" t="s">
        <v>328</v>
      </c>
      <c r="I105" s="18" t="s">
        <v>331</v>
      </c>
      <c r="L105" s="7" t="str">
        <f t="array" aca="1" ref="L105" ca="1">IFERROR(INDEX(noms,SMALL(IF(sesss=L$2,ROW(noms)-1,""),ROW(A89))),"")</f>
        <v>unon</v>
      </c>
      <c r="M105" s="7">
        <f t="array" aca="1" ref="M105" ca="1">IF(ISTEXT(INDEX(sesss,SMALL(IF(noms=$L105,ROW(noms)-1,""),COLUMN(A:A)))),COLUMN(A:A)/1000+ROW($A89),"")</f>
        <v>89.001000000000005</v>
      </c>
      <c r="N105" s="7">
        <f t="array" aca="1" ref="N105" ca="1">IF(ISTEXT(INDEX(sesss,SMALL(IF(noms=$L105,ROW(noms)-1,""),COLUMN(B:B)))),COLUMN(B:B)/1000+ROW($A89),"")</f>
        <v>89.001999999999995</v>
      </c>
      <c r="O105" s="7">
        <f t="array" aca="1" ref="O105" ca="1">IF(ISTEXT(INDEX(sesss,SMALL(IF(noms=$L105,ROW(noms)-1,""),COLUMN(C:C)))),COLUMN(C:C)/1000+ROW($A89),"")</f>
        <v>89.003</v>
      </c>
      <c r="P105" s="7">
        <f t="array" aca="1" ref="P105" ca="1">IF(ISTEXT(INDEX(sesss,SMALL(IF(noms=$L105,ROW(noms)-1,""),COLUMN(D:D)))),COLUMN(D:D)/1000+ROW($A89),"")</f>
        <v>89.004000000000005</v>
      </c>
      <c r="Q105" s="7" t="str">
        <f t="array" aca="1" ref="Q105" ca="1">IF(ISTEXT(INDEX(sesss,SMALL(IF(noms=$L105,ROW(noms)-1,""),COLUMN(E:E)))),COLUMN(E:E)/1000+ROW($A89),"")</f>
        <v/>
      </c>
      <c r="R105" s="7" t="str">
        <f t="array" aca="1" ref="R105" ca="1">IF(ISTEXT(INDEX(sesss,SMALL(IF(noms=$L105,ROW(noms)-1,""),COLUMN(F:F)))),COLUMN(F:F)/1000+ROW($A89),"")</f>
        <v/>
      </c>
      <c r="S105" s="7" t="str">
        <f t="array" aca="1" ref="S105" ca="1">IF(ISTEXT(INDEX(sesss,SMALL(IF(noms=$L105,ROW(noms)-1,""),COLUMN(G:G)))),COLUMN(G:G)/1000+ROW($A89),"")</f>
        <v/>
      </c>
      <c r="T105" s="7" t="str">
        <f ca="1">IF(ISTEXT(INDEX(sesss,SMALL(IF(noms=$L105,ROW(noms)-1,""),COLUMN(H:H)))),COLUMN(H:H)/1000+ROW($A89),"")</f>
        <v/>
      </c>
      <c r="U105" s="7" t="str">
        <f ca="1">IF(ISTEXT(INDEX(sesss,SMALL(IF(noms=$L105,ROW(noms)-1,""),COLUMN(I:I)))),COLUMN(I:I)/1000+ROW($A89),"")</f>
        <v/>
      </c>
      <c r="V105" s="7" t="str">
        <f ca="1">IF(ISTEXT(INDEX(sesss,SMALL(IF(noms=$L105,ROW(noms)-1,""),COLUMN(J:J)))),COLUMN(J:J)/1000+ROW($A89),"")</f>
        <v/>
      </c>
      <c r="W105" s="7" t="str">
        <f ca="1">IF(ISTEXT(INDEX(sesss,SMALL(IF(noms=$L105,ROW(noms)-1,""),COLUMN(K:K)))),COLUMN(K:K)/1000+ROW($A89),"")</f>
        <v/>
      </c>
      <c r="Y105" t="str">
        <f ca="1">IF(L105&lt;&gt;"",(INDEX(basetri,INT(SMALL(baseval,ROW(A89))))),"")</f>
        <v>rruc</v>
      </c>
    </row>
    <row r="106" spans="1:25" ht="15" thickBot="1" x14ac:dyDescent="0.35">
      <c r="A106" s="14" t="s">
        <v>105</v>
      </c>
      <c r="B106" s="15" t="s">
        <v>146</v>
      </c>
      <c r="C106" s="16">
        <v>42996</v>
      </c>
      <c r="D106" s="16">
        <v>43007</v>
      </c>
      <c r="E106" s="17" t="s">
        <v>128</v>
      </c>
      <c r="F106" s="17" t="s">
        <v>129</v>
      </c>
      <c r="G106" s="18">
        <v>88201477</v>
      </c>
      <c r="H106" s="18" t="s">
        <v>328</v>
      </c>
      <c r="I106" s="18" t="s">
        <v>331</v>
      </c>
      <c r="L106" s="7" t="str">
        <f t="array" aca="1" ref="L106" ca="1">IFERROR(INDEX(noms,SMALL(IF(sesss=L$2,ROW(noms)-1,""),ROW(A90))),"")</f>
        <v>rray</v>
      </c>
      <c r="M106" s="7">
        <f t="array" aca="1" ref="M106" ca="1">IF(ISTEXT(INDEX(sesss,SMALL(IF(noms=$L106,ROW(noms)-1,""),COLUMN(A:A)))),COLUMN(A:A)/1000+ROW($A90),"")</f>
        <v>90.001000000000005</v>
      </c>
      <c r="N106" s="7">
        <f t="array" aca="1" ref="N106" ca="1">IF(ISTEXT(INDEX(sesss,SMALL(IF(noms=$L106,ROW(noms)-1,""),COLUMN(B:B)))),COLUMN(B:B)/1000+ROW($A90),"")</f>
        <v>90.001999999999995</v>
      </c>
      <c r="O106" s="7">
        <f t="array" aca="1" ref="O106" ca="1">IF(ISTEXT(INDEX(sesss,SMALL(IF(noms=$L106,ROW(noms)-1,""),COLUMN(C:C)))),COLUMN(C:C)/1000+ROW($A90),"")</f>
        <v>90.003</v>
      </c>
      <c r="P106" s="7">
        <f t="array" aca="1" ref="P106" ca="1">IF(ISTEXT(INDEX(sesss,SMALL(IF(noms=$L106,ROW(noms)-1,""),COLUMN(D:D)))),COLUMN(D:D)/1000+ROW($A90),"")</f>
        <v>90.004000000000005</v>
      </c>
      <c r="Q106" s="7" t="str">
        <f t="array" aca="1" ref="Q106" ca="1">IF(ISTEXT(INDEX(sesss,SMALL(IF(noms=$L106,ROW(noms)-1,""),COLUMN(E:E)))),COLUMN(E:E)/1000+ROW($A90),"")</f>
        <v/>
      </c>
      <c r="R106" s="7" t="str">
        <f t="array" aca="1" ref="R106" ca="1">IF(ISTEXT(INDEX(sesss,SMALL(IF(noms=$L106,ROW(noms)-1,""),COLUMN(F:F)))),COLUMN(F:F)/1000+ROW($A90),"")</f>
        <v/>
      </c>
      <c r="S106" s="7" t="str">
        <f t="array" aca="1" ref="S106" ca="1">IF(ISTEXT(INDEX(sesss,SMALL(IF(noms=$L106,ROW(noms)-1,""),COLUMN(G:G)))),COLUMN(G:G)/1000+ROW($A90),"")</f>
        <v/>
      </c>
      <c r="T106" s="7" t="str">
        <f ca="1">IF(ISTEXT(INDEX(sesss,SMALL(IF(noms=$L106,ROW(noms)-1,""),COLUMN(H:H)))),COLUMN(H:H)/1000+ROW($A90),"")</f>
        <v/>
      </c>
      <c r="U106" s="7" t="str">
        <f ca="1">IF(ISTEXT(INDEX(sesss,SMALL(IF(noms=$L106,ROW(noms)-1,""),COLUMN(I:I)))),COLUMN(I:I)/1000+ROW($A90),"")</f>
        <v/>
      </c>
      <c r="V106" s="7" t="str">
        <f ca="1">IF(ISTEXT(INDEX(sesss,SMALL(IF(noms=$L106,ROW(noms)-1,""),COLUMN(J:J)))),COLUMN(J:J)/1000+ROW($A90),"")</f>
        <v/>
      </c>
      <c r="W106" s="7" t="str">
        <f ca="1">IF(ISTEXT(INDEX(sesss,SMALL(IF(noms=$L106,ROW(noms)-1,""),COLUMN(K:K)))),COLUMN(K:K)/1000+ROW($A90),"")</f>
        <v/>
      </c>
      <c r="Y106" t="str">
        <f ca="1">IF(L106&lt;&gt;"",(INDEX(basetri,INT(SMALL(baseval,ROW(A90))))),"")</f>
        <v>rruc</v>
      </c>
    </row>
    <row r="107" spans="1:25" ht="15" thickBot="1" x14ac:dyDescent="0.35">
      <c r="A107" s="14" t="s">
        <v>105</v>
      </c>
      <c r="B107" s="15" t="s">
        <v>146</v>
      </c>
      <c r="C107" s="16">
        <v>42996</v>
      </c>
      <c r="D107" s="16">
        <v>43007</v>
      </c>
      <c r="E107" s="17" t="s">
        <v>138</v>
      </c>
      <c r="F107" s="17" t="s">
        <v>139</v>
      </c>
      <c r="G107" s="18">
        <v>90030866</v>
      </c>
      <c r="H107" s="18" t="s">
        <v>328</v>
      </c>
      <c r="I107" s="18" t="s">
        <v>331</v>
      </c>
      <c r="L107" s="7" t="str">
        <f t="array" aca="1" ref="L107" ca="1">IFERROR(INDEX(noms,SMALL(IF(sesss=L$2,ROW(noms)-1,""),ROW(A91))),"")</f>
        <v>Egon</v>
      </c>
      <c r="M107" s="7">
        <f t="array" aca="1" ref="M107" ca="1">IF(ISTEXT(INDEX(sesss,SMALL(IF(noms=$L107,ROW(noms)-1,""),COLUMN(A:A)))),COLUMN(A:A)/1000+ROW($A91),"")</f>
        <v>91.001000000000005</v>
      </c>
      <c r="N107" s="7">
        <f t="array" aca="1" ref="N107" ca="1">IF(ISTEXT(INDEX(sesss,SMALL(IF(noms=$L107,ROW(noms)-1,""),COLUMN(B:B)))),COLUMN(B:B)/1000+ROW($A91),"")</f>
        <v>91.001999999999995</v>
      </c>
      <c r="O107" s="7">
        <f t="array" aca="1" ref="O107" ca="1">IF(ISTEXT(INDEX(sesss,SMALL(IF(noms=$L107,ROW(noms)-1,""),COLUMN(C:C)))),COLUMN(C:C)/1000+ROW($A91),"")</f>
        <v>91.003</v>
      </c>
      <c r="P107" s="7">
        <f t="array" aca="1" ref="P107" ca="1">IF(ISTEXT(INDEX(sesss,SMALL(IF(noms=$L107,ROW(noms)-1,""),COLUMN(D:D)))),COLUMN(D:D)/1000+ROW($A91),"")</f>
        <v>91.004000000000005</v>
      </c>
      <c r="Q107" s="7" t="str">
        <f t="array" aca="1" ref="Q107" ca="1">IF(ISTEXT(INDEX(sesss,SMALL(IF(noms=$L107,ROW(noms)-1,""),COLUMN(E:E)))),COLUMN(E:E)/1000+ROW($A91),"")</f>
        <v/>
      </c>
      <c r="R107" s="7" t="str">
        <f t="array" aca="1" ref="R107" ca="1">IF(ISTEXT(INDEX(sesss,SMALL(IF(noms=$L107,ROW(noms)-1,""),COLUMN(F:F)))),COLUMN(F:F)/1000+ROW($A91),"")</f>
        <v/>
      </c>
      <c r="S107" s="7" t="str">
        <f t="array" aca="1" ref="S107" ca="1">IF(ISTEXT(INDEX(sesss,SMALL(IF(noms=$L107,ROW(noms)-1,""),COLUMN(G:G)))),COLUMN(G:G)/1000+ROW($A91),"")</f>
        <v/>
      </c>
      <c r="T107" s="7" t="str">
        <f ca="1">IF(ISTEXT(INDEX(sesss,SMALL(IF(noms=$L107,ROW(noms)-1,""),COLUMN(H:H)))),COLUMN(H:H)/1000+ROW($A91),"")</f>
        <v/>
      </c>
      <c r="U107" s="7" t="str">
        <f ca="1">IF(ISTEXT(INDEX(sesss,SMALL(IF(noms=$L107,ROW(noms)-1,""),COLUMN(I:I)))),COLUMN(I:I)/1000+ROW($A91),"")</f>
        <v/>
      </c>
      <c r="V107" s="7" t="str">
        <f ca="1">IF(ISTEXT(INDEX(sesss,SMALL(IF(noms=$L107,ROW(noms)-1,""),COLUMN(J:J)))),COLUMN(J:J)/1000+ROW($A91),"")</f>
        <v/>
      </c>
      <c r="W107" s="7" t="str">
        <f ca="1">IF(ISTEXT(INDEX(sesss,SMALL(IF(noms=$L107,ROW(noms)-1,""),COLUMN(K:K)))),COLUMN(K:K)/1000+ROW($A91),"")</f>
        <v/>
      </c>
      <c r="Y107" t="str">
        <f ca="1">IF(L107&lt;&gt;"",(INDEX(basetri,INT(SMALL(baseval,ROW(A91))))),"")</f>
        <v>rruc</v>
      </c>
    </row>
    <row r="108" spans="1:25" ht="15" thickBot="1" x14ac:dyDescent="0.35">
      <c r="A108" s="14" t="s">
        <v>105</v>
      </c>
      <c r="B108" s="15" t="s">
        <v>146</v>
      </c>
      <c r="C108" s="16">
        <v>42996</v>
      </c>
      <c r="D108" s="16">
        <v>43007</v>
      </c>
      <c r="E108" s="17" t="s">
        <v>130</v>
      </c>
      <c r="F108" s="17" t="s">
        <v>131</v>
      </c>
      <c r="G108" s="18">
        <v>90050344</v>
      </c>
      <c r="H108" s="18" t="s">
        <v>328</v>
      </c>
      <c r="I108" s="18" t="s">
        <v>331</v>
      </c>
      <c r="L108" s="7" t="str">
        <f t="array" aca="1" ref="L108" ca="1">IFERROR(INDEX(noms,SMALL(IF(sesss=L$2,ROW(noms)-1,""),ROW(A92))),"")</f>
        <v>rard</v>
      </c>
      <c r="M108" s="7">
        <f t="array" aca="1" ref="M108" ca="1">IF(ISTEXT(INDEX(sesss,SMALL(IF(noms=$L108,ROW(noms)-1,""),COLUMN(A:A)))),COLUMN(A:A)/1000+ROW($A92),"")</f>
        <v>92.001000000000005</v>
      </c>
      <c r="N108" s="7">
        <f t="array" aca="1" ref="N108" ca="1">IF(ISTEXT(INDEX(sesss,SMALL(IF(noms=$L108,ROW(noms)-1,""),COLUMN(B:B)))),COLUMN(B:B)/1000+ROW($A92),"")</f>
        <v>92.001999999999995</v>
      </c>
      <c r="O108" s="7">
        <f t="array" aca="1" ref="O108" ca="1">IF(ISTEXT(INDEX(sesss,SMALL(IF(noms=$L108,ROW(noms)-1,""),COLUMN(C:C)))),COLUMN(C:C)/1000+ROW($A92),"")</f>
        <v>92.003</v>
      </c>
      <c r="P108" s="7">
        <f t="array" aca="1" ref="P108" ca="1">IF(ISTEXT(INDEX(sesss,SMALL(IF(noms=$L108,ROW(noms)-1,""),COLUMN(D:D)))),COLUMN(D:D)/1000+ROW($A92),"")</f>
        <v>92.004000000000005</v>
      </c>
      <c r="Q108" s="7" t="str">
        <f t="array" aca="1" ref="Q108" ca="1">IF(ISTEXT(INDEX(sesss,SMALL(IF(noms=$L108,ROW(noms)-1,""),COLUMN(E:E)))),COLUMN(E:E)/1000+ROW($A92),"")</f>
        <v/>
      </c>
      <c r="R108" s="7" t="str">
        <f t="array" aca="1" ref="R108" ca="1">IF(ISTEXT(INDEX(sesss,SMALL(IF(noms=$L108,ROW(noms)-1,""),COLUMN(F:F)))),COLUMN(F:F)/1000+ROW($A92),"")</f>
        <v/>
      </c>
      <c r="S108" s="7" t="str">
        <f t="array" aca="1" ref="S108" ca="1">IF(ISTEXT(INDEX(sesss,SMALL(IF(noms=$L108,ROW(noms)-1,""),COLUMN(G:G)))),COLUMN(G:G)/1000+ROW($A92),"")</f>
        <v/>
      </c>
      <c r="T108" s="7" t="str">
        <f ca="1">IF(ISTEXT(INDEX(sesss,SMALL(IF(noms=$L108,ROW(noms)-1,""),COLUMN(H:H)))),COLUMN(H:H)/1000+ROW($A92),"")</f>
        <v/>
      </c>
      <c r="U108" s="7" t="str">
        <f ca="1">IF(ISTEXT(INDEX(sesss,SMALL(IF(noms=$L108,ROW(noms)-1,""),COLUMN(I:I)))),COLUMN(I:I)/1000+ROW($A92),"")</f>
        <v/>
      </c>
      <c r="V108" s="7" t="str">
        <f ca="1">IF(ISTEXT(INDEX(sesss,SMALL(IF(noms=$L108,ROW(noms)-1,""),COLUMN(J:J)))),COLUMN(J:J)/1000+ROW($A92),"")</f>
        <v/>
      </c>
      <c r="W108" s="7" t="str">
        <f ca="1">IF(ISTEXT(INDEX(sesss,SMALL(IF(noms=$L108,ROW(noms)-1,""),COLUMN(K:K)))),COLUMN(K:K)/1000+ROW($A92),"")</f>
        <v/>
      </c>
      <c r="Y108" t="str">
        <f ca="1">IF(L108&lt;&gt;"",(INDEX(basetri,INT(SMALL(baseval,ROW(A92))))),"")</f>
        <v>rruc</v>
      </c>
    </row>
    <row r="109" spans="1:25" ht="15" thickBot="1" x14ac:dyDescent="0.35">
      <c r="A109" s="14" t="s">
        <v>105</v>
      </c>
      <c r="B109" s="15" t="s">
        <v>146</v>
      </c>
      <c r="C109" s="16">
        <v>42996</v>
      </c>
      <c r="D109" s="16">
        <v>43007</v>
      </c>
      <c r="E109" s="17" t="s">
        <v>132</v>
      </c>
      <c r="F109" s="17" t="s">
        <v>133</v>
      </c>
      <c r="G109" s="18">
        <v>90053627</v>
      </c>
      <c r="H109" s="18" t="s">
        <v>328</v>
      </c>
      <c r="I109" s="18" t="s">
        <v>331</v>
      </c>
      <c r="L109" s="7" t="str">
        <f t="array" aca="1" ref="L109" ca="1">IFERROR(INDEX(noms,SMALL(IF(sesss=L$2,ROW(noms)-1,""),ROW(A93))),"")</f>
        <v>rand</v>
      </c>
      <c r="M109" s="7">
        <f t="array" aca="1" ref="M109" ca="1">IF(ISTEXT(INDEX(sesss,SMALL(IF(noms=$L109,ROW(noms)-1,""),COLUMN(A:A)))),COLUMN(A:A)/1000+ROW($A93),"")</f>
        <v>93.001000000000005</v>
      </c>
      <c r="N109" s="7">
        <f t="array" aca="1" ref="N109" ca="1">IF(ISTEXT(INDEX(sesss,SMALL(IF(noms=$L109,ROW(noms)-1,""),COLUMN(B:B)))),COLUMN(B:B)/1000+ROW($A93),"")</f>
        <v>93.001999999999995</v>
      </c>
      <c r="O109" s="7">
        <f t="array" aca="1" ref="O109" ca="1">IF(ISTEXT(INDEX(sesss,SMALL(IF(noms=$L109,ROW(noms)-1,""),COLUMN(C:C)))),COLUMN(C:C)/1000+ROW($A93),"")</f>
        <v>93.003</v>
      </c>
      <c r="P109" s="7">
        <f t="array" aca="1" ref="P109" ca="1">IF(ISTEXT(INDEX(sesss,SMALL(IF(noms=$L109,ROW(noms)-1,""),COLUMN(D:D)))),COLUMN(D:D)/1000+ROW($A93),"")</f>
        <v>93.004000000000005</v>
      </c>
      <c r="Q109" s="7">
        <f t="array" aca="1" ref="Q109" ca="1">IF(ISTEXT(INDEX(sesss,SMALL(IF(noms=$L109,ROW(noms)-1,""),COLUMN(E:E)))),COLUMN(E:E)/1000+ROW($A93),"")</f>
        <v>93.004999999999995</v>
      </c>
      <c r="R109" s="7" t="str">
        <f t="array" aca="1" ref="R109" ca="1">IF(ISTEXT(INDEX(sesss,SMALL(IF(noms=$L109,ROW(noms)-1,""),COLUMN(F:F)))),COLUMN(F:F)/1000+ROW($A93),"")</f>
        <v/>
      </c>
      <c r="S109" s="7" t="str">
        <f t="array" aca="1" ref="S109" ca="1">IF(ISTEXT(INDEX(sesss,SMALL(IF(noms=$L109,ROW(noms)-1,""),COLUMN(G:G)))),COLUMN(G:G)/1000+ROW($A93),"")</f>
        <v/>
      </c>
      <c r="T109" s="7" t="str">
        <f ca="1">IF(ISTEXT(INDEX(sesss,SMALL(IF(noms=$L109,ROW(noms)-1,""),COLUMN(H:H)))),COLUMN(H:H)/1000+ROW($A93),"")</f>
        <v/>
      </c>
      <c r="U109" s="7" t="str">
        <f ca="1">IF(ISTEXT(INDEX(sesss,SMALL(IF(noms=$L109,ROW(noms)-1,""),COLUMN(I:I)))),COLUMN(I:I)/1000+ROW($A93),"")</f>
        <v/>
      </c>
      <c r="V109" s="7" t="str">
        <f ca="1">IF(ISTEXT(INDEX(sesss,SMALL(IF(noms=$L109,ROW(noms)-1,""),COLUMN(J:J)))),COLUMN(J:J)/1000+ROW($A93),"")</f>
        <v/>
      </c>
      <c r="W109" s="7" t="str">
        <f ca="1">IF(ISTEXT(INDEX(sesss,SMALL(IF(noms=$L109,ROW(noms)-1,""),COLUMN(K:K)))),COLUMN(K:K)/1000+ROW($A93),"")</f>
        <v/>
      </c>
      <c r="Y109" t="str">
        <f ca="1">IF(L109&lt;&gt;"",(INDEX(basetri,INT(SMALL(baseval,ROW(A93))))),"")</f>
        <v>uiec</v>
      </c>
    </row>
    <row r="110" spans="1:25" ht="15" thickBot="1" x14ac:dyDescent="0.35">
      <c r="A110" s="14" t="s">
        <v>105</v>
      </c>
      <c r="B110" s="15" t="s">
        <v>146</v>
      </c>
      <c r="C110" s="16">
        <v>42996</v>
      </c>
      <c r="D110" s="16">
        <v>43007</v>
      </c>
      <c r="E110" s="17" t="s">
        <v>140</v>
      </c>
      <c r="F110" s="17" t="s">
        <v>92</v>
      </c>
      <c r="G110" s="18">
        <v>90024829</v>
      </c>
      <c r="H110" s="18" t="s">
        <v>328</v>
      </c>
      <c r="I110" s="18" t="s">
        <v>331</v>
      </c>
      <c r="L110" s="7" t="str">
        <f t="array" aca="1" ref="L110" ca="1">IFERROR(INDEX(noms,SMALL(IF(sesss=L$2,ROW(noms)-1,""),ROW(A94))),"")</f>
        <v>ette</v>
      </c>
      <c r="M110" s="7">
        <f t="array" aca="1" ref="M110" ca="1">IF(ISTEXT(INDEX(sesss,SMALL(IF(noms=$L110,ROW(noms)-1,""),COLUMN(A:A)))),COLUMN(A:A)/1000+ROW($A94),"")</f>
        <v>94.001000000000005</v>
      </c>
      <c r="N110" s="7">
        <f t="array" aca="1" ref="N110" ca="1">IF(ISTEXT(INDEX(sesss,SMALL(IF(noms=$L110,ROW(noms)-1,""),COLUMN(B:B)))),COLUMN(B:B)/1000+ROW($A94),"")</f>
        <v>94.001999999999995</v>
      </c>
      <c r="O110" s="7">
        <f t="array" aca="1" ref="O110" ca="1">IF(ISTEXT(INDEX(sesss,SMALL(IF(noms=$L110,ROW(noms)-1,""),COLUMN(C:C)))),COLUMN(C:C)/1000+ROW($A94),"")</f>
        <v>94.003</v>
      </c>
      <c r="P110" s="7">
        <f t="array" aca="1" ref="P110" ca="1">IF(ISTEXT(INDEX(sesss,SMALL(IF(noms=$L110,ROW(noms)-1,""),COLUMN(D:D)))),COLUMN(D:D)/1000+ROW($A94),"")</f>
        <v>94.004000000000005</v>
      </c>
      <c r="Q110" s="7">
        <f t="array" aca="1" ref="Q110" ca="1">IF(ISTEXT(INDEX(sesss,SMALL(IF(noms=$L110,ROW(noms)-1,""),COLUMN(E:E)))),COLUMN(E:E)/1000+ROW($A94),"")</f>
        <v>94.004999999999995</v>
      </c>
      <c r="R110" s="7">
        <f t="array" aca="1" ref="R110" ca="1">IF(ISTEXT(INDEX(sesss,SMALL(IF(noms=$L110,ROW(noms)-1,""),COLUMN(F:F)))),COLUMN(F:F)/1000+ROW($A94),"")</f>
        <v>94.006</v>
      </c>
      <c r="S110" s="7">
        <f t="array" aca="1" ref="S110" ca="1">IF(ISTEXT(INDEX(sesss,SMALL(IF(noms=$L110,ROW(noms)-1,""),COLUMN(G:G)))),COLUMN(G:G)/1000+ROW($A94),"")</f>
        <v>94.007000000000005</v>
      </c>
      <c r="T110" s="7" t="str">
        <f ca="1">IF(ISTEXT(INDEX(sesss,SMALL(IF(noms=$L110,ROW(noms)-1,""),COLUMN(H:H)))),COLUMN(H:H)/1000+ROW($A94),"")</f>
        <v/>
      </c>
      <c r="U110" s="7" t="str">
        <f ca="1">IF(ISTEXT(INDEX(sesss,SMALL(IF(noms=$L110,ROW(noms)-1,""),COLUMN(I:I)))),COLUMN(I:I)/1000+ROW($A94),"")</f>
        <v/>
      </c>
      <c r="V110" s="7" t="str">
        <f ca="1">IF(ISTEXT(INDEX(sesss,SMALL(IF(noms=$L110,ROW(noms)-1,""),COLUMN(J:J)))),COLUMN(J:J)/1000+ROW($A94),"")</f>
        <v/>
      </c>
      <c r="W110" s="7" t="str">
        <f ca="1">IF(ISTEXT(INDEX(sesss,SMALL(IF(noms=$L110,ROW(noms)-1,""),COLUMN(K:K)))),COLUMN(K:K)/1000+ROW($A94),"")</f>
        <v/>
      </c>
      <c r="Y110" t="str">
        <f ca="1">IF(L110&lt;&gt;"",(INDEX(basetri,INT(SMALL(baseval,ROW(A94))))),"")</f>
        <v>uiec</v>
      </c>
    </row>
    <row r="111" spans="1:25" ht="15" thickBot="1" x14ac:dyDescent="0.35">
      <c r="A111" s="14" t="s">
        <v>105</v>
      </c>
      <c r="B111" s="15" t="s">
        <v>147</v>
      </c>
      <c r="C111" s="16">
        <v>43010</v>
      </c>
      <c r="D111" s="16">
        <v>43077</v>
      </c>
      <c r="E111" s="17" t="s">
        <v>135</v>
      </c>
      <c r="F111" s="17" t="s">
        <v>136</v>
      </c>
      <c r="G111" s="18">
        <v>88202598</v>
      </c>
      <c r="H111" s="18" t="s">
        <v>328</v>
      </c>
      <c r="I111" s="18" t="s">
        <v>331</v>
      </c>
      <c r="L111" s="7" t="str">
        <f t="array" aca="1" ref="L111" ca="1">IFERROR(INDEX(noms,SMALL(IF(sesss=L$2,ROW(noms)-1,""),ROW(A95))),"")</f>
        <v>rina</v>
      </c>
      <c r="M111" s="7">
        <f t="array" aca="1" ref="M111" ca="1">IF(ISTEXT(INDEX(sesss,SMALL(IF(noms=$L111,ROW(noms)-1,""),COLUMN(A:A)))),COLUMN(A:A)/1000+ROW($A95),"")</f>
        <v>95.001000000000005</v>
      </c>
      <c r="N111" s="7">
        <f t="array" aca="1" ref="N111" ca="1">IF(ISTEXT(INDEX(sesss,SMALL(IF(noms=$L111,ROW(noms)-1,""),COLUMN(B:B)))),COLUMN(B:B)/1000+ROW($A95),"")</f>
        <v>95.001999999999995</v>
      </c>
      <c r="O111" s="7">
        <f t="array" aca="1" ref="O111" ca="1">IF(ISTEXT(INDEX(sesss,SMALL(IF(noms=$L111,ROW(noms)-1,""),COLUMN(C:C)))),COLUMN(C:C)/1000+ROW($A95),"")</f>
        <v>95.003</v>
      </c>
      <c r="P111" s="7">
        <f t="array" aca="1" ref="P111" ca="1">IF(ISTEXT(INDEX(sesss,SMALL(IF(noms=$L111,ROW(noms)-1,""),COLUMN(D:D)))),COLUMN(D:D)/1000+ROW($A95),"")</f>
        <v>95.004000000000005</v>
      </c>
      <c r="Q111" s="7">
        <f t="array" aca="1" ref="Q111" ca="1">IF(ISTEXT(INDEX(sesss,SMALL(IF(noms=$L111,ROW(noms)-1,""),COLUMN(E:E)))),COLUMN(E:E)/1000+ROW($A95),"")</f>
        <v>95.004999999999995</v>
      </c>
      <c r="R111" s="7">
        <f t="array" aca="1" ref="R111" ca="1">IF(ISTEXT(INDEX(sesss,SMALL(IF(noms=$L111,ROW(noms)-1,""),COLUMN(F:F)))),COLUMN(F:F)/1000+ROW($A95),"")</f>
        <v>95.006</v>
      </c>
      <c r="S111" s="7">
        <f t="array" aca="1" ref="S111" ca="1">IF(ISTEXT(INDEX(sesss,SMALL(IF(noms=$L111,ROW(noms)-1,""),COLUMN(G:G)))),COLUMN(G:G)/1000+ROW($A95),"")</f>
        <v>95.007000000000005</v>
      </c>
      <c r="T111" s="7" t="str">
        <f ca="1">IF(ISTEXT(INDEX(sesss,SMALL(IF(noms=$L111,ROW(noms)-1,""),COLUMN(H:H)))),COLUMN(H:H)/1000+ROW($A95),"")</f>
        <v/>
      </c>
      <c r="U111" s="7" t="str">
        <f ca="1">IF(ISTEXT(INDEX(sesss,SMALL(IF(noms=$L111,ROW(noms)-1,""),COLUMN(I:I)))),COLUMN(I:I)/1000+ROW($A95),"")</f>
        <v/>
      </c>
      <c r="V111" s="7" t="str">
        <f ca="1">IF(ISTEXT(INDEX(sesss,SMALL(IF(noms=$L111,ROW(noms)-1,""),COLUMN(J:J)))),COLUMN(J:J)/1000+ROW($A95),"")</f>
        <v/>
      </c>
      <c r="W111" s="7" t="str">
        <f ca="1">IF(ISTEXT(INDEX(sesss,SMALL(IF(noms=$L111,ROW(noms)-1,""),COLUMN(K:K)))),COLUMN(K:K)/1000+ROW($A95),"")</f>
        <v/>
      </c>
      <c r="Y111" t="str">
        <f ca="1">IF(L111&lt;&gt;"",(INDEX(basetri,INT(SMALL(baseval,ROW(A95))))),"")</f>
        <v>uiec</v>
      </c>
    </row>
    <row r="112" spans="1:25" ht="15" thickBot="1" x14ac:dyDescent="0.35">
      <c r="A112" s="14" t="s">
        <v>105</v>
      </c>
      <c r="B112" s="15" t="s">
        <v>147</v>
      </c>
      <c r="C112" s="16">
        <v>43010</v>
      </c>
      <c r="D112" s="16">
        <v>43077</v>
      </c>
      <c r="E112" s="17" t="s">
        <v>137</v>
      </c>
      <c r="F112" s="17" t="s">
        <v>84</v>
      </c>
      <c r="G112" s="18">
        <v>90061163</v>
      </c>
      <c r="H112" s="18" t="s">
        <v>328</v>
      </c>
      <c r="I112" s="18" t="s">
        <v>331</v>
      </c>
      <c r="L112" s="7" t="str">
        <f t="array" aca="1" ref="L112" ca="1">IFERROR(INDEX(noms,SMALL(IF(sesss=L$2,ROW(noms)-1,""),ROW(A96))),"")</f>
        <v>ugel</v>
      </c>
      <c r="M112" s="7">
        <f t="array" aca="1" ref="M112" ca="1">IF(ISTEXT(INDEX(sesss,SMALL(IF(noms=$L112,ROW(noms)-1,""),COLUMN(A:A)))),COLUMN(A:A)/1000+ROW($A96),"")</f>
        <v>96.001000000000005</v>
      </c>
      <c r="N112" s="7">
        <f t="array" aca="1" ref="N112" ca="1">IF(ISTEXT(INDEX(sesss,SMALL(IF(noms=$L112,ROW(noms)-1,""),COLUMN(B:B)))),COLUMN(B:B)/1000+ROW($A96),"")</f>
        <v>96.001999999999995</v>
      </c>
      <c r="O112" s="7">
        <f t="array" aca="1" ref="O112" ca="1">IF(ISTEXT(INDEX(sesss,SMALL(IF(noms=$L112,ROW(noms)-1,""),COLUMN(C:C)))),COLUMN(C:C)/1000+ROW($A96),"")</f>
        <v>96.003</v>
      </c>
      <c r="P112" s="7">
        <f t="array" aca="1" ref="P112" ca="1">IF(ISTEXT(INDEX(sesss,SMALL(IF(noms=$L112,ROW(noms)-1,""),COLUMN(D:D)))),COLUMN(D:D)/1000+ROW($A96),"")</f>
        <v>96.004000000000005</v>
      </c>
      <c r="Q112" s="7" t="str">
        <f t="array" aca="1" ref="Q112" ca="1">IF(ISTEXT(INDEX(sesss,SMALL(IF(noms=$L112,ROW(noms)-1,""),COLUMN(E:E)))),COLUMN(E:E)/1000+ROW($A96),"")</f>
        <v/>
      </c>
      <c r="R112" s="7" t="str">
        <f t="array" aca="1" ref="R112" ca="1">IF(ISTEXT(INDEX(sesss,SMALL(IF(noms=$L112,ROW(noms)-1,""),COLUMN(F:F)))),COLUMN(F:F)/1000+ROW($A96),"")</f>
        <v/>
      </c>
      <c r="S112" s="7" t="str">
        <f t="array" aca="1" ref="S112" ca="1">IF(ISTEXT(INDEX(sesss,SMALL(IF(noms=$L112,ROW(noms)-1,""),COLUMN(G:G)))),COLUMN(G:G)/1000+ROW($A96),"")</f>
        <v/>
      </c>
      <c r="T112" s="7" t="str">
        <f ca="1">IF(ISTEXT(INDEX(sesss,SMALL(IF(noms=$L112,ROW(noms)-1,""),COLUMN(H:H)))),COLUMN(H:H)/1000+ROW($A96),"")</f>
        <v/>
      </c>
      <c r="U112" s="7" t="str">
        <f ca="1">IF(ISTEXT(INDEX(sesss,SMALL(IF(noms=$L112,ROW(noms)-1,""),COLUMN(I:I)))),COLUMN(I:I)/1000+ROW($A96),"")</f>
        <v/>
      </c>
      <c r="V112" s="7" t="str">
        <f ca="1">IF(ISTEXT(INDEX(sesss,SMALL(IF(noms=$L112,ROW(noms)-1,""),COLUMN(J:J)))),COLUMN(J:J)/1000+ROW($A96),"")</f>
        <v/>
      </c>
      <c r="W112" s="7" t="str">
        <f ca="1">IF(ISTEXT(INDEX(sesss,SMALL(IF(noms=$L112,ROW(noms)-1,""),COLUMN(K:K)))),COLUMN(K:K)/1000+ROW($A96),"")</f>
        <v/>
      </c>
      <c r="Y112" t="str">
        <f ca="1">IF(L112&lt;&gt;"",(INDEX(basetri,INT(SMALL(baseval,ROW(A96))))),"")</f>
        <v>uiec</v>
      </c>
    </row>
    <row r="113" spans="1:25" ht="15" thickBot="1" x14ac:dyDescent="0.35">
      <c r="A113" s="14" t="s">
        <v>105</v>
      </c>
      <c r="B113" s="15" t="s">
        <v>147</v>
      </c>
      <c r="C113" s="16">
        <v>43010</v>
      </c>
      <c r="D113" s="16">
        <v>43077</v>
      </c>
      <c r="E113" s="17" t="s">
        <v>128</v>
      </c>
      <c r="F113" s="17" t="s">
        <v>129</v>
      </c>
      <c r="G113" s="18">
        <v>88201477</v>
      </c>
      <c r="H113" s="18" t="s">
        <v>328</v>
      </c>
      <c r="I113" s="18" t="s">
        <v>331</v>
      </c>
      <c r="L113" s="7" t="str">
        <f t="array" aca="1" ref="L113" ca="1">IFERROR(INDEX(noms,SMALL(IF(sesss=L$2,ROW(noms)-1,""),ROW(A97))),"")</f>
        <v>irra</v>
      </c>
      <c r="M113" s="7">
        <f t="array" aca="1" ref="M113" ca="1">IF(ISTEXT(INDEX(sesss,SMALL(IF(noms=$L113,ROW(noms)-1,""),COLUMN(A:A)))),COLUMN(A:A)/1000+ROW($A97),"")</f>
        <v>97.001000000000005</v>
      </c>
      <c r="N113" s="7">
        <f t="array" aca="1" ref="N113" ca="1">IF(ISTEXT(INDEX(sesss,SMALL(IF(noms=$L113,ROW(noms)-1,""),COLUMN(B:B)))),COLUMN(B:B)/1000+ROW($A97),"")</f>
        <v>97.001999999999995</v>
      </c>
      <c r="O113" s="7">
        <f t="array" aca="1" ref="O113" ca="1">IF(ISTEXT(INDEX(sesss,SMALL(IF(noms=$L113,ROW(noms)-1,""),COLUMN(C:C)))),COLUMN(C:C)/1000+ROW($A97),"")</f>
        <v>97.003</v>
      </c>
      <c r="P113" s="7">
        <f t="array" aca="1" ref="P113" ca="1">IF(ISTEXT(INDEX(sesss,SMALL(IF(noms=$L113,ROW(noms)-1,""),COLUMN(D:D)))),COLUMN(D:D)/1000+ROW($A97),"")</f>
        <v>97.004000000000005</v>
      </c>
      <c r="Q113" s="7">
        <f t="array" aca="1" ref="Q113" ca="1">IF(ISTEXT(INDEX(sesss,SMALL(IF(noms=$L113,ROW(noms)-1,""),COLUMN(E:E)))),COLUMN(E:E)/1000+ROW($A97),"")</f>
        <v>97.004999999999995</v>
      </c>
      <c r="R113" s="7" t="str">
        <f t="array" aca="1" ref="R113" ca="1">IF(ISTEXT(INDEX(sesss,SMALL(IF(noms=$L113,ROW(noms)-1,""),COLUMN(F:F)))),COLUMN(F:F)/1000+ROW($A97),"")</f>
        <v/>
      </c>
      <c r="S113" s="7" t="str">
        <f t="array" aca="1" ref="S113" ca="1">IF(ISTEXT(INDEX(sesss,SMALL(IF(noms=$L113,ROW(noms)-1,""),COLUMN(G:G)))),COLUMN(G:G)/1000+ROW($A97),"")</f>
        <v/>
      </c>
      <c r="T113" s="7" t="str">
        <f ca="1">IF(ISTEXT(INDEX(sesss,SMALL(IF(noms=$L113,ROW(noms)-1,""),COLUMN(H:H)))),COLUMN(H:H)/1000+ROW($A97),"")</f>
        <v/>
      </c>
      <c r="U113" s="7" t="str">
        <f ca="1">IF(ISTEXT(INDEX(sesss,SMALL(IF(noms=$L113,ROW(noms)-1,""),COLUMN(I:I)))),COLUMN(I:I)/1000+ROW($A97),"")</f>
        <v/>
      </c>
      <c r="V113" s="7" t="str">
        <f ca="1">IF(ISTEXT(INDEX(sesss,SMALL(IF(noms=$L113,ROW(noms)-1,""),COLUMN(J:J)))),COLUMN(J:J)/1000+ROW($A97),"")</f>
        <v/>
      </c>
      <c r="W113" s="7" t="str">
        <f ca="1">IF(ISTEXT(INDEX(sesss,SMALL(IF(noms=$L113,ROW(noms)-1,""),COLUMN(K:K)))),COLUMN(K:K)/1000+ROW($A97),"")</f>
        <v/>
      </c>
      <c r="Y113" t="str">
        <f ca="1">IF(L113&lt;&gt;"",(INDEX(basetri,INT(SMALL(baseval,ROW(A97))))),"")</f>
        <v>pont</v>
      </c>
    </row>
    <row r="114" spans="1:25" ht="15" thickBot="1" x14ac:dyDescent="0.35">
      <c r="A114" s="14" t="s">
        <v>105</v>
      </c>
      <c r="B114" s="15" t="s">
        <v>147</v>
      </c>
      <c r="C114" s="16">
        <v>43010</v>
      </c>
      <c r="D114" s="16">
        <v>43077</v>
      </c>
      <c r="E114" s="17" t="s">
        <v>138</v>
      </c>
      <c r="F114" s="17" t="s">
        <v>139</v>
      </c>
      <c r="G114" s="18">
        <v>90030866</v>
      </c>
      <c r="H114" s="18" t="s">
        <v>328</v>
      </c>
      <c r="I114" s="18" t="s">
        <v>331</v>
      </c>
      <c r="L114" s="7" t="str">
        <f t="array" aca="1" ref="L114" ca="1">IFERROR(INDEX(noms,SMALL(IF(sesss=L$2,ROW(noms)-1,""),ROW(A98))),"")</f>
        <v>lmot</v>
      </c>
      <c r="M114" s="7">
        <f t="array" aca="1" ref="M114" ca="1">IF(ISTEXT(INDEX(sesss,SMALL(IF(noms=$L114,ROW(noms)-1,""),COLUMN(A:A)))),COLUMN(A:A)/1000+ROW($A98),"")</f>
        <v>98.001000000000005</v>
      </c>
      <c r="N114" s="7">
        <f t="array" aca="1" ref="N114" ca="1">IF(ISTEXT(INDEX(sesss,SMALL(IF(noms=$L114,ROW(noms)-1,""),COLUMN(B:B)))),COLUMN(B:B)/1000+ROW($A98),"")</f>
        <v>98.001999999999995</v>
      </c>
      <c r="O114" s="7">
        <f t="array" aca="1" ref="O114" ca="1">IF(ISTEXT(INDEX(sesss,SMALL(IF(noms=$L114,ROW(noms)-1,""),COLUMN(C:C)))),COLUMN(C:C)/1000+ROW($A98),"")</f>
        <v>98.003</v>
      </c>
      <c r="P114" s="7">
        <f t="array" aca="1" ref="P114" ca="1">IF(ISTEXT(INDEX(sesss,SMALL(IF(noms=$L114,ROW(noms)-1,""),COLUMN(D:D)))),COLUMN(D:D)/1000+ROW($A98),"")</f>
        <v>98.004000000000005</v>
      </c>
      <c r="Q114" s="7" t="str">
        <f t="array" aca="1" ref="Q114" ca="1">IF(ISTEXT(INDEX(sesss,SMALL(IF(noms=$L114,ROW(noms)-1,""),COLUMN(E:E)))),COLUMN(E:E)/1000+ROW($A98),"")</f>
        <v/>
      </c>
      <c r="R114" s="7" t="str">
        <f t="array" aca="1" ref="R114" ca="1">IF(ISTEXT(INDEX(sesss,SMALL(IF(noms=$L114,ROW(noms)-1,""),COLUMN(F:F)))),COLUMN(F:F)/1000+ROW($A98),"")</f>
        <v/>
      </c>
      <c r="S114" s="7" t="str">
        <f t="array" aca="1" ref="S114" ca="1">IF(ISTEXT(INDEX(sesss,SMALL(IF(noms=$L114,ROW(noms)-1,""),COLUMN(G:G)))),COLUMN(G:G)/1000+ROW($A98),"")</f>
        <v/>
      </c>
      <c r="T114" s="7" t="str">
        <f ca="1">IF(ISTEXT(INDEX(sesss,SMALL(IF(noms=$L114,ROW(noms)-1,""),COLUMN(H:H)))),COLUMN(H:H)/1000+ROW($A98),"")</f>
        <v/>
      </c>
      <c r="U114" s="7" t="str">
        <f ca="1">IF(ISTEXT(INDEX(sesss,SMALL(IF(noms=$L114,ROW(noms)-1,""),COLUMN(I:I)))),COLUMN(I:I)/1000+ROW($A98),"")</f>
        <v/>
      </c>
      <c r="V114" s="7" t="str">
        <f ca="1">IF(ISTEXT(INDEX(sesss,SMALL(IF(noms=$L114,ROW(noms)-1,""),COLUMN(J:J)))),COLUMN(J:J)/1000+ROW($A98),"")</f>
        <v/>
      </c>
      <c r="W114" s="7" t="str">
        <f ca="1">IF(ISTEXT(INDEX(sesss,SMALL(IF(noms=$L114,ROW(noms)-1,""),COLUMN(K:K)))),COLUMN(K:K)/1000+ROW($A98),"")</f>
        <v/>
      </c>
      <c r="Y114" t="str">
        <f ca="1">IF(L114&lt;&gt;"",(INDEX(basetri,INT(SMALL(baseval,ROW(A98))))),"")</f>
        <v>pont</v>
      </c>
    </row>
    <row r="115" spans="1:25" ht="15" thickBot="1" x14ac:dyDescent="0.35">
      <c r="A115" s="14" t="s">
        <v>105</v>
      </c>
      <c r="B115" s="15" t="s">
        <v>147</v>
      </c>
      <c r="C115" s="16">
        <v>43010</v>
      </c>
      <c r="D115" s="16">
        <v>43077</v>
      </c>
      <c r="E115" s="17" t="s">
        <v>130</v>
      </c>
      <c r="F115" s="17" t="s">
        <v>131</v>
      </c>
      <c r="G115" s="18">
        <v>90050344</v>
      </c>
      <c r="H115" s="18" t="s">
        <v>328</v>
      </c>
      <c r="I115" s="18" t="s">
        <v>331</v>
      </c>
      <c r="L115" s="7" t="str">
        <f t="array" aca="1" ref="L115" ca="1">IFERROR(INDEX(noms,SMALL(IF(sesss=L$2,ROW(noms)-1,""),ROW(A99))),"")</f>
        <v>Bes</v>
      </c>
      <c r="M115" s="7">
        <f t="array" aca="1" ref="M115" ca="1">IF(ISTEXT(INDEX(sesss,SMALL(IF(noms=$L115,ROW(noms)-1,""),COLUMN(A:A)))),COLUMN(A:A)/1000+ROW($A99),"")</f>
        <v>99.001000000000005</v>
      </c>
      <c r="N115" s="7">
        <f t="array" aca="1" ref="N115" ca="1">IF(ISTEXT(INDEX(sesss,SMALL(IF(noms=$L115,ROW(noms)-1,""),COLUMN(B:B)))),COLUMN(B:B)/1000+ROW($A99),"")</f>
        <v>99.001999999999995</v>
      </c>
      <c r="O115" s="7">
        <f t="array" aca="1" ref="O115" ca="1">IF(ISTEXT(INDEX(sesss,SMALL(IF(noms=$L115,ROW(noms)-1,""),COLUMN(C:C)))),COLUMN(C:C)/1000+ROW($A99),"")</f>
        <v>99.003</v>
      </c>
      <c r="P115" s="7">
        <f t="array" aca="1" ref="P115" ca="1">IF(ISTEXT(INDEX(sesss,SMALL(IF(noms=$L115,ROW(noms)-1,""),COLUMN(D:D)))),COLUMN(D:D)/1000+ROW($A99),"")</f>
        <v>99.004000000000005</v>
      </c>
      <c r="Q115" s="7" t="str">
        <f t="array" aca="1" ref="Q115" ca="1">IF(ISTEXT(INDEX(sesss,SMALL(IF(noms=$L115,ROW(noms)-1,""),COLUMN(E:E)))),COLUMN(E:E)/1000+ROW($A99),"")</f>
        <v/>
      </c>
      <c r="R115" s="7" t="str">
        <f t="array" aca="1" ref="R115" ca="1">IF(ISTEXT(INDEX(sesss,SMALL(IF(noms=$L115,ROW(noms)-1,""),COLUMN(F:F)))),COLUMN(F:F)/1000+ROW($A99),"")</f>
        <v/>
      </c>
      <c r="S115" s="7" t="str">
        <f t="array" aca="1" ref="S115" ca="1">IF(ISTEXT(INDEX(sesss,SMALL(IF(noms=$L115,ROW(noms)-1,""),COLUMN(G:G)))),COLUMN(G:G)/1000+ROW($A99),"")</f>
        <v/>
      </c>
      <c r="T115" s="7" t="str">
        <f ca="1">IF(ISTEXT(INDEX(sesss,SMALL(IF(noms=$L115,ROW(noms)-1,""),COLUMN(H:H)))),COLUMN(H:H)/1000+ROW($A99),"")</f>
        <v/>
      </c>
      <c r="U115" s="7" t="str">
        <f ca="1">IF(ISTEXT(INDEX(sesss,SMALL(IF(noms=$L115,ROW(noms)-1,""),COLUMN(I:I)))),COLUMN(I:I)/1000+ROW($A99),"")</f>
        <v/>
      </c>
      <c r="V115" s="7" t="str">
        <f ca="1">IF(ISTEXT(INDEX(sesss,SMALL(IF(noms=$L115,ROW(noms)-1,""),COLUMN(J:J)))),COLUMN(J:J)/1000+ROW($A99),"")</f>
        <v/>
      </c>
      <c r="W115" s="7" t="str">
        <f ca="1">IF(ISTEXT(INDEX(sesss,SMALL(IF(noms=$L115,ROW(noms)-1,""),COLUMN(K:K)))),COLUMN(K:K)/1000+ROW($A99),"")</f>
        <v/>
      </c>
      <c r="Y115" t="str">
        <f ca="1">IF(L115&lt;&gt;"",(INDEX(basetri,INT(SMALL(baseval,ROW(A99))))),"")</f>
        <v>pont</v>
      </c>
    </row>
    <row r="116" spans="1:25" ht="15" thickBot="1" x14ac:dyDescent="0.35">
      <c r="A116" s="14" t="s">
        <v>105</v>
      </c>
      <c r="B116" s="15" t="s">
        <v>147</v>
      </c>
      <c r="C116" s="16">
        <v>43010</v>
      </c>
      <c r="D116" s="16">
        <v>43077</v>
      </c>
      <c r="E116" s="17" t="s">
        <v>132</v>
      </c>
      <c r="F116" s="17" t="s">
        <v>133</v>
      </c>
      <c r="G116" s="18">
        <v>90053627</v>
      </c>
      <c r="H116" s="18" t="s">
        <v>328</v>
      </c>
      <c r="I116" s="18" t="s">
        <v>331</v>
      </c>
      <c r="L116" s="7" t="str">
        <f t="array" aca="1" ref="L116" ca="1">IFERROR(INDEX(noms,SMALL(IF(sesss=L$2,ROW(noms)-1,""),ROW(A100))),"")</f>
        <v>wiec</v>
      </c>
      <c r="M116" s="7">
        <f t="array" aca="1" ref="M116" ca="1">IF(ISTEXT(INDEX(sesss,SMALL(IF(noms=$L116,ROW(noms)-1,""),COLUMN(A:A)))),COLUMN(A:A)/1000+ROW($A100),"")</f>
        <v>100.001</v>
      </c>
      <c r="N116" s="7">
        <f t="array" aca="1" ref="N116" ca="1">IF(ISTEXT(INDEX(sesss,SMALL(IF(noms=$L116,ROW(noms)-1,""),COLUMN(B:B)))),COLUMN(B:B)/1000+ROW($A100),"")</f>
        <v>100.002</v>
      </c>
      <c r="O116" s="7">
        <f t="array" aca="1" ref="O116" ca="1">IF(ISTEXT(INDEX(sesss,SMALL(IF(noms=$L116,ROW(noms)-1,""),COLUMN(C:C)))),COLUMN(C:C)/1000+ROW($A100),"")</f>
        <v>100.003</v>
      </c>
      <c r="P116" s="7">
        <f t="array" aca="1" ref="P116" ca="1">IF(ISTEXT(INDEX(sesss,SMALL(IF(noms=$L116,ROW(noms)-1,""),COLUMN(D:D)))),COLUMN(D:D)/1000+ROW($A100),"")</f>
        <v>100.004</v>
      </c>
      <c r="Q116" s="7">
        <f t="array" aca="1" ref="Q116" ca="1">IF(ISTEXT(INDEX(sesss,SMALL(IF(noms=$L116,ROW(noms)-1,""),COLUMN(E:E)))),COLUMN(E:E)/1000+ROW($A100),"")</f>
        <v>100.005</v>
      </c>
      <c r="R116" s="7" t="str">
        <f t="array" aca="1" ref="R116" ca="1">IF(ISTEXT(INDEX(sesss,SMALL(IF(noms=$L116,ROW(noms)-1,""),COLUMN(F:F)))),COLUMN(F:F)/1000+ROW($A100),"")</f>
        <v/>
      </c>
      <c r="S116" s="7" t="str">
        <f t="array" aca="1" ref="S116" ca="1">IF(ISTEXT(INDEX(sesss,SMALL(IF(noms=$L116,ROW(noms)-1,""),COLUMN(G:G)))),COLUMN(G:G)/1000+ROW($A100),"")</f>
        <v/>
      </c>
      <c r="T116" s="7" t="str">
        <f ca="1">IF(ISTEXT(INDEX(sesss,SMALL(IF(noms=$L116,ROW(noms)-1,""),COLUMN(H:H)))),COLUMN(H:H)/1000+ROW($A100),"")</f>
        <v/>
      </c>
      <c r="U116" s="7" t="str">
        <f ca="1">IF(ISTEXT(INDEX(sesss,SMALL(IF(noms=$L116,ROW(noms)-1,""),COLUMN(I:I)))),COLUMN(I:I)/1000+ROW($A100),"")</f>
        <v/>
      </c>
      <c r="V116" s="7" t="str">
        <f ca="1">IF(ISTEXT(INDEX(sesss,SMALL(IF(noms=$L116,ROW(noms)-1,""),COLUMN(J:J)))),COLUMN(J:J)/1000+ROW($A100),"")</f>
        <v/>
      </c>
      <c r="W116" s="7" t="str">
        <f ca="1">IF(ISTEXT(INDEX(sesss,SMALL(IF(noms=$L116,ROW(noms)-1,""),COLUMN(K:K)))),COLUMN(K:K)/1000+ROW($A100),"")</f>
        <v/>
      </c>
      <c r="Y116" t="str">
        <f ca="1">IF(L116&lt;&gt;"",(INDEX(basetri,INT(SMALL(baseval,ROW(A100))))),"")</f>
        <v>pont</v>
      </c>
    </row>
    <row r="117" spans="1:25" ht="15" thickBot="1" x14ac:dyDescent="0.35">
      <c r="A117" s="14" t="s">
        <v>105</v>
      </c>
      <c r="B117" s="15" t="s">
        <v>147</v>
      </c>
      <c r="C117" s="16">
        <v>43010</v>
      </c>
      <c r="D117" s="16">
        <v>43077</v>
      </c>
      <c r="E117" s="17" t="s">
        <v>140</v>
      </c>
      <c r="F117" s="17" t="s">
        <v>92</v>
      </c>
      <c r="G117" s="18">
        <v>90024829</v>
      </c>
      <c r="H117" s="18" t="s">
        <v>328</v>
      </c>
      <c r="I117" s="18" t="s">
        <v>331</v>
      </c>
      <c r="L117" s="7" t="str">
        <f t="array" aca="1" ref="L117" ca="1">IFERROR(INDEX(noms,SMALL(IF(sesss=L$2,ROW(noms)-1,""),ROW(A101))),"")</f>
        <v>rlon</v>
      </c>
      <c r="M117" s="7">
        <f t="array" aca="1" ref="M117" ca="1">IF(ISTEXT(INDEX(sesss,SMALL(IF(noms=$L117,ROW(noms)-1,""),COLUMN(A:A)))),COLUMN(A:A)/1000+ROW($A101),"")</f>
        <v>101.001</v>
      </c>
      <c r="N117" s="7">
        <f t="array" aca="1" ref="N117" ca="1">IF(ISTEXT(INDEX(sesss,SMALL(IF(noms=$L117,ROW(noms)-1,""),COLUMN(B:B)))),COLUMN(B:B)/1000+ROW($A101),"")</f>
        <v>101.002</v>
      </c>
      <c r="O117" s="7">
        <f t="array" aca="1" ref="O117" ca="1">IF(ISTEXT(INDEX(sesss,SMALL(IF(noms=$L117,ROW(noms)-1,""),COLUMN(C:C)))),COLUMN(C:C)/1000+ROW($A101),"")</f>
        <v>101.003</v>
      </c>
      <c r="P117" s="7">
        <f t="array" aca="1" ref="P117" ca="1">IF(ISTEXT(INDEX(sesss,SMALL(IF(noms=$L117,ROW(noms)-1,""),COLUMN(D:D)))),COLUMN(D:D)/1000+ROW($A101),"")</f>
        <v>101.004</v>
      </c>
      <c r="Q117" s="7" t="str">
        <f t="array" aca="1" ref="Q117" ca="1">IF(ISTEXT(INDEX(sesss,SMALL(IF(noms=$L117,ROW(noms)-1,""),COLUMN(E:E)))),COLUMN(E:E)/1000+ROW($A101),"")</f>
        <v/>
      </c>
      <c r="R117" s="7" t="str">
        <f t="array" aca="1" ref="R117" ca="1">IF(ISTEXT(INDEX(sesss,SMALL(IF(noms=$L117,ROW(noms)-1,""),COLUMN(F:F)))),COLUMN(F:F)/1000+ROW($A101),"")</f>
        <v/>
      </c>
      <c r="S117" s="7" t="str">
        <f t="array" aca="1" ref="S117" ca="1">IF(ISTEXT(INDEX(sesss,SMALL(IF(noms=$L117,ROW(noms)-1,""),COLUMN(G:G)))),COLUMN(G:G)/1000+ROW($A101),"")</f>
        <v/>
      </c>
      <c r="T117" s="7" t="str">
        <f ca="1">IF(ISTEXT(INDEX(sesss,SMALL(IF(noms=$L117,ROW(noms)-1,""),COLUMN(H:H)))),COLUMN(H:H)/1000+ROW($A101),"")</f>
        <v/>
      </c>
      <c r="U117" s="7" t="str">
        <f ca="1">IF(ISTEXT(INDEX(sesss,SMALL(IF(noms=$L117,ROW(noms)-1,""),COLUMN(I:I)))),COLUMN(I:I)/1000+ROW($A101),"")</f>
        <v/>
      </c>
      <c r="V117" s="7" t="str">
        <f ca="1">IF(ISTEXT(INDEX(sesss,SMALL(IF(noms=$L117,ROW(noms)-1,""),COLUMN(J:J)))),COLUMN(J:J)/1000+ROW($A101),"")</f>
        <v/>
      </c>
      <c r="W117" s="7" t="str">
        <f ca="1">IF(ISTEXT(INDEX(sesss,SMALL(IF(noms=$L117,ROW(noms)-1,""),COLUMN(K:K)))),COLUMN(K:K)/1000+ROW($A101),"")</f>
        <v/>
      </c>
      <c r="Y117" t="str">
        <f ca="1">IF(L117&lt;&gt;"",(INDEX(basetri,INT(SMALL(baseval,ROW(A101))))),"")</f>
        <v>lien</v>
      </c>
    </row>
    <row r="118" spans="1:25" ht="15" thickBot="1" x14ac:dyDescent="0.35">
      <c r="A118" s="14" t="s">
        <v>81</v>
      </c>
      <c r="B118" s="15" t="s">
        <v>148</v>
      </c>
      <c r="C118" s="16">
        <v>43087</v>
      </c>
      <c r="D118" s="16">
        <v>43088</v>
      </c>
      <c r="E118" s="17" t="s">
        <v>149</v>
      </c>
      <c r="F118" s="17" t="s">
        <v>150</v>
      </c>
      <c r="G118" s="18">
        <v>90094142</v>
      </c>
      <c r="H118" s="18" t="s">
        <v>328</v>
      </c>
      <c r="I118" s="18" t="s">
        <v>331</v>
      </c>
      <c r="L118" s="7" t="str">
        <f t="array" aca="1" ref="L118" ca="1">IFERROR(INDEX(noms,SMALL(IF(sesss=L$2,ROW(noms)-1,""),ROW(A102))),"")</f>
        <v>rron</v>
      </c>
      <c r="M118" s="7">
        <f t="array" aca="1" ref="M118" ca="1">IF(ISTEXT(INDEX(sesss,SMALL(IF(noms=$L118,ROW(noms)-1,""),COLUMN(A:A)))),COLUMN(A:A)/1000+ROW($A102),"")</f>
        <v>102.001</v>
      </c>
      <c r="N118" s="7">
        <f t="array" aca="1" ref="N118" ca="1">IF(ISTEXT(INDEX(sesss,SMALL(IF(noms=$L118,ROW(noms)-1,""),COLUMN(B:B)))),COLUMN(B:B)/1000+ROW($A102),"")</f>
        <v>102.002</v>
      </c>
      <c r="O118" s="7">
        <f t="array" aca="1" ref="O118" ca="1">IF(ISTEXT(INDEX(sesss,SMALL(IF(noms=$L118,ROW(noms)-1,""),COLUMN(C:C)))),COLUMN(C:C)/1000+ROW($A102),"")</f>
        <v>102.003</v>
      </c>
      <c r="P118" s="7">
        <f t="array" aca="1" ref="P118" ca="1">IF(ISTEXT(INDEX(sesss,SMALL(IF(noms=$L118,ROW(noms)-1,""),COLUMN(D:D)))),COLUMN(D:D)/1000+ROW($A102),"")</f>
        <v>102.004</v>
      </c>
      <c r="Q118" s="7" t="str">
        <f t="array" aca="1" ref="Q118" ca="1">IF(ISTEXT(INDEX(sesss,SMALL(IF(noms=$L118,ROW(noms)-1,""),COLUMN(E:E)))),COLUMN(E:E)/1000+ROW($A102),"")</f>
        <v/>
      </c>
      <c r="R118" s="7" t="str">
        <f t="array" aca="1" ref="R118" ca="1">IF(ISTEXT(INDEX(sesss,SMALL(IF(noms=$L118,ROW(noms)-1,""),COLUMN(F:F)))),COLUMN(F:F)/1000+ROW($A102),"")</f>
        <v/>
      </c>
      <c r="S118" s="7" t="str">
        <f t="array" aca="1" ref="S118" ca="1">IF(ISTEXT(INDEX(sesss,SMALL(IF(noms=$L118,ROW(noms)-1,""),COLUMN(G:G)))),COLUMN(G:G)/1000+ROW($A102),"")</f>
        <v/>
      </c>
      <c r="T118" s="7" t="str">
        <f ca="1">IF(ISTEXT(INDEX(sesss,SMALL(IF(noms=$L118,ROW(noms)-1,""),COLUMN(H:H)))),COLUMN(H:H)/1000+ROW($A102),"")</f>
        <v/>
      </c>
      <c r="U118" s="7" t="str">
        <f ca="1">IF(ISTEXT(INDEX(sesss,SMALL(IF(noms=$L118,ROW(noms)-1,""),COLUMN(I:I)))),COLUMN(I:I)/1000+ROW($A102),"")</f>
        <v/>
      </c>
      <c r="V118" s="7" t="str">
        <f ca="1">IF(ISTEXT(INDEX(sesss,SMALL(IF(noms=$L118,ROW(noms)-1,""),COLUMN(J:J)))),COLUMN(J:J)/1000+ROW($A102),"")</f>
        <v/>
      </c>
      <c r="W118" s="7" t="str">
        <f ca="1">IF(ISTEXT(INDEX(sesss,SMALL(IF(noms=$L118,ROW(noms)-1,""),COLUMN(K:K)))),COLUMN(K:K)/1000+ROW($A102),"")</f>
        <v/>
      </c>
      <c r="Y118" t="str">
        <f ca="1">IF(L118&lt;&gt;"",(INDEX(basetri,INT(SMALL(baseval,ROW(A102))))),"")</f>
        <v>lien</v>
      </c>
    </row>
    <row r="119" spans="1:25" ht="15" thickBot="1" x14ac:dyDescent="0.35">
      <c r="A119" s="14" t="s">
        <v>81</v>
      </c>
      <c r="B119" s="15" t="s">
        <v>148</v>
      </c>
      <c r="C119" s="16">
        <v>43087</v>
      </c>
      <c r="D119" s="16">
        <v>43088</v>
      </c>
      <c r="E119" s="17" t="s">
        <v>151</v>
      </c>
      <c r="F119" s="17" t="s">
        <v>152</v>
      </c>
      <c r="G119" s="18">
        <v>90305308</v>
      </c>
      <c r="H119" s="18" t="s">
        <v>328</v>
      </c>
      <c r="I119" s="18" t="s">
        <v>331</v>
      </c>
      <c r="L119" s="7" t="str">
        <f t="array" aca="1" ref="L119" ca="1">IFERROR(INDEX(noms,SMALL(IF(sesss=L$2,ROW(noms)-1,""),ROW(A103))),"")</f>
        <v>bert</v>
      </c>
      <c r="M119" s="7">
        <f t="array" aca="1" ref="M119" ca="1">IF(ISTEXT(INDEX(sesss,SMALL(IF(noms=$L119,ROW(noms)-1,""),COLUMN(A:A)))),COLUMN(A:A)/1000+ROW($A103),"")</f>
        <v>103.001</v>
      </c>
      <c r="N119" s="7">
        <f t="array" aca="1" ref="N119" ca="1">IF(ISTEXT(INDEX(sesss,SMALL(IF(noms=$L119,ROW(noms)-1,""),COLUMN(B:B)))),COLUMN(B:B)/1000+ROW($A103),"")</f>
        <v>103.002</v>
      </c>
      <c r="O119" s="7">
        <f t="array" aca="1" ref="O119" ca="1">IF(ISTEXT(INDEX(sesss,SMALL(IF(noms=$L119,ROW(noms)-1,""),COLUMN(C:C)))),COLUMN(C:C)/1000+ROW($A103),"")</f>
        <v>103.003</v>
      </c>
      <c r="P119" s="7">
        <f t="array" aca="1" ref="P119" ca="1">IF(ISTEXT(INDEX(sesss,SMALL(IF(noms=$L119,ROW(noms)-1,""),COLUMN(D:D)))),COLUMN(D:D)/1000+ROW($A103),"")</f>
        <v>103.004</v>
      </c>
      <c r="Q119" s="7" t="str">
        <f t="array" aca="1" ref="Q119" ca="1">IF(ISTEXT(INDEX(sesss,SMALL(IF(noms=$L119,ROW(noms)-1,""),COLUMN(E:E)))),COLUMN(E:E)/1000+ROW($A103),"")</f>
        <v/>
      </c>
      <c r="R119" s="7" t="str">
        <f t="array" aca="1" ref="R119" ca="1">IF(ISTEXT(INDEX(sesss,SMALL(IF(noms=$L119,ROW(noms)-1,""),COLUMN(F:F)))),COLUMN(F:F)/1000+ROW($A103),"")</f>
        <v/>
      </c>
      <c r="S119" s="7" t="str">
        <f t="array" aca="1" ref="S119" ca="1">IF(ISTEXT(INDEX(sesss,SMALL(IF(noms=$L119,ROW(noms)-1,""),COLUMN(G:G)))),COLUMN(G:G)/1000+ROW($A103),"")</f>
        <v/>
      </c>
      <c r="T119" s="7" t="str">
        <f ca="1">IF(ISTEXT(INDEX(sesss,SMALL(IF(noms=$L119,ROW(noms)-1,""),COLUMN(H:H)))),COLUMN(H:H)/1000+ROW($A103),"")</f>
        <v/>
      </c>
      <c r="U119" s="7" t="str">
        <f ca="1">IF(ISTEXT(INDEX(sesss,SMALL(IF(noms=$L119,ROW(noms)-1,""),COLUMN(I:I)))),COLUMN(I:I)/1000+ROW($A103),"")</f>
        <v/>
      </c>
      <c r="V119" s="7" t="str">
        <f ca="1">IF(ISTEXT(INDEX(sesss,SMALL(IF(noms=$L119,ROW(noms)-1,""),COLUMN(J:J)))),COLUMN(J:J)/1000+ROW($A103),"")</f>
        <v/>
      </c>
      <c r="W119" s="7" t="str">
        <f ca="1">IF(ISTEXT(INDEX(sesss,SMALL(IF(noms=$L119,ROW(noms)-1,""),COLUMN(K:K)))),COLUMN(K:K)/1000+ROW($A103),"")</f>
        <v/>
      </c>
      <c r="Y119" t="str">
        <f ca="1">IF(L119&lt;&gt;"",(INDEX(basetri,INT(SMALL(baseval,ROW(A103))))),"")</f>
        <v>lien</v>
      </c>
    </row>
    <row r="120" spans="1:25" ht="15" thickBot="1" x14ac:dyDescent="0.35">
      <c r="A120" s="14" t="s">
        <v>81</v>
      </c>
      <c r="B120" s="15" t="s">
        <v>148</v>
      </c>
      <c r="C120" s="16">
        <v>43087</v>
      </c>
      <c r="D120" s="16">
        <v>43088</v>
      </c>
      <c r="E120" s="17" t="s">
        <v>153</v>
      </c>
      <c r="F120" s="17" t="s">
        <v>154</v>
      </c>
      <c r="G120" s="18">
        <v>90010794</v>
      </c>
      <c r="H120" s="18" t="s">
        <v>328</v>
      </c>
      <c r="I120" s="18" t="s">
        <v>331</v>
      </c>
      <c r="L120" s="7" t="str">
        <f t="array" aca="1" ref="L120" ca="1">IFERROR(INDEX(noms,SMALL(IF(sesss=L$2,ROW(noms)-1,""),ROW(A104))),"")</f>
        <v>bvre</v>
      </c>
      <c r="M120" s="7">
        <f t="array" aca="1" ref="M120" ca="1">IF(ISTEXT(INDEX(sesss,SMALL(IF(noms=$L120,ROW(noms)-1,""),COLUMN(A:A)))),COLUMN(A:A)/1000+ROW($A104),"")</f>
        <v>104.001</v>
      </c>
      <c r="N120" s="7">
        <f t="array" aca="1" ref="N120" ca="1">IF(ISTEXT(INDEX(sesss,SMALL(IF(noms=$L120,ROW(noms)-1,""),COLUMN(B:B)))),COLUMN(B:B)/1000+ROW($A104),"")</f>
        <v>104.002</v>
      </c>
      <c r="O120" s="7">
        <f t="array" aca="1" ref="O120" ca="1">IF(ISTEXT(INDEX(sesss,SMALL(IF(noms=$L120,ROW(noms)-1,""),COLUMN(C:C)))),COLUMN(C:C)/1000+ROW($A104),"")</f>
        <v>104.003</v>
      </c>
      <c r="P120" s="7">
        <f t="array" aca="1" ref="P120" ca="1">IF(ISTEXT(INDEX(sesss,SMALL(IF(noms=$L120,ROW(noms)-1,""),COLUMN(D:D)))),COLUMN(D:D)/1000+ROW($A104),"")</f>
        <v>104.004</v>
      </c>
      <c r="Q120" s="7" t="str">
        <f t="array" aca="1" ref="Q120" ca="1">IF(ISTEXT(INDEX(sesss,SMALL(IF(noms=$L120,ROW(noms)-1,""),COLUMN(E:E)))),COLUMN(E:E)/1000+ROW($A104),"")</f>
        <v/>
      </c>
      <c r="R120" s="7" t="str">
        <f t="array" aca="1" ref="R120" ca="1">IF(ISTEXT(INDEX(sesss,SMALL(IF(noms=$L120,ROW(noms)-1,""),COLUMN(F:F)))),COLUMN(F:F)/1000+ROW($A104),"")</f>
        <v/>
      </c>
      <c r="S120" s="7" t="str">
        <f t="array" aca="1" ref="S120" ca="1">IF(ISTEXT(INDEX(sesss,SMALL(IF(noms=$L120,ROW(noms)-1,""),COLUMN(G:G)))),COLUMN(G:G)/1000+ROW($A104),"")</f>
        <v/>
      </c>
      <c r="T120" s="7" t="str">
        <f ca="1">IF(ISTEXT(INDEX(sesss,SMALL(IF(noms=$L120,ROW(noms)-1,""),COLUMN(H:H)))),COLUMN(H:H)/1000+ROW($A104),"")</f>
        <v/>
      </c>
      <c r="U120" s="7" t="str">
        <f ca="1">IF(ISTEXT(INDEX(sesss,SMALL(IF(noms=$L120,ROW(noms)-1,""),COLUMN(I:I)))),COLUMN(I:I)/1000+ROW($A104),"")</f>
        <v/>
      </c>
      <c r="V120" s="7" t="str">
        <f ca="1">IF(ISTEXT(INDEX(sesss,SMALL(IF(noms=$L120,ROW(noms)-1,""),COLUMN(J:J)))),COLUMN(J:J)/1000+ROW($A104),"")</f>
        <v/>
      </c>
      <c r="W120" s="7" t="str">
        <f ca="1">IF(ISTEXT(INDEX(sesss,SMALL(IF(noms=$L120,ROW(noms)-1,""),COLUMN(K:K)))),COLUMN(K:K)/1000+ROW($A104),"")</f>
        <v/>
      </c>
      <c r="Y120" t="str">
        <f ca="1">IF(L120&lt;&gt;"",(INDEX(basetri,INT(SMALL(baseval,ROW(A104))))),"")</f>
        <v>lien</v>
      </c>
    </row>
    <row r="121" spans="1:25" ht="15" thickBot="1" x14ac:dyDescent="0.35">
      <c r="A121" s="14" t="s">
        <v>155</v>
      </c>
      <c r="B121" s="15" t="s">
        <v>156</v>
      </c>
      <c r="C121" s="16">
        <v>43087</v>
      </c>
      <c r="D121" s="16">
        <v>43091</v>
      </c>
      <c r="E121" s="17" t="s">
        <v>157</v>
      </c>
      <c r="F121" s="17" t="s">
        <v>84</v>
      </c>
      <c r="G121" s="18">
        <v>88219380</v>
      </c>
      <c r="H121" s="18" t="s">
        <v>328</v>
      </c>
      <c r="I121" s="18" t="s">
        <v>331</v>
      </c>
      <c r="L121" s="7" t="str">
        <f t="array" aca="1" ref="L121" ca="1">IFERROR(INDEX(noms,SMALL(IF(sesss=L$2,ROW(noms)-1,""),ROW(A105))),"")</f>
        <v>ette</v>
      </c>
      <c r="M121" s="7">
        <f t="array" aca="1" ref="M121" ca="1">IF(ISTEXT(INDEX(sesss,SMALL(IF(noms=$L121,ROW(noms)-1,""),COLUMN(A:A)))),COLUMN(A:A)/1000+ROW($A105),"")</f>
        <v>105.001</v>
      </c>
      <c r="N121" s="7">
        <f t="array" aca="1" ref="N121" ca="1">IF(ISTEXT(INDEX(sesss,SMALL(IF(noms=$L121,ROW(noms)-1,""),COLUMN(B:B)))),COLUMN(B:B)/1000+ROW($A105),"")</f>
        <v>105.002</v>
      </c>
      <c r="O121" s="7">
        <f t="array" aca="1" ref="O121" ca="1">IF(ISTEXT(INDEX(sesss,SMALL(IF(noms=$L121,ROW(noms)-1,""),COLUMN(C:C)))),COLUMN(C:C)/1000+ROW($A105),"")</f>
        <v>105.003</v>
      </c>
      <c r="P121" s="7">
        <f t="array" aca="1" ref="P121" ca="1">IF(ISTEXT(INDEX(sesss,SMALL(IF(noms=$L121,ROW(noms)-1,""),COLUMN(D:D)))),COLUMN(D:D)/1000+ROW($A105),"")</f>
        <v>105.004</v>
      </c>
      <c r="Q121" s="7">
        <f t="array" aca="1" ref="Q121" ca="1">IF(ISTEXT(INDEX(sesss,SMALL(IF(noms=$L121,ROW(noms)-1,""),COLUMN(E:E)))),COLUMN(E:E)/1000+ROW($A105),"")</f>
        <v>105.005</v>
      </c>
      <c r="R121" s="7">
        <f t="array" aca="1" ref="R121" ca="1">IF(ISTEXT(INDEX(sesss,SMALL(IF(noms=$L121,ROW(noms)-1,""),COLUMN(F:F)))),COLUMN(F:F)/1000+ROW($A105),"")</f>
        <v>105.006</v>
      </c>
      <c r="S121" s="7">
        <f t="array" aca="1" ref="S121" ca="1">IF(ISTEXT(INDEX(sesss,SMALL(IF(noms=$L121,ROW(noms)-1,""),COLUMN(G:G)))),COLUMN(G:G)/1000+ROW($A105),"")</f>
        <v>105.00700000000001</v>
      </c>
      <c r="T121" s="7" t="str">
        <f ca="1">IF(ISTEXT(INDEX(sesss,SMALL(IF(noms=$L121,ROW(noms)-1,""),COLUMN(H:H)))),COLUMN(H:H)/1000+ROW($A105),"")</f>
        <v/>
      </c>
      <c r="U121" s="7" t="str">
        <f ca="1">IF(ISTEXT(INDEX(sesss,SMALL(IF(noms=$L121,ROW(noms)-1,""),COLUMN(I:I)))),COLUMN(I:I)/1000+ROW($A105),"")</f>
        <v/>
      </c>
      <c r="V121" s="7" t="str">
        <f ca="1">IF(ISTEXT(INDEX(sesss,SMALL(IF(noms=$L121,ROW(noms)-1,""),COLUMN(J:J)))),COLUMN(J:J)/1000+ROW($A105),"")</f>
        <v/>
      </c>
      <c r="W121" s="7" t="str">
        <f ca="1">IF(ISTEXT(INDEX(sesss,SMALL(IF(noms=$L121,ROW(noms)-1,""),COLUMN(K:K)))),COLUMN(K:K)/1000+ROW($A105),"")</f>
        <v/>
      </c>
      <c r="Y121" t="str">
        <f ca="1">IF(L121&lt;&gt;"",(INDEX(basetri,INT(SMALL(baseval,ROW(A105))))),"")</f>
        <v>unay</v>
      </c>
    </row>
    <row r="122" spans="1:25" ht="15" thickBot="1" x14ac:dyDescent="0.35">
      <c r="A122" s="14" t="s">
        <v>81</v>
      </c>
      <c r="B122" s="15" t="s">
        <v>158</v>
      </c>
      <c r="C122" s="16">
        <v>43088</v>
      </c>
      <c r="D122" s="16">
        <v>43089</v>
      </c>
      <c r="E122" s="17" t="s">
        <v>159</v>
      </c>
      <c r="F122" s="17" t="s">
        <v>160</v>
      </c>
      <c r="G122" s="18">
        <v>90097758</v>
      </c>
      <c r="H122" s="18" t="s">
        <v>328</v>
      </c>
      <c r="I122" s="18" t="s">
        <v>331</v>
      </c>
      <c r="L122" s="7" t="str">
        <f t="array" aca="1" ref="L122" ca="1">IFERROR(INDEX(noms,SMALL(IF(sesss=L$2,ROW(noms)-1,""),ROW(A106))),"")</f>
        <v>lmot</v>
      </c>
      <c r="M122" s="7">
        <f t="array" aca="1" ref="M122" ca="1">IF(ISTEXT(INDEX(sesss,SMALL(IF(noms=$L122,ROW(noms)-1,""),COLUMN(A:A)))),COLUMN(A:A)/1000+ROW($A106),"")</f>
        <v>106.001</v>
      </c>
      <c r="N122" s="7">
        <f t="array" aca="1" ref="N122" ca="1">IF(ISTEXT(INDEX(sesss,SMALL(IF(noms=$L122,ROW(noms)-1,""),COLUMN(B:B)))),COLUMN(B:B)/1000+ROW($A106),"")</f>
        <v>106.002</v>
      </c>
      <c r="O122" s="7">
        <f t="array" aca="1" ref="O122" ca="1">IF(ISTEXT(INDEX(sesss,SMALL(IF(noms=$L122,ROW(noms)-1,""),COLUMN(C:C)))),COLUMN(C:C)/1000+ROW($A106),"")</f>
        <v>106.003</v>
      </c>
      <c r="P122" s="7">
        <f t="array" aca="1" ref="P122" ca="1">IF(ISTEXT(INDEX(sesss,SMALL(IF(noms=$L122,ROW(noms)-1,""),COLUMN(D:D)))),COLUMN(D:D)/1000+ROW($A106),"")</f>
        <v>106.004</v>
      </c>
      <c r="Q122" s="7" t="str">
        <f t="array" aca="1" ref="Q122" ca="1">IF(ISTEXT(INDEX(sesss,SMALL(IF(noms=$L122,ROW(noms)-1,""),COLUMN(E:E)))),COLUMN(E:E)/1000+ROW($A106),"")</f>
        <v/>
      </c>
      <c r="R122" s="7" t="str">
        <f t="array" aca="1" ref="R122" ca="1">IF(ISTEXT(INDEX(sesss,SMALL(IF(noms=$L122,ROW(noms)-1,""),COLUMN(F:F)))),COLUMN(F:F)/1000+ROW($A106),"")</f>
        <v/>
      </c>
      <c r="S122" s="7" t="str">
        <f t="array" aca="1" ref="S122" ca="1">IF(ISTEXT(INDEX(sesss,SMALL(IF(noms=$L122,ROW(noms)-1,""),COLUMN(G:G)))),COLUMN(G:G)/1000+ROW($A106),"")</f>
        <v/>
      </c>
      <c r="T122" s="7" t="str">
        <f ca="1">IF(ISTEXT(INDEX(sesss,SMALL(IF(noms=$L122,ROW(noms)-1,""),COLUMN(H:H)))),COLUMN(H:H)/1000+ROW($A106),"")</f>
        <v/>
      </c>
      <c r="U122" s="7" t="str">
        <f ca="1">IF(ISTEXT(INDEX(sesss,SMALL(IF(noms=$L122,ROW(noms)-1,""),COLUMN(I:I)))),COLUMN(I:I)/1000+ROW($A106),"")</f>
        <v/>
      </c>
      <c r="V122" s="7" t="str">
        <f ca="1">IF(ISTEXT(INDEX(sesss,SMALL(IF(noms=$L122,ROW(noms)-1,""),COLUMN(J:J)))),COLUMN(J:J)/1000+ROW($A106),"")</f>
        <v/>
      </c>
      <c r="W122" s="7" t="str">
        <f ca="1">IF(ISTEXT(INDEX(sesss,SMALL(IF(noms=$L122,ROW(noms)-1,""),COLUMN(K:K)))),COLUMN(K:K)/1000+ROW($A106),"")</f>
        <v/>
      </c>
      <c r="Y122" t="str">
        <f ca="1">IF(L122&lt;&gt;"",(INDEX(basetri,INT(SMALL(baseval,ROW(A106))))),"")</f>
        <v>unay</v>
      </c>
    </row>
    <row r="123" spans="1:25" ht="15" thickBot="1" x14ac:dyDescent="0.35">
      <c r="A123" s="14" t="s">
        <v>81</v>
      </c>
      <c r="B123" s="15" t="s">
        <v>158</v>
      </c>
      <c r="C123" s="16">
        <v>43088</v>
      </c>
      <c r="D123" s="16">
        <v>43089</v>
      </c>
      <c r="E123" s="17" t="s">
        <v>161</v>
      </c>
      <c r="F123" s="17" t="s">
        <v>162</v>
      </c>
      <c r="G123" s="18">
        <v>90081497</v>
      </c>
      <c r="H123" s="18" t="s">
        <v>328</v>
      </c>
      <c r="I123" s="18" t="s">
        <v>331</v>
      </c>
      <c r="L123" s="7" t="str">
        <f t="array" aca="1" ref="L123" ca="1">IFERROR(INDEX(noms,SMALL(IF(sesss=L$2,ROW(noms)-1,""),ROW(A107))),"")</f>
        <v>Bes</v>
      </c>
      <c r="M123" s="7">
        <f t="array" aca="1" ref="M123" ca="1">IF(ISTEXT(INDEX(sesss,SMALL(IF(noms=$L123,ROW(noms)-1,""),COLUMN(A:A)))),COLUMN(A:A)/1000+ROW($A107),"")</f>
        <v>107.001</v>
      </c>
      <c r="N123" s="7">
        <f t="array" aca="1" ref="N123" ca="1">IF(ISTEXT(INDEX(sesss,SMALL(IF(noms=$L123,ROW(noms)-1,""),COLUMN(B:B)))),COLUMN(B:B)/1000+ROW($A107),"")</f>
        <v>107.002</v>
      </c>
      <c r="O123" s="7">
        <f t="array" aca="1" ref="O123" ca="1">IF(ISTEXT(INDEX(sesss,SMALL(IF(noms=$L123,ROW(noms)-1,""),COLUMN(C:C)))),COLUMN(C:C)/1000+ROW($A107),"")</f>
        <v>107.003</v>
      </c>
      <c r="P123" s="7">
        <f t="array" aca="1" ref="P123" ca="1">IF(ISTEXT(INDEX(sesss,SMALL(IF(noms=$L123,ROW(noms)-1,""),COLUMN(D:D)))),COLUMN(D:D)/1000+ROW($A107),"")</f>
        <v>107.004</v>
      </c>
      <c r="Q123" s="7" t="str">
        <f t="array" aca="1" ref="Q123" ca="1">IF(ISTEXT(INDEX(sesss,SMALL(IF(noms=$L123,ROW(noms)-1,""),COLUMN(E:E)))),COLUMN(E:E)/1000+ROW($A107),"")</f>
        <v/>
      </c>
      <c r="R123" s="7" t="str">
        <f t="array" aca="1" ref="R123" ca="1">IF(ISTEXT(INDEX(sesss,SMALL(IF(noms=$L123,ROW(noms)-1,""),COLUMN(F:F)))),COLUMN(F:F)/1000+ROW($A107),"")</f>
        <v/>
      </c>
      <c r="S123" s="7" t="str">
        <f t="array" aca="1" ref="S123" ca="1">IF(ISTEXT(INDEX(sesss,SMALL(IF(noms=$L123,ROW(noms)-1,""),COLUMN(G:G)))),COLUMN(G:G)/1000+ROW($A107),"")</f>
        <v/>
      </c>
      <c r="T123" s="7" t="str">
        <f ca="1">IF(ISTEXT(INDEX(sesss,SMALL(IF(noms=$L123,ROW(noms)-1,""),COLUMN(H:H)))),COLUMN(H:H)/1000+ROW($A107),"")</f>
        <v/>
      </c>
      <c r="U123" s="7" t="str">
        <f ca="1">IF(ISTEXT(INDEX(sesss,SMALL(IF(noms=$L123,ROW(noms)-1,""),COLUMN(I:I)))),COLUMN(I:I)/1000+ROW($A107),"")</f>
        <v/>
      </c>
      <c r="V123" s="7" t="str">
        <f ca="1">IF(ISTEXT(INDEX(sesss,SMALL(IF(noms=$L123,ROW(noms)-1,""),COLUMN(J:J)))),COLUMN(J:J)/1000+ROW($A107),"")</f>
        <v/>
      </c>
      <c r="W123" s="7" t="str">
        <f ca="1">IF(ISTEXT(INDEX(sesss,SMALL(IF(noms=$L123,ROW(noms)-1,""),COLUMN(K:K)))),COLUMN(K:K)/1000+ROW($A107),"")</f>
        <v/>
      </c>
      <c r="Y123" t="str">
        <f ca="1">IF(L123&lt;&gt;"",(INDEX(basetri,INT(SMALL(baseval,ROW(A107))))),"")</f>
        <v>unay</v>
      </c>
    </row>
    <row r="124" spans="1:25" ht="15" thickBot="1" x14ac:dyDescent="0.35">
      <c r="A124" s="14" t="s">
        <v>81</v>
      </c>
      <c r="B124" s="15" t="s">
        <v>158</v>
      </c>
      <c r="C124" s="16">
        <v>43088</v>
      </c>
      <c r="D124" s="16">
        <v>43089</v>
      </c>
      <c r="E124" s="17" t="s">
        <v>110</v>
      </c>
      <c r="F124" s="17" t="s">
        <v>120</v>
      </c>
      <c r="G124" s="18">
        <v>90052926</v>
      </c>
      <c r="H124" s="18" t="s">
        <v>328</v>
      </c>
      <c r="I124" s="18" t="s">
        <v>331</v>
      </c>
      <c r="L124" s="7" t="str">
        <f t="array" aca="1" ref="L124" ca="1">IFERROR(INDEX(noms,SMALL(IF(sesss=L$2,ROW(noms)-1,""),ROW(A108))),"")</f>
        <v>wiec</v>
      </c>
      <c r="M124" s="7">
        <f t="array" aca="1" ref="M124" ca="1">IF(ISTEXT(INDEX(sesss,SMALL(IF(noms=$L124,ROW(noms)-1,""),COLUMN(A:A)))),COLUMN(A:A)/1000+ROW($A108),"")</f>
        <v>108.001</v>
      </c>
      <c r="N124" s="7">
        <f t="array" aca="1" ref="N124" ca="1">IF(ISTEXT(INDEX(sesss,SMALL(IF(noms=$L124,ROW(noms)-1,""),COLUMN(B:B)))),COLUMN(B:B)/1000+ROW($A108),"")</f>
        <v>108.002</v>
      </c>
      <c r="O124" s="7">
        <f t="array" aca="1" ref="O124" ca="1">IF(ISTEXT(INDEX(sesss,SMALL(IF(noms=$L124,ROW(noms)-1,""),COLUMN(C:C)))),COLUMN(C:C)/1000+ROW($A108),"")</f>
        <v>108.003</v>
      </c>
      <c r="P124" s="7">
        <f t="array" aca="1" ref="P124" ca="1">IF(ISTEXT(INDEX(sesss,SMALL(IF(noms=$L124,ROW(noms)-1,""),COLUMN(D:D)))),COLUMN(D:D)/1000+ROW($A108),"")</f>
        <v>108.004</v>
      </c>
      <c r="Q124" s="7">
        <f t="array" aca="1" ref="Q124" ca="1">IF(ISTEXT(INDEX(sesss,SMALL(IF(noms=$L124,ROW(noms)-1,""),COLUMN(E:E)))),COLUMN(E:E)/1000+ROW($A108),"")</f>
        <v>108.005</v>
      </c>
      <c r="R124" s="7" t="str">
        <f t="array" aca="1" ref="R124" ca="1">IF(ISTEXT(INDEX(sesss,SMALL(IF(noms=$L124,ROW(noms)-1,""),COLUMN(F:F)))),COLUMN(F:F)/1000+ROW($A108),"")</f>
        <v/>
      </c>
      <c r="S124" s="7" t="str">
        <f t="array" aca="1" ref="S124" ca="1">IF(ISTEXT(INDEX(sesss,SMALL(IF(noms=$L124,ROW(noms)-1,""),COLUMN(G:G)))),COLUMN(G:G)/1000+ROW($A108),"")</f>
        <v/>
      </c>
      <c r="T124" s="7" t="str">
        <f ca="1">IF(ISTEXT(INDEX(sesss,SMALL(IF(noms=$L124,ROW(noms)-1,""),COLUMN(H:H)))),COLUMN(H:H)/1000+ROW($A108),"")</f>
        <v/>
      </c>
      <c r="U124" s="7" t="str">
        <f ca="1">IF(ISTEXT(INDEX(sesss,SMALL(IF(noms=$L124,ROW(noms)-1,""),COLUMN(I:I)))),COLUMN(I:I)/1000+ROW($A108),"")</f>
        <v/>
      </c>
      <c r="V124" s="7" t="str">
        <f ca="1">IF(ISTEXT(INDEX(sesss,SMALL(IF(noms=$L124,ROW(noms)-1,""),COLUMN(J:J)))),COLUMN(J:J)/1000+ROW($A108),"")</f>
        <v/>
      </c>
      <c r="W124" s="7" t="str">
        <f ca="1">IF(ISTEXT(INDEX(sesss,SMALL(IF(noms=$L124,ROW(noms)-1,""),COLUMN(K:K)))),COLUMN(K:K)/1000+ROW($A108),"")</f>
        <v/>
      </c>
      <c r="Y124" t="str">
        <f ca="1">IF(L124&lt;&gt;"",(INDEX(basetri,INT(SMALL(baseval,ROW(A108))))),"")</f>
        <v>unay</v>
      </c>
    </row>
    <row r="125" spans="1:25" ht="15" thickBot="1" x14ac:dyDescent="0.35">
      <c r="A125" s="14" t="s">
        <v>81</v>
      </c>
      <c r="B125" s="15" t="s">
        <v>158</v>
      </c>
      <c r="C125" s="16">
        <v>43088</v>
      </c>
      <c r="D125" s="16">
        <v>43089</v>
      </c>
      <c r="E125" s="17" t="s">
        <v>163</v>
      </c>
      <c r="F125" s="17" t="s">
        <v>162</v>
      </c>
      <c r="G125" s="18">
        <v>90009810</v>
      </c>
      <c r="H125" s="18" t="s">
        <v>328</v>
      </c>
      <c r="I125" s="18" t="s">
        <v>331</v>
      </c>
      <c r="L125" s="7" t="str">
        <f t="array" aca="1" ref="L125" ca="1">IFERROR(INDEX(noms,SMALL(IF(sesss=L$2,ROW(noms)-1,""),ROW(A109))),"")</f>
        <v>rlon</v>
      </c>
      <c r="M125" s="7">
        <f t="array" aca="1" ref="M125" ca="1">IF(ISTEXT(INDEX(sesss,SMALL(IF(noms=$L125,ROW(noms)-1,""),COLUMN(A:A)))),COLUMN(A:A)/1000+ROW($A109),"")</f>
        <v>109.001</v>
      </c>
      <c r="N125" s="7">
        <f t="array" aca="1" ref="N125" ca="1">IF(ISTEXT(INDEX(sesss,SMALL(IF(noms=$L125,ROW(noms)-1,""),COLUMN(B:B)))),COLUMN(B:B)/1000+ROW($A109),"")</f>
        <v>109.002</v>
      </c>
      <c r="O125" s="7">
        <f t="array" aca="1" ref="O125" ca="1">IF(ISTEXT(INDEX(sesss,SMALL(IF(noms=$L125,ROW(noms)-1,""),COLUMN(C:C)))),COLUMN(C:C)/1000+ROW($A109),"")</f>
        <v>109.003</v>
      </c>
      <c r="P125" s="7">
        <f t="array" aca="1" ref="P125" ca="1">IF(ISTEXT(INDEX(sesss,SMALL(IF(noms=$L125,ROW(noms)-1,""),COLUMN(D:D)))),COLUMN(D:D)/1000+ROW($A109),"")</f>
        <v>109.004</v>
      </c>
      <c r="Q125" s="7" t="str">
        <f t="array" aca="1" ref="Q125" ca="1">IF(ISTEXT(INDEX(sesss,SMALL(IF(noms=$L125,ROW(noms)-1,""),COLUMN(E:E)))),COLUMN(E:E)/1000+ROW($A109),"")</f>
        <v/>
      </c>
      <c r="R125" s="7" t="str">
        <f t="array" aca="1" ref="R125" ca="1">IF(ISTEXT(INDEX(sesss,SMALL(IF(noms=$L125,ROW(noms)-1,""),COLUMN(F:F)))),COLUMN(F:F)/1000+ROW($A109),"")</f>
        <v/>
      </c>
      <c r="S125" s="7" t="str">
        <f t="array" aca="1" ref="S125" ca="1">IF(ISTEXT(INDEX(sesss,SMALL(IF(noms=$L125,ROW(noms)-1,""),COLUMN(G:G)))),COLUMN(G:G)/1000+ROW($A109),"")</f>
        <v/>
      </c>
      <c r="T125" s="7" t="str">
        <f ca="1">IF(ISTEXT(INDEX(sesss,SMALL(IF(noms=$L125,ROW(noms)-1,""),COLUMN(H:H)))),COLUMN(H:H)/1000+ROW($A109),"")</f>
        <v/>
      </c>
      <c r="U125" s="7" t="str">
        <f ca="1">IF(ISTEXT(INDEX(sesss,SMALL(IF(noms=$L125,ROW(noms)-1,""),COLUMN(I:I)))),COLUMN(I:I)/1000+ROW($A109),"")</f>
        <v/>
      </c>
      <c r="V125" s="7" t="str">
        <f ca="1">IF(ISTEXT(INDEX(sesss,SMALL(IF(noms=$L125,ROW(noms)-1,""),COLUMN(J:J)))),COLUMN(J:J)/1000+ROW($A109),"")</f>
        <v/>
      </c>
      <c r="W125" s="7" t="str">
        <f ca="1">IF(ISTEXT(INDEX(sesss,SMALL(IF(noms=$L125,ROW(noms)-1,""),COLUMN(K:K)))),COLUMN(K:K)/1000+ROW($A109),"")</f>
        <v/>
      </c>
      <c r="Y125" t="str">
        <f ca="1">IF(L125&lt;&gt;"",(INDEX(basetri,INT(SMALL(baseval,ROW(A109))))),"")</f>
        <v>unay</v>
      </c>
    </row>
    <row r="126" spans="1:25" ht="15" thickBot="1" x14ac:dyDescent="0.35">
      <c r="A126" s="14" t="s">
        <v>81</v>
      </c>
      <c r="B126" s="15" t="s">
        <v>164</v>
      </c>
      <c r="C126" s="16">
        <v>43089</v>
      </c>
      <c r="D126" s="16">
        <v>43090</v>
      </c>
      <c r="E126" s="17" t="s">
        <v>119</v>
      </c>
      <c r="F126" s="17" t="s">
        <v>120</v>
      </c>
      <c r="G126" s="18">
        <v>90059786</v>
      </c>
      <c r="H126" s="18" t="s">
        <v>328</v>
      </c>
      <c r="I126" s="18" t="s">
        <v>331</v>
      </c>
      <c r="L126" s="7" t="str">
        <f t="array" aca="1" ref="L126" ca="1">IFERROR(INDEX(noms,SMALL(IF(sesss=L$2,ROW(noms)-1,""),ROW(A110))),"")</f>
        <v>rron</v>
      </c>
      <c r="M126" s="7">
        <f t="array" aca="1" ref="M126" ca="1">IF(ISTEXT(INDEX(sesss,SMALL(IF(noms=$L126,ROW(noms)-1,""),COLUMN(A:A)))),COLUMN(A:A)/1000+ROW($A110),"")</f>
        <v>110.001</v>
      </c>
      <c r="N126" s="7">
        <f t="array" aca="1" ref="N126" ca="1">IF(ISTEXT(INDEX(sesss,SMALL(IF(noms=$L126,ROW(noms)-1,""),COLUMN(B:B)))),COLUMN(B:B)/1000+ROW($A110),"")</f>
        <v>110.002</v>
      </c>
      <c r="O126" s="7">
        <f t="array" aca="1" ref="O126" ca="1">IF(ISTEXT(INDEX(sesss,SMALL(IF(noms=$L126,ROW(noms)-1,""),COLUMN(C:C)))),COLUMN(C:C)/1000+ROW($A110),"")</f>
        <v>110.003</v>
      </c>
      <c r="P126" s="7">
        <f t="array" aca="1" ref="P126" ca="1">IF(ISTEXT(INDEX(sesss,SMALL(IF(noms=$L126,ROW(noms)-1,""),COLUMN(D:D)))),COLUMN(D:D)/1000+ROW($A110),"")</f>
        <v>110.004</v>
      </c>
      <c r="Q126" s="7" t="str">
        <f t="array" aca="1" ref="Q126" ca="1">IF(ISTEXT(INDEX(sesss,SMALL(IF(noms=$L126,ROW(noms)-1,""),COLUMN(E:E)))),COLUMN(E:E)/1000+ROW($A110),"")</f>
        <v/>
      </c>
      <c r="R126" s="7" t="str">
        <f t="array" aca="1" ref="R126" ca="1">IF(ISTEXT(INDEX(sesss,SMALL(IF(noms=$L126,ROW(noms)-1,""),COLUMN(F:F)))),COLUMN(F:F)/1000+ROW($A110),"")</f>
        <v/>
      </c>
      <c r="S126" s="7" t="str">
        <f t="array" aca="1" ref="S126" ca="1">IF(ISTEXT(INDEX(sesss,SMALL(IF(noms=$L126,ROW(noms)-1,""),COLUMN(G:G)))),COLUMN(G:G)/1000+ROW($A110),"")</f>
        <v/>
      </c>
      <c r="T126" s="7" t="str">
        <f ca="1">IF(ISTEXT(INDEX(sesss,SMALL(IF(noms=$L126,ROW(noms)-1,""),COLUMN(H:H)))),COLUMN(H:H)/1000+ROW($A110),"")</f>
        <v/>
      </c>
      <c r="U126" s="7" t="str">
        <f ca="1">IF(ISTEXT(INDEX(sesss,SMALL(IF(noms=$L126,ROW(noms)-1,""),COLUMN(I:I)))),COLUMN(I:I)/1000+ROW($A110),"")</f>
        <v/>
      </c>
      <c r="V126" s="7" t="str">
        <f ca="1">IF(ISTEXT(INDEX(sesss,SMALL(IF(noms=$L126,ROW(noms)-1,""),COLUMN(J:J)))),COLUMN(J:J)/1000+ROW($A110),"")</f>
        <v/>
      </c>
      <c r="W126" s="7" t="str">
        <f ca="1">IF(ISTEXT(INDEX(sesss,SMALL(IF(noms=$L126,ROW(noms)-1,""),COLUMN(K:K)))),COLUMN(K:K)/1000+ROW($A110),"")</f>
        <v/>
      </c>
      <c r="Y126" t="str">
        <f ca="1">IF(L126&lt;&gt;"",(INDEX(basetri,INT(SMALL(baseval,ROW(A110))))),"")</f>
        <v>unay</v>
      </c>
    </row>
    <row r="127" spans="1:25" ht="15" thickBot="1" x14ac:dyDescent="0.35">
      <c r="A127" s="14" t="s">
        <v>85</v>
      </c>
      <c r="B127" s="15" t="s">
        <v>165</v>
      </c>
      <c r="C127" s="16">
        <v>43108</v>
      </c>
      <c r="D127" s="16">
        <v>43119</v>
      </c>
      <c r="E127" s="17" t="s">
        <v>119</v>
      </c>
      <c r="F127" s="17" t="s">
        <v>120</v>
      </c>
      <c r="G127" s="18">
        <v>90059786</v>
      </c>
      <c r="H127" s="18" t="s">
        <v>328</v>
      </c>
      <c r="I127" s="18" t="s">
        <v>331</v>
      </c>
      <c r="L127" s="7" t="str">
        <f t="array" aca="1" ref="L127" ca="1">IFERROR(INDEX(noms,SMALL(IF(sesss=L$2,ROW(noms)-1,""),ROW(A111))),"")</f>
        <v>bert</v>
      </c>
      <c r="M127" s="7">
        <f t="array" aca="1" ref="M127" ca="1">IF(ISTEXT(INDEX(sesss,SMALL(IF(noms=$L127,ROW(noms)-1,""),COLUMN(A:A)))),COLUMN(A:A)/1000+ROW($A111),"")</f>
        <v>111.001</v>
      </c>
      <c r="N127" s="7">
        <f t="array" aca="1" ref="N127" ca="1">IF(ISTEXT(INDEX(sesss,SMALL(IF(noms=$L127,ROW(noms)-1,""),COLUMN(B:B)))),COLUMN(B:B)/1000+ROW($A111),"")</f>
        <v>111.002</v>
      </c>
      <c r="O127" s="7">
        <f t="array" aca="1" ref="O127" ca="1">IF(ISTEXT(INDEX(sesss,SMALL(IF(noms=$L127,ROW(noms)-1,""),COLUMN(C:C)))),COLUMN(C:C)/1000+ROW($A111),"")</f>
        <v>111.003</v>
      </c>
      <c r="P127" s="7">
        <f t="array" aca="1" ref="P127" ca="1">IF(ISTEXT(INDEX(sesss,SMALL(IF(noms=$L127,ROW(noms)-1,""),COLUMN(D:D)))),COLUMN(D:D)/1000+ROW($A111),"")</f>
        <v>111.004</v>
      </c>
      <c r="Q127" s="7" t="str">
        <f t="array" aca="1" ref="Q127" ca="1">IF(ISTEXT(INDEX(sesss,SMALL(IF(noms=$L127,ROW(noms)-1,""),COLUMN(E:E)))),COLUMN(E:E)/1000+ROW($A111),"")</f>
        <v/>
      </c>
      <c r="R127" s="7" t="str">
        <f t="array" aca="1" ref="R127" ca="1">IF(ISTEXT(INDEX(sesss,SMALL(IF(noms=$L127,ROW(noms)-1,""),COLUMN(F:F)))),COLUMN(F:F)/1000+ROW($A111),"")</f>
        <v/>
      </c>
      <c r="S127" s="7" t="str">
        <f t="array" aca="1" ref="S127" ca="1">IF(ISTEXT(INDEX(sesss,SMALL(IF(noms=$L127,ROW(noms)-1,""),COLUMN(G:G)))),COLUMN(G:G)/1000+ROW($A111),"")</f>
        <v/>
      </c>
      <c r="T127" s="7" t="str">
        <f ca="1">IF(ISTEXT(INDEX(sesss,SMALL(IF(noms=$L127,ROW(noms)-1,""),COLUMN(H:H)))),COLUMN(H:H)/1000+ROW($A111),"")</f>
        <v/>
      </c>
      <c r="U127" s="7" t="str">
        <f ca="1">IF(ISTEXT(INDEX(sesss,SMALL(IF(noms=$L127,ROW(noms)-1,""),COLUMN(I:I)))),COLUMN(I:I)/1000+ROW($A111),"")</f>
        <v/>
      </c>
      <c r="V127" s="7" t="str">
        <f ca="1">IF(ISTEXT(INDEX(sesss,SMALL(IF(noms=$L127,ROW(noms)-1,""),COLUMN(J:J)))),COLUMN(J:J)/1000+ROW($A111),"")</f>
        <v/>
      </c>
      <c r="W127" s="7" t="str">
        <f ca="1">IF(ISTEXT(INDEX(sesss,SMALL(IF(noms=$L127,ROW(noms)-1,""),COLUMN(K:K)))),COLUMN(K:K)/1000+ROW($A111),"")</f>
        <v/>
      </c>
      <c r="Y127" t="str">
        <f ca="1">IF(L127&lt;&gt;"",(INDEX(basetri,INT(SMALL(baseval,ROW(A111))))),"")</f>
        <v>unay</v>
      </c>
    </row>
    <row r="128" spans="1:25" ht="15" thickBot="1" x14ac:dyDescent="0.35">
      <c r="A128" s="14" t="s">
        <v>85</v>
      </c>
      <c r="B128" s="15" t="s">
        <v>165</v>
      </c>
      <c r="C128" s="16">
        <v>43108</v>
      </c>
      <c r="D128" s="16">
        <v>43119</v>
      </c>
      <c r="E128" s="17" t="s">
        <v>159</v>
      </c>
      <c r="F128" s="17" t="s">
        <v>160</v>
      </c>
      <c r="G128" s="18">
        <v>90097758</v>
      </c>
      <c r="H128" s="18" t="s">
        <v>328</v>
      </c>
      <c r="I128" s="18" t="s">
        <v>331</v>
      </c>
      <c r="L128" s="7" t="str">
        <f t="array" aca="1" ref="L128" ca="1">IFERROR(INDEX(noms,SMALL(IF(sesss=L$2,ROW(noms)-1,""),ROW(A112))),"")</f>
        <v>bvre</v>
      </c>
      <c r="M128" s="7">
        <f t="array" aca="1" ref="M128" ca="1">IF(ISTEXT(INDEX(sesss,SMALL(IF(noms=$L128,ROW(noms)-1,""),COLUMN(A:A)))),COLUMN(A:A)/1000+ROW($A112),"")</f>
        <v>112.001</v>
      </c>
      <c r="N128" s="7">
        <f t="array" aca="1" ref="N128" ca="1">IF(ISTEXT(INDEX(sesss,SMALL(IF(noms=$L128,ROW(noms)-1,""),COLUMN(B:B)))),COLUMN(B:B)/1000+ROW($A112),"")</f>
        <v>112.002</v>
      </c>
      <c r="O128" s="7">
        <f t="array" aca="1" ref="O128" ca="1">IF(ISTEXT(INDEX(sesss,SMALL(IF(noms=$L128,ROW(noms)-1,""),COLUMN(C:C)))),COLUMN(C:C)/1000+ROW($A112),"")</f>
        <v>112.003</v>
      </c>
      <c r="P128" s="7">
        <f t="array" aca="1" ref="P128" ca="1">IF(ISTEXT(INDEX(sesss,SMALL(IF(noms=$L128,ROW(noms)-1,""),COLUMN(D:D)))),COLUMN(D:D)/1000+ROW($A112),"")</f>
        <v>112.004</v>
      </c>
      <c r="Q128" s="7" t="str">
        <f t="array" aca="1" ref="Q128" ca="1">IF(ISTEXT(INDEX(sesss,SMALL(IF(noms=$L128,ROW(noms)-1,""),COLUMN(E:E)))),COLUMN(E:E)/1000+ROW($A112),"")</f>
        <v/>
      </c>
      <c r="R128" s="7" t="str">
        <f t="array" aca="1" ref="R128" ca="1">IF(ISTEXT(INDEX(sesss,SMALL(IF(noms=$L128,ROW(noms)-1,""),COLUMN(F:F)))),COLUMN(F:F)/1000+ROW($A112),"")</f>
        <v/>
      </c>
      <c r="S128" s="7" t="str">
        <f t="array" aca="1" ref="S128" ca="1">IF(ISTEXT(INDEX(sesss,SMALL(IF(noms=$L128,ROW(noms)-1,""),COLUMN(G:G)))),COLUMN(G:G)/1000+ROW($A112),"")</f>
        <v/>
      </c>
      <c r="T128" s="7" t="str">
        <f ca="1">IF(ISTEXT(INDEX(sesss,SMALL(IF(noms=$L128,ROW(noms)-1,""),COLUMN(H:H)))),COLUMN(H:H)/1000+ROW($A112),"")</f>
        <v/>
      </c>
      <c r="U128" s="7" t="str">
        <f ca="1">IF(ISTEXT(INDEX(sesss,SMALL(IF(noms=$L128,ROW(noms)-1,""),COLUMN(I:I)))),COLUMN(I:I)/1000+ROW($A112),"")</f>
        <v/>
      </c>
      <c r="V128" s="7" t="str">
        <f ca="1">IF(ISTEXT(INDEX(sesss,SMALL(IF(noms=$L128,ROW(noms)-1,""),COLUMN(J:J)))),COLUMN(J:J)/1000+ROW($A112),"")</f>
        <v/>
      </c>
      <c r="W128" s="7" t="str">
        <f ca="1">IF(ISTEXT(INDEX(sesss,SMALL(IF(noms=$L128,ROW(noms)-1,""),COLUMN(K:K)))),COLUMN(K:K)/1000+ROW($A112),"")</f>
        <v/>
      </c>
      <c r="Y128" t="str">
        <f ca="1">IF(L128&lt;&gt;"",(INDEX(basetri,INT(SMALL(baseval,ROW(A112))))),"")</f>
        <v>uvre</v>
      </c>
    </row>
    <row r="129" spans="1:25" ht="15" thickBot="1" x14ac:dyDescent="0.35">
      <c r="A129" s="14" t="s">
        <v>85</v>
      </c>
      <c r="B129" s="15" t="s">
        <v>165</v>
      </c>
      <c r="C129" s="16">
        <v>43108</v>
      </c>
      <c r="D129" s="16">
        <v>43119</v>
      </c>
      <c r="E129" s="17" t="s">
        <v>161</v>
      </c>
      <c r="F129" s="17" t="s">
        <v>162</v>
      </c>
      <c r="G129" s="18">
        <v>90081497</v>
      </c>
      <c r="H129" s="18" t="s">
        <v>328</v>
      </c>
      <c r="I129" s="18" t="s">
        <v>331</v>
      </c>
      <c r="L129" s="7" t="str">
        <f t="array" aca="1" ref="L129" ca="1">IFERROR(INDEX(noms,SMALL(IF(sesss=L$2,ROW(noms)-1,""),ROW(A113))),"")</f>
        <v>ette</v>
      </c>
      <c r="M129" s="7">
        <f t="array" aca="1" ref="M129" ca="1">IF(ISTEXT(INDEX(sesss,SMALL(IF(noms=$L129,ROW(noms)-1,""),COLUMN(A:A)))),COLUMN(A:A)/1000+ROW($A113),"")</f>
        <v>113.001</v>
      </c>
      <c r="N129" s="7">
        <f t="array" aca="1" ref="N129" ca="1">IF(ISTEXT(INDEX(sesss,SMALL(IF(noms=$L129,ROW(noms)-1,""),COLUMN(B:B)))),COLUMN(B:B)/1000+ROW($A113),"")</f>
        <v>113.002</v>
      </c>
      <c r="O129" s="7">
        <f t="array" aca="1" ref="O129" ca="1">IF(ISTEXT(INDEX(sesss,SMALL(IF(noms=$L129,ROW(noms)-1,""),COLUMN(C:C)))),COLUMN(C:C)/1000+ROW($A113),"")</f>
        <v>113.003</v>
      </c>
      <c r="P129" s="7">
        <f t="array" aca="1" ref="P129" ca="1">IF(ISTEXT(INDEX(sesss,SMALL(IF(noms=$L129,ROW(noms)-1,""),COLUMN(D:D)))),COLUMN(D:D)/1000+ROW($A113),"")</f>
        <v>113.004</v>
      </c>
      <c r="Q129" s="7">
        <f t="array" aca="1" ref="Q129" ca="1">IF(ISTEXT(INDEX(sesss,SMALL(IF(noms=$L129,ROW(noms)-1,""),COLUMN(E:E)))),COLUMN(E:E)/1000+ROW($A113),"")</f>
        <v>113.005</v>
      </c>
      <c r="R129" s="7">
        <f t="array" aca="1" ref="R129" ca="1">IF(ISTEXT(INDEX(sesss,SMALL(IF(noms=$L129,ROW(noms)-1,""),COLUMN(F:F)))),COLUMN(F:F)/1000+ROW($A113),"")</f>
        <v>113.006</v>
      </c>
      <c r="S129" s="7">
        <f t="array" aca="1" ref="S129" ca="1">IF(ISTEXT(INDEX(sesss,SMALL(IF(noms=$L129,ROW(noms)-1,""),COLUMN(G:G)))),COLUMN(G:G)/1000+ROW($A113),"")</f>
        <v>113.00700000000001</v>
      </c>
      <c r="T129" s="7" t="str">
        <f ca="1">IF(ISTEXT(INDEX(sesss,SMALL(IF(noms=$L129,ROW(noms)-1,""),COLUMN(H:H)))),COLUMN(H:H)/1000+ROW($A113),"")</f>
        <v/>
      </c>
      <c r="U129" s="7" t="str">
        <f ca="1">IF(ISTEXT(INDEX(sesss,SMALL(IF(noms=$L129,ROW(noms)-1,""),COLUMN(I:I)))),COLUMN(I:I)/1000+ROW($A113),"")</f>
        <v/>
      </c>
      <c r="V129" s="7" t="str">
        <f ca="1">IF(ISTEXT(INDEX(sesss,SMALL(IF(noms=$L129,ROW(noms)-1,""),COLUMN(J:J)))),COLUMN(J:J)/1000+ROW($A113),"")</f>
        <v/>
      </c>
      <c r="W129" s="7" t="str">
        <f ca="1">IF(ISTEXT(INDEX(sesss,SMALL(IF(noms=$L129,ROW(noms)-1,""),COLUMN(K:K)))),COLUMN(K:K)/1000+ROW($A113),"")</f>
        <v/>
      </c>
      <c r="Y129" t="str">
        <f ca="1">IF(L129&lt;&gt;"",(INDEX(basetri,INT(SMALL(baseval,ROW(A113))))),"")</f>
        <v>uvre</v>
      </c>
    </row>
    <row r="130" spans="1:25" ht="15" thickBot="1" x14ac:dyDescent="0.35">
      <c r="A130" s="14" t="s">
        <v>85</v>
      </c>
      <c r="B130" s="15" t="s">
        <v>165</v>
      </c>
      <c r="C130" s="16">
        <v>43108</v>
      </c>
      <c r="D130" s="16">
        <v>43119</v>
      </c>
      <c r="E130" s="17" t="s">
        <v>110</v>
      </c>
      <c r="F130" s="17" t="s">
        <v>120</v>
      </c>
      <c r="G130" s="18">
        <v>90052926</v>
      </c>
      <c r="H130" s="18" t="s">
        <v>328</v>
      </c>
      <c r="I130" s="18" t="s">
        <v>331</v>
      </c>
      <c r="L130" s="7" t="str">
        <f t="array" aca="1" ref="L130" ca="1">IFERROR(INDEX(noms,SMALL(IF(sesss=L$2,ROW(noms)-1,""),ROW(A114))),"")</f>
        <v>wiec</v>
      </c>
      <c r="M130" s="7">
        <f t="array" aca="1" ref="M130" ca="1">IF(ISTEXT(INDEX(sesss,SMALL(IF(noms=$L130,ROW(noms)-1,""),COLUMN(A:A)))),COLUMN(A:A)/1000+ROW($A114),"")</f>
        <v>114.001</v>
      </c>
      <c r="N130" s="7">
        <f t="array" aca="1" ref="N130" ca="1">IF(ISTEXT(INDEX(sesss,SMALL(IF(noms=$L130,ROW(noms)-1,""),COLUMN(B:B)))),COLUMN(B:B)/1000+ROW($A114),"")</f>
        <v>114.002</v>
      </c>
      <c r="O130" s="7">
        <f t="array" aca="1" ref="O130" ca="1">IF(ISTEXT(INDEX(sesss,SMALL(IF(noms=$L130,ROW(noms)-1,""),COLUMN(C:C)))),COLUMN(C:C)/1000+ROW($A114),"")</f>
        <v>114.003</v>
      </c>
      <c r="P130" s="7">
        <f t="array" aca="1" ref="P130" ca="1">IF(ISTEXT(INDEX(sesss,SMALL(IF(noms=$L130,ROW(noms)-1,""),COLUMN(D:D)))),COLUMN(D:D)/1000+ROW($A114),"")</f>
        <v>114.004</v>
      </c>
      <c r="Q130" s="7">
        <f t="array" aca="1" ref="Q130" ca="1">IF(ISTEXT(INDEX(sesss,SMALL(IF(noms=$L130,ROW(noms)-1,""),COLUMN(E:E)))),COLUMN(E:E)/1000+ROW($A114),"")</f>
        <v>114.005</v>
      </c>
      <c r="R130" s="7" t="str">
        <f t="array" aca="1" ref="R130" ca="1">IF(ISTEXT(INDEX(sesss,SMALL(IF(noms=$L130,ROW(noms)-1,""),COLUMN(F:F)))),COLUMN(F:F)/1000+ROW($A114),"")</f>
        <v/>
      </c>
      <c r="S130" s="7" t="str">
        <f t="array" aca="1" ref="S130" ca="1">IF(ISTEXT(INDEX(sesss,SMALL(IF(noms=$L130,ROW(noms)-1,""),COLUMN(G:G)))),COLUMN(G:G)/1000+ROW($A114),"")</f>
        <v/>
      </c>
      <c r="T130" s="7" t="str">
        <f ca="1">IF(ISTEXT(INDEX(sesss,SMALL(IF(noms=$L130,ROW(noms)-1,""),COLUMN(H:H)))),COLUMN(H:H)/1000+ROW($A114),"")</f>
        <v/>
      </c>
      <c r="U130" s="7" t="str">
        <f ca="1">IF(ISTEXT(INDEX(sesss,SMALL(IF(noms=$L130,ROW(noms)-1,""),COLUMN(I:I)))),COLUMN(I:I)/1000+ROW($A114),"")</f>
        <v/>
      </c>
      <c r="V130" s="7" t="str">
        <f ca="1">IF(ISTEXT(INDEX(sesss,SMALL(IF(noms=$L130,ROW(noms)-1,""),COLUMN(J:J)))),COLUMN(J:J)/1000+ROW($A114),"")</f>
        <v/>
      </c>
      <c r="W130" s="7" t="str">
        <f ca="1">IF(ISTEXT(INDEX(sesss,SMALL(IF(noms=$L130,ROW(noms)-1,""),COLUMN(K:K)))),COLUMN(K:K)/1000+ROW($A114),"")</f>
        <v/>
      </c>
      <c r="Y130" t="str">
        <f ca="1">IF(L130&lt;&gt;"",(INDEX(basetri,INT(SMALL(baseval,ROW(A114))))),"")</f>
        <v>uvre</v>
      </c>
    </row>
    <row r="131" spans="1:25" ht="15" thickBot="1" x14ac:dyDescent="0.35">
      <c r="A131" s="14" t="s">
        <v>85</v>
      </c>
      <c r="B131" s="15" t="s">
        <v>165</v>
      </c>
      <c r="C131" s="16">
        <v>43108</v>
      </c>
      <c r="D131" s="16">
        <v>43119</v>
      </c>
      <c r="E131" s="17" t="s">
        <v>163</v>
      </c>
      <c r="F131" s="17" t="s">
        <v>162</v>
      </c>
      <c r="G131" s="18">
        <v>90009810</v>
      </c>
      <c r="H131" s="18" t="s">
        <v>328</v>
      </c>
      <c r="I131" s="18" t="s">
        <v>331</v>
      </c>
      <c r="L131" s="7" t="str">
        <f t="array" aca="1" ref="L131" ca="1">IFERROR(INDEX(noms,SMALL(IF(sesss=L$2,ROW(noms)-1,""),ROW(A115))),"")</f>
        <v>pard</v>
      </c>
      <c r="M131" s="7">
        <f t="array" aca="1" ref="M131" ca="1">IF(ISTEXT(INDEX(sesss,SMALL(IF(noms=$L131,ROW(noms)-1,""),COLUMN(A:A)))),COLUMN(A:A)/1000+ROW($A115),"")</f>
        <v>115.001</v>
      </c>
      <c r="N131" s="7">
        <f t="array" aca="1" ref="N131" ca="1">IF(ISTEXT(INDEX(sesss,SMALL(IF(noms=$L131,ROW(noms)-1,""),COLUMN(B:B)))),COLUMN(B:B)/1000+ROW($A115),"")</f>
        <v>115.002</v>
      </c>
      <c r="O131" s="7">
        <f t="array" aca="1" ref="O131" ca="1">IF(ISTEXT(INDEX(sesss,SMALL(IF(noms=$L131,ROW(noms)-1,""),COLUMN(C:C)))),COLUMN(C:C)/1000+ROW($A115),"")</f>
        <v>115.003</v>
      </c>
      <c r="P131" s="7">
        <f t="array" aca="1" ref="P131" ca="1">IF(ISTEXT(INDEX(sesss,SMALL(IF(noms=$L131,ROW(noms)-1,""),COLUMN(D:D)))),COLUMN(D:D)/1000+ROW($A115),"")</f>
        <v>115.004</v>
      </c>
      <c r="Q131" s="7">
        <f t="array" aca="1" ref="Q131" ca="1">IF(ISTEXT(INDEX(sesss,SMALL(IF(noms=$L131,ROW(noms)-1,""),COLUMN(E:E)))),COLUMN(E:E)/1000+ROW($A115),"")</f>
        <v>115.005</v>
      </c>
      <c r="R131" s="7" t="str">
        <f t="array" aca="1" ref="R131" ca="1">IF(ISTEXT(INDEX(sesss,SMALL(IF(noms=$L131,ROW(noms)-1,""),COLUMN(F:F)))),COLUMN(F:F)/1000+ROW($A115),"")</f>
        <v/>
      </c>
      <c r="S131" s="7" t="str">
        <f t="array" aca="1" ref="S131" ca="1">IF(ISTEXT(INDEX(sesss,SMALL(IF(noms=$L131,ROW(noms)-1,""),COLUMN(G:G)))),COLUMN(G:G)/1000+ROW($A115),"")</f>
        <v/>
      </c>
      <c r="T131" s="7" t="str">
        <f ca="1">IF(ISTEXT(INDEX(sesss,SMALL(IF(noms=$L131,ROW(noms)-1,""),COLUMN(H:H)))),COLUMN(H:H)/1000+ROW($A115),"")</f>
        <v/>
      </c>
      <c r="U131" s="7" t="str">
        <f ca="1">IF(ISTEXT(INDEX(sesss,SMALL(IF(noms=$L131,ROW(noms)-1,""),COLUMN(I:I)))),COLUMN(I:I)/1000+ROW($A115),"")</f>
        <v/>
      </c>
      <c r="V131" s="7" t="str">
        <f ca="1">IF(ISTEXT(INDEX(sesss,SMALL(IF(noms=$L131,ROW(noms)-1,""),COLUMN(J:J)))),COLUMN(J:J)/1000+ROW($A115),"")</f>
        <v/>
      </c>
      <c r="W131" s="7" t="str">
        <f ca="1">IF(ISTEXT(INDEX(sesss,SMALL(IF(noms=$L131,ROW(noms)-1,""),COLUMN(K:K)))),COLUMN(K:K)/1000+ROW($A115),"")</f>
        <v/>
      </c>
      <c r="Y131" t="str">
        <f ca="1">IF(L131&lt;&gt;"",(INDEX(basetri,INT(SMALL(baseval,ROW(A115))))),"")</f>
        <v>rruc</v>
      </c>
    </row>
    <row r="132" spans="1:25" ht="15" thickBot="1" x14ac:dyDescent="0.35">
      <c r="A132" s="14" t="s">
        <v>85</v>
      </c>
      <c r="B132" s="15" t="s">
        <v>165</v>
      </c>
      <c r="C132" s="16">
        <v>43108</v>
      </c>
      <c r="D132" s="16">
        <v>43119</v>
      </c>
      <c r="E132" s="17" t="s">
        <v>149</v>
      </c>
      <c r="F132" s="17" t="s">
        <v>150</v>
      </c>
      <c r="G132" s="18">
        <v>90094142</v>
      </c>
      <c r="H132" s="18" t="s">
        <v>328</v>
      </c>
      <c r="I132" s="18" t="s">
        <v>331</v>
      </c>
      <c r="L132" s="7" t="str">
        <f t="array" aca="1" ref="L132" ca="1">IFERROR(INDEX(noms,SMALL(IF(sesss=L$2,ROW(noms)-1,""),ROW(A116))),"")</f>
        <v>ouis</v>
      </c>
      <c r="M132" s="7">
        <f t="array" aca="1" ref="M132" ca="1">IF(ISTEXT(INDEX(sesss,SMALL(IF(noms=$L132,ROW(noms)-1,""),COLUMN(A:A)))),COLUMN(A:A)/1000+ROW($A116),"")</f>
        <v>116.001</v>
      </c>
      <c r="N132" s="7">
        <f t="array" aca="1" ref="N132" ca="1">IF(ISTEXT(INDEX(sesss,SMALL(IF(noms=$L132,ROW(noms)-1,""),COLUMN(B:B)))),COLUMN(B:B)/1000+ROW($A116),"")</f>
        <v>116.002</v>
      </c>
      <c r="O132" s="7">
        <f t="array" aca="1" ref="O132" ca="1">IF(ISTEXT(INDEX(sesss,SMALL(IF(noms=$L132,ROW(noms)-1,""),COLUMN(C:C)))),COLUMN(C:C)/1000+ROW($A116),"")</f>
        <v>116.003</v>
      </c>
      <c r="P132" s="7">
        <f t="array" aca="1" ref="P132" ca="1">IF(ISTEXT(INDEX(sesss,SMALL(IF(noms=$L132,ROW(noms)-1,""),COLUMN(D:D)))),COLUMN(D:D)/1000+ROW($A116),"")</f>
        <v>116.004</v>
      </c>
      <c r="Q132" s="7">
        <f t="array" aca="1" ref="Q132" ca="1">IF(ISTEXT(INDEX(sesss,SMALL(IF(noms=$L132,ROW(noms)-1,""),COLUMN(E:E)))),COLUMN(E:E)/1000+ROW($A116),"")</f>
        <v>116.005</v>
      </c>
      <c r="R132" s="7">
        <f t="array" aca="1" ref="R132" ca="1">IF(ISTEXT(INDEX(sesss,SMALL(IF(noms=$L132,ROW(noms)-1,""),COLUMN(F:F)))),COLUMN(F:F)/1000+ROW($A116),"")</f>
        <v>116.006</v>
      </c>
      <c r="S132" s="7" t="str">
        <f t="array" aca="1" ref="S132" ca="1">IF(ISTEXT(INDEX(sesss,SMALL(IF(noms=$L132,ROW(noms)-1,""),COLUMN(G:G)))),COLUMN(G:G)/1000+ROW($A116),"")</f>
        <v/>
      </c>
      <c r="T132" s="7" t="str">
        <f ca="1">IF(ISTEXT(INDEX(sesss,SMALL(IF(noms=$L132,ROW(noms)-1,""),COLUMN(H:H)))),COLUMN(H:H)/1000+ROW($A116),"")</f>
        <v/>
      </c>
      <c r="U132" s="7" t="str">
        <f ca="1">IF(ISTEXT(INDEX(sesss,SMALL(IF(noms=$L132,ROW(noms)-1,""),COLUMN(I:I)))),COLUMN(I:I)/1000+ROW($A116),"")</f>
        <v/>
      </c>
      <c r="V132" s="7" t="str">
        <f ca="1">IF(ISTEXT(INDEX(sesss,SMALL(IF(noms=$L132,ROW(noms)-1,""),COLUMN(J:J)))),COLUMN(J:J)/1000+ROW($A116),"")</f>
        <v/>
      </c>
      <c r="W132" s="7" t="str">
        <f ca="1">IF(ISTEXT(INDEX(sesss,SMALL(IF(noms=$L132,ROW(noms)-1,""),COLUMN(K:K)))),COLUMN(K:K)/1000+ROW($A116),"")</f>
        <v/>
      </c>
      <c r="Y132" t="str">
        <f ca="1">IF(L132&lt;&gt;"",(INDEX(basetri,INT(SMALL(baseval,ROW(A116))))),"")</f>
        <v>rruc</v>
      </c>
    </row>
    <row r="133" spans="1:25" ht="15" thickBot="1" x14ac:dyDescent="0.35">
      <c r="A133" s="14" t="s">
        <v>85</v>
      </c>
      <c r="B133" s="15" t="s">
        <v>165</v>
      </c>
      <c r="C133" s="16">
        <v>43108</v>
      </c>
      <c r="D133" s="16">
        <v>43119</v>
      </c>
      <c r="E133" s="17" t="s">
        <v>151</v>
      </c>
      <c r="F133" s="17" t="s">
        <v>152</v>
      </c>
      <c r="G133" s="18">
        <v>90305308</v>
      </c>
      <c r="H133" s="18" t="s">
        <v>328</v>
      </c>
      <c r="I133" s="18" t="s">
        <v>331</v>
      </c>
      <c r="L133" s="7" t="str">
        <f t="array" aca="1" ref="L133" ca="1">IFERROR(INDEX(noms,SMALL(IF(sesss=L$2,ROW(noms)-1,""),ROW(A117))),"")</f>
        <v>tard</v>
      </c>
      <c r="M133" s="7">
        <f t="array" aca="1" ref="M133" ca="1">IF(ISTEXT(INDEX(sesss,SMALL(IF(noms=$L133,ROW(noms)-1,""),COLUMN(A:A)))),COLUMN(A:A)/1000+ROW($A117),"")</f>
        <v>117.001</v>
      </c>
      <c r="N133" s="7">
        <f t="array" aca="1" ref="N133" ca="1">IF(ISTEXT(INDEX(sesss,SMALL(IF(noms=$L133,ROW(noms)-1,""),COLUMN(B:B)))),COLUMN(B:B)/1000+ROW($A117),"")</f>
        <v>117.002</v>
      </c>
      <c r="O133" s="7">
        <f t="array" aca="1" ref="O133" ca="1">IF(ISTEXT(INDEX(sesss,SMALL(IF(noms=$L133,ROW(noms)-1,""),COLUMN(C:C)))),COLUMN(C:C)/1000+ROW($A117),"")</f>
        <v>117.003</v>
      </c>
      <c r="P133" s="7">
        <f t="array" aca="1" ref="P133" ca="1">IF(ISTEXT(INDEX(sesss,SMALL(IF(noms=$L133,ROW(noms)-1,""),COLUMN(D:D)))),COLUMN(D:D)/1000+ROW($A117),"")</f>
        <v>117.004</v>
      </c>
      <c r="Q133" s="7">
        <f t="array" aca="1" ref="Q133" ca="1">IF(ISTEXT(INDEX(sesss,SMALL(IF(noms=$L133,ROW(noms)-1,""),COLUMN(E:E)))),COLUMN(E:E)/1000+ROW($A117),"")</f>
        <v>117.005</v>
      </c>
      <c r="R133" s="7" t="str">
        <f t="array" aca="1" ref="R133" ca="1">IF(ISTEXT(INDEX(sesss,SMALL(IF(noms=$L133,ROW(noms)-1,""),COLUMN(F:F)))),COLUMN(F:F)/1000+ROW($A117),"")</f>
        <v/>
      </c>
      <c r="S133" s="7" t="str">
        <f t="array" aca="1" ref="S133" ca="1">IF(ISTEXT(INDEX(sesss,SMALL(IF(noms=$L133,ROW(noms)-1,""),COLUMN(G:G)))),COLUMN(G:G)/1000+ROW($A117),"")</f>
        <v/>
      </c>
      <c r="T133" s="7" t="str">
        <f ca="1">IF(ISTEXT(INDEX(sesss,SMALL(IF(noms=$L133,ROW(noms)-1,""),COLUMN(H:H)))),COLUMN(H:H)/1000+ROW($A117),"")</f>
        <v/>
      </c>
      <c r="U133" s="7" t="str">
        <f ca="1">IF(ISTEXT(INDEX(sesss,SMALL(IF(noms=$L133,ROW(noms)-1,""),COLUMN(I:I)))),COLUMN(I:I)/1000+ROW($A117),"")</f>
        <v/>
      </c>
      <c r="V133" s="7" t="str">
        <f ca="1">IF(ISTEXT(INDEX(sesss,SMALL(IF(noms=$L133,ROW(noms)-1,""),COLUMN(J:J)))),COLUMN(J:J)/1000+ROW($A117),"")</f>
        <v/>
      </c>
      <c r="W133" s="7" t="str">
        <f ca="1">IF(ISTEXT(INDEX(sesss,SMALL(IF(noms=$L133,ROW(noms)-1,""),COLUMN(K:K)))),COLUMN(K:K)/1000+ROW($A117),"")</f>
        <v/>
      </c>
      <c r="Y133" t="str">
        <f ca="1">IF(L133&lt;&gt;"",(INDEX(basetri,INT(SMALL(baseval,ROW(A117))))),"")</f>
        <v>rruc</v>
      </c>
    </row>
    <row r="134" spans="1:25" ht="15" thickBot="1" x14ac:dyDescent="0.35">
      <c r="A134" s="14" t="s">
        <v>85</v>
      </c>
      <c r="B134" s="15" t="s">
        <v>165</v>
      </c>
      <c r="C134" s="16">
        <v>43108</v>
      </c>
      <c r="D134" s="16">
        <v>43119</v>
      </c>
      <c r="E134" s="17" t="s">
        <v>153</v>
      </c>
      <c r="F134" s="17" t="s">
        <v>154</v>
      </c>
      <c r="G134" s="18">
        <v>90010794</v>
      </c>
      <c r="H134" s="18" t="s">
        <v>328</v>
      </c>
      <c r="I134" s="18" t="s">
        <v>331</v>
      </c>
      <c r="L134" s="7" t="str">
        <f t="array" aca="1" ref="L134" ca="1">IFERROR(INDEX(noms,SMALL(IF(sesss=L$2,ROW(noms)-1,""),ROW(A118))),"")</f>
        <v>Siri</v>
      </c>
      <c r="M134" s="7">
        <f t="array" aca="1" ref="M134" ca="1">IF(ISTEXT(INDEX(sesss,SMALL(IF(noms=$L134,ROW(noms)-1,""),COLUMN(A:A)))),COLUMN(A:A)/1000+ROW($A118),"")</f>
        <v>118.001</v>
      </c>
      <c r="N134" s="7">
        <f t="array" aca="1" ref="N134" ca="1">IF(ISTEXT(INDEX(sesss,SMALL(IF(noms=$L134,ROW(noms)-1,""),COLUMN(B:B)))),COLUMN(B:B)/1000+ROW($A118),"")</f>
        <v>118.002</v>
      </c>
      <c r="O134" s="7">
        <f t="array" aca="1" ref="O134" ca="1">IF(ISTEXT(INDEX(sesss,SMALL(IF(noms=$L134,ROW(noms)-1,""),COLUMN(C:C)))),COLUMN(C:C)/1000+ROW($A118),"")</f>
        <v>118.003</v>
      </c>
      <c r="P134" s="7">
        <f t="array" aca="1" ref="P134" ca="1">IF(ISTEXT(INDEX(sesss,SMALL(IF(noms=$L134,ROW(noms)-1,""),COLUMN(D:D)))),COLUMN(D:D)/1000+ROW($A118),"")</f>
        <v>118.004</v>
      </c>
      <c r="Q134" s="7">
        <f t="array" aca="1" ref="Q134" ca="1">IF(ISTEXT(INDEX(sesss,SMALL(IF(noms=$L134,ROW(noms)-1,""),COLUMN(E:E)))),COLUMN(E:E)/1000+ROW($A118),"")</f>
        <v>118.005</v>
      </c>
      <c r="R134" s="7" t="str">
        <f t="array" aca="1" ref="R134" ca="1">IF(ISTEXT(INDEX(sesss,SMALL(IF(noms=$L134,ROW(noms)-1,""),COLUMN(F:F)))),COLUMN(F:F)/1000+ROW($A118),"")</f>
        <v/>
      </c>
      <c r="S134" s="7" t="str">
        <f t="array" aca="1" ref="S134" ca="1">IF(ISTEXT(INDEX(sesss,SMALL(IF(noms=$L134,ROW(noms)-1,""),COLUMN(G:G)))),COLUMN(G:G)/1000+ROW($A118),"")</f>
        <v/>
      </c>
      <c r="T134" s="7" t="str">
        <f ca="1">IF(ISTEXT(INDEX(sesss,SMALL(IF(noms=$L134,ROW(noms)-1,""),COLUMN(H:H)))),COLUMN(H:H)/1000+ROW($A118),"")</f>
        <v/>
      </c>
      <c r="U134" s="7" t="str">
        <f ca="1">IF(ISTEXT(INDEX(sesss,SMALL(IF(noms=$L134,ROW(noms)-1,""),COLUMN(I:I)))),COLUMN(I:I)/1000+ROW($A118),"")</f>
        <v/>
      </c>
      <c r="V134" s="7" t="str">
        <f ca="1">IF(ISTEXT(INDEX(sesss,SMALL(IF(noms=$L134,ROW(noms)-1,""),COLUMN(J:J)))),COLUMN(J:J)/1000+ROW($A118),"")</f>
        <v/>
      </c>
      <c r="W134" s="7" t="str">
        <f ca="1">IF(ISTEXT(INDEX(sesss,SMALL(IF(noms=$L134,ROW(noms)-1,""),COLUMN(K:K)))),COLUMN(K:K)/1000+ROW($A118),"")</f>
        <v/>
      </c>
      <c r="Y134" t="str">
        <f ca="1">IF(L134&lt;&gt;"",(INDEX(basetri,INT(SMALL(baseval,ROW(A118))))),"")</f>
        <v>rruc</v>
      </c>
    </row>
    <row r="135" spans="1:25" ht="15" thickBot="1" x14ac:dyDescent="0.35">
      <c r="A135" s="14" t="s">
        <v>105</v>
      </c>
      <c r="B135" s="15" t="s">
        <v>166</v>
      </c>
      <c r="C135" s="16">
        <v>43122</v>
      </c>
      <c r="D135" s="16">
        <v>43133</v>
      </c>
      <c r="E135" s="17" t="s">
        <v>119</v>
      </c>
      <c r="F135" s="17" t="s">
        <v>120</v>
      </c>
      <c r="G135" s="18">
        <v>90059786</v>
      </c>
      <c r="H135" s="18" t="s">
        <v>328</v>
      </c>
      <c r="I135" s="18" t="s">
        <v>331</v>
      </c>
      <c r="L135" s="7" t="str">
        <f t="array" aca="1" ref="L135" ca="1">IFERROR(INDEX(noms,SMALL(IF(sesss=L$2,ROW(noms)-1,""),ROW(A119))),"")</f>
        <v>pard</v>
      </c>
      <c r="M135" s="7">
        <f t="array" aca="1" ref="M135" ca="1">IF(ISTEXT(INDEX(sesss,SMALL(IF(noms=$L135,ROW(noms)-1,""),COLUMN(A:A)))),COLUMN(A:A)/1000+ROW($A119),"")</f>
        <v>119.001</v>
      </c>
      <c r="N135" s="7">
        <f t="array" aca="1" ref="N135" ca="1">IF(ISTEXT(INDEX(sesss,SMALL(IF(noms=$L135,ROW(noms)-1,""),COLUMN(B:B)))),COLUMN(B:B)/1000+ROW($A119),"")</f>
        <v>119.002</v>
      </c>
      <c r="O135" s="7">
        <f t="array" aca="1" ref="O135" ca="1">IF(ISTEXT(INDEX(sesss,SMALL(IF(noms=$L135,ROW(noms)-1,""),COLUMN(C:C)))),COLUMN(C:C)/1000+ROW($A119),"")</f>
        <v>119.003</v>
      </c>
      <c r="P135" s="7">
        <f t="array" aca="1" ref="P135" ca="1">IF(ISTEXT(INDEX(sesss,SMALL(IF(noms=$L135,ROW(noms)-1,""),COLUMN(D:D)))),COLUMN(D:D)/1000+ROW($A119),"")</f>
        <v>119.004</v>
      </c>
      <c r="Q135" s="7">
        <f t="array" aca="1" ref="Q135" ca="1">IF(ISTEXT(INDEX(sesss,SMALL(IF(noms=$L135,ROW(noms)-1,""),COLUMN(E:E)))),COLUMN(E:E)/1000+ROW($A119),"")</f>
        <v>119.005</v>
      </c>
      <c r="R135" s="7" t="str">
        <f t="array" aca="1" ref="R135" ca="1">IF(ISTEXT(INDEX(sesss,SMALL(IF(noms=$L135,ROW(noms)-1,""),COLUMN(F:F)))),COLUMN(F:F)/1000+ROW($A119),"")</f>
        <v/>
      </c>
      <c r="S135" s="7" t="str">
        <f t="array" aca="1" ref="S135" ca="1">IF(ISTEXT(INDEX(sesss,SMALL(IF(noms=$L135,ROW(noms)-1,""),COLUMN(G:G)))),COLUMN(G:G)/1000+ROW($A119),"")</f>
        <v/>
      </c>
      <c r="T135" s="7" t="str">
        <f ca="1">IF(ISTEXT(INDEX(sesss,SMALL(IF(noms=$L135,ROW(noms)-1,""),COLUMN(H:H)))),COLUMN(H:H)/1000+ROW($A119),"")</f>
        <v/>
      </c>
      <c r="U135" s="7" t="str">
        <f ca="1">IF(ISTEXT(INDEX(sesss,SMALL(IF(noms=$L135,ROW(noms)-1,""),COLUMN(I:I)))),COLUMN(I:I)/1000+ROW($A119),"")</f>
        <v/>
      </c>
      <c r="V135" s="7" t="str">
        <f ca="1">IF(ISTEXT(INDEX(sesss,SMALL(IF(noms=$L135,ROW(noms)-1,""),COLUMN(J:J)))),COLUMN(J:J)/1000+ROW($A119),"")</f>
        <v/>
      </c>
      <c r="W135" s="7" t="str">
        <f ca="1">IF(ISTEXT(INDEX(sesss,SMALL(IF(noms=$L135,ROW(noms)-1,""),COLUMN(K:K)))),COLUMN(K:K)/1000+ROW($A119),"")</f>
        <v/>
      </c>
      <c r="Y135" t="str">
        <f ca="1">IF(L135&lt;&gt;"",(INDEX(basetri,INT(SMALL(baseval,ROW(A119))))),"")</f>
        <v>uiec</v>
      </c>
    </row>
    <row r="136" spans="1:25" ht="15" thickBot="1" x14ac:dyDescent="0.35">
      <c r="A136" s="14" t="s">
        <v>105</v>
      </c>
      <c r="B136" s="15" t="s">
        <v>166</v>
      </c>
      <c r="C136" s="16">
        <v>43122</v>
      </c>
      <c r="D136" s="16">
        <v>43133</v>
      </c>
      <c r="E136" s="17" t="s">
        <v>159</v>
      </c>
      <c r="F136" s="17" t="s">
        <v>160</v>
      </c>
      <c r="G136" s="18">
        <v>90097758</v>
      </c>
      <c r="H136" s="18" t="s">
        <v>328</v>
      </c>
      <c r="I136" s="18" t="s">
        <v>331</v>
      </c>
      <c r="L136" s="7" t="str">
        <f t="array" aca="1" ref="L136" ca="1">IFERROR(INDEX(noms,SMALL(IF(sesss=L$2,ROW(noms)-1,""),ROW(A120))),"")</f>
        <v>ouis</v>
      </c>
      <c r="M136" s="7">
        <f t="array" aca="1" ref="M136" ca="1">IF(ISTEXT(INDEX(sesss,SMALL(IF(noms=$L136,ROW(noms)-1,""),COLUMN(A:A)))),COLUMN(A:A)/1000+ROW($A120),"")</f>
        <v>120.001</v>
      </c>
      <c r="N136" s="7">
        <f t="array" aca="1" ref="N136" ca="1">IF(ISTEXT(INDEX(sesss,SMALL(IF(noms=$L136,ROW(noms)-1,""),COLUMN(B:B)))),COLUMN(B:B)/1000+ROW($A120),"")</f>
        <v>120.002</v>
      </c>
      <c r="O136" s="7">
        <f t="array" aca="1" ref="O136" ca="1">IF(ISTEXT(INDEX(sesss,SMALL(IF(noms=$L136,ROW(noms)-1,""),COLUMN(C:C)))),COLUMN(C:C)/1000+ROW($A120),"")</f>
        <v>120.003</v>
      </c>
      <c r="P136" s="7">
        <f t="array" aca="1" ref="P136" ca="1">IF(ISTEXT(INDEX(sesss,SMALL(IF(noms=$L136,ROW(noms)-1,""),COLUMN(D:D)))),COLUMN(D:D)/1000+ROW($A120),"")</f>
        <v>120.004</v>
      </c>
      <c r="Q136" s="7">
        <f t="array" aca="1" ref="Q136" ca="1">IF(ISTEXT(INDEX(sesss,SMALL(IF(noms=$L136,ROW(noms)-1,""),COLUMN(E:E)))),COLUMN(E:E)/1000+ROW($A120),"")</f>
        <v>120.005</v>
      </c>
      <c r="R136" s="7">
        <f t="array" aca="1" ref="R136" ca="1">IF(ISTEXT(INDEX(sesss,SMALL(IF(noms=$L136,ROW(noms)-1,""),COLUMN(F:F)))),COLUMN(F:F)/1000+ROW($A120),"")</f>
        <v>120.006</v>
      </c>
      <c r="S136" s="7" t="str">
        <f t="array" aca="1" ref="S136" ca="1">IF(ISTEXT(INDEX(sesss,SMALL(IF(noms=$L136,ROW(noms)-1,""),COLUMN(G:G)))),COLUMN(G:G)/1000+ROW($A120),"")</f>
        <v/>
      </c>
      <c r="T136" s="7" t="str">
        <f ca="1">IF(ISTEXT(INDEX(sesss,SMALL(IF(noms=$L136,ROW(noms)-1,""),COLUMN(H:H)))),COLUMN(H:H)/1000+ROW($A120),"")</f>
        <v/>
      </c>
      <c r="U136" s="7" t="str">
        <f ca="1">IF(ISTEXT(INDEX(sesss,SMALL(IF(noms=$L136,ROW(noms)-1,""),COLUMN(I:I)))),COLUMN(I:I)/1000+ROW($A120),"")</f>
        <v/>
      </c>
      <c r="V136" s="7" t="str">
        <f ca="1">IF(ISTEXT(INDEX(sesss,SMALL(IF(noms=$L136,ROW(noms)-1,""),COLUMN(J:J)))),COLUMN(J:J)/1000+ROW($A120),"")</f>
        <v/>
      </c>
      <c r="W136" s="7" t="str">
        <f ca="1">IF(ISTEXT(INDEX(sesss,SMALL(IF(noms=$L136,ROW(noms)-1,""),COLUMN(K:K)))),COLUMN(K:K)/1000+ROW($A120),"")</f>
        <v/>
      </c>
      <c r="Y136" t="str">
        <f ca="1">IF(L136&lt;&gt;"",(INDEX(basetri,INT(SMALL(baseval,ROW(A120))))),"")</f>
        <v>uiec</v>
      </c>
    </row>
    <row r="137" spans="1:25" ht="15" thickBot="1" x14ac:dyDescent="0.35">
      <c r="A137" s="14" t="s">
        <v>105</v>
      </c>
      <c r="B137" s="15" t="s">
        <v>166</v>
      </c>
      <c r="C137" s="16">
        <v>43122</v>
      </c>
      <c r="D137" s="16">
        <v>43133</v>
      </c>
      <c r="E137" s="17" t="s">
        <v>161</v>
      </c>
      <c r="F137" s="17" t="s">
        <v>162</v>
      </c>
      <c r="G137" s="18">
        <v>90081497</v>
      </c>
      <c r="H137" s="18" t="s">
        <v>328</v>
      </c>
      <c r="I137" s="18" t="s">
        <v>331</v>
      </c>
      <c r="L137" s="7" t="str">
        <f t="array" aca="1" ref="L137" ca="1">IFERROR(INDEX(noms,SMALL(IF(sesss=L$2,ROW(noms)-1,""),ROW(A121))),"")</f>
        <v>tard</v>
      </c>
      <c r="M137" s="7">
        <f t="array" aca="1" ref="M137" ca="1">IF(ISTEXT(INDEX(sesss,SMALL(IF(noms=$L137,ROW(noms)-1,""),COLUMN(A:A)))),COLUMN(A:A)/1000+ROW($A121),"")</f>
        <v>121.001</v>
      </c>
      <c r="N137" s="7">
        <f t="array" aca="1" ref="N137" ca="1">IF(ISTEXT(INDEX(sesss,SMALL(IF(noms=$L137,ROW(noms)-1,""),COLUMN(B:B)))),COLUMN(B:B)/1000+ROW($A121),"")</f>
        <v>121.002</v>
      </c>
      <c r="O137" s="7">
        <f t="array" aca="1" ref="O137" ca="1">IF(ISTEXT(INDEX(sesss,SMALL(IF(noms=$L137,ROW(noms)-1,""),COLUMN(C:C)))),COLUMN(C:C)/1000+ROW($A121),"")</f>
        <v>121.003</v>
      </c>
      <c r="P137" s="7">
        <f t="array" aca="1" ref="P137" ca="1">IF(ISTEXT(INDEX(sesss,SMALL(IF(noms=$L137,ROW(noms)-1,""),COLUMN(D:D)))),COLUMN(D:D)/1000+ROW($A121),"")</f>
        <v>121.004</v>
      </c>
      <c r="Q137" s="7">
        <f t="array" aca="1" ref="Q137" ca="1">IF(ISTEXT(INDEX(sesss,SMALL(IF(noms=$L137,ROW(noms)-1,""),COLUMN(E:E)))),COLUMN(E:E)/1000+ROW($A121),"")</f>
        <v>121.005</v>
      </c>
      <c r="R137" s="7" t="str">
        <f t="array" aca="1" ref="R137" ca="1">IF(ISTEXT(INDEX(sesss,SMALL(IF(noms=$L137,ROW(noms)-1,""),COLUMN(F:F)))),COLUMN(F:F)/1000+ROW($A121),"")</f>
        <v/>
      </c>
      <c r="S137" s="7" t="str">
        <f t="array" aca="1" ref="S137" ca="1">IF(ISTEXT(INDEX(sesss,SMALL(IF(noms=$L137,ROW(noms)-1,""),COLUMN(G:G)))),COLUMN(G:G)/1000+ROW($A121),"")</f>
        <v/>
      </c>
      <c r="T137" s="7" t="str">
        <f ca="1">IF(ISTEXT(INDEX(sesss,SMALL(IF(noms=$L137,ROW(noms)-1,""),COLUMN(H:H)))),COLUMN(H:H)/1000+ROW($A121),"")</f>
        <v/>
      </c>
      <c r="U137" s="7" t="str">
        <f ca="1">IF(ISTEXT(INDEX(sesss,SMALL(IF(noms=$L137,ROW(noms)-1,""),COLUMN(I:I)))),COLUMN(I:I)/1000+ROW($A121),"")</f>
        <v/>
      </c>
      <c r="V137" s="7" t="str">
        <f ca="1">IF(ISTEXT(INDEX(sesss,SMALL(IF(noms=$L137,ROW(noms)-1,""),COLUMN(J:J)))),COLUMN(J:J)/1000+ROW($A121),"")</f>
        <v/>
      </c>
      <c r="W137" s="7" t="str">
        <f ca="1">IF(ISTEXT(INDEX(sesss,SMALL(IF(noms=$L137,ROW(noms)-1,""),COLUMN(K:K)))),COLUMN(K:K)/1000+ROW($A121),"")</f>
        <v/>
      </c>
      <c r="Y137" t="str">
        <f ca="1">IF(L137&lt;&gt;"",(INDEX(basetri,INT(SMALL(baseval,ROW(A121))))),"")</f>
        <v>uiec</v>
      </c>
    </row>
    <row r="138" spans="1:25" ht="15" thickBot="1" x14ac:dyDescent="0.35">
      <c r="A138" s="14" t="s">
        <v>105</v>
      </c>
      <c r="B138" s="15" t="s">
        <v>166</v>
      </c>
      <c r="C138" s="16">
        <v>43122</v>
      </c>
      <c r="D138" s="16">
        <v>43133</v>
      </c>
      <c r="E138" s="17" t="s">
        <v>110</v>
      </c>
      <c r="F138" s="17" t="s">
        <v>120</v>
      </c>
      <c r="G138" s="18">
        <v>90052926</v>
      </c>
      <c r="H138" s="18" t="s">
        <v>328</v>
      </c>
      <c r="I138" s="18" t="s">
        <v>331</v>
      </c>
      <c r="L138" s="7" t="str">
        <f t="array" aca="1" ref="L138" ca="1">IFERROR(INDEX(noms,SMALL(IF(sesss=L$2,ROW(noms)-1,""),ROW(A122))),"")</f>
        <v>Siri</v>
      </c>
      <c r="M138" s="7">
        <f t="array" aca="1" ref="M138" ca="1">IF(ISTEXT(INDEX(sesss,SMALL(IF(noms=$L138,ROW(noms)-1,""),COLUMN(A:A)))),COLUMN(A:A)/1000+ROW($A122),"")</f>
        <v>122.001</v>
      </c>
      <c r="N138" s="7">
        <f t="array" aca="1" ref="N138" ca="1">IF(ISTEXT(INDEX(sesss,SMALL(IF(noms=$L138,ROW(noms)-1,""),COLUMN(B:B)))),COLUMN(B:B)/1000+ROW($A122),"")</f>
        <v>122.002</v>
      </c>
      <c r="O138" s="7">
        <f t="array" aca="1" ref="O138" ca="1">IF(ISTEXT(INDEX(sesss,SMALL(IF(noms=$L138,ROW(noms)-1,""),COLUMN(C:C)))),COLUMN(C:C)/1000+ROW($A122),"")</f>
        <v>122.003</v>
      </c>
      <c r="P138" s="7">
        <f t="array" aca="1" ref="P138" ca="1">IF(ISTEXT(INDEX(sesss,SMALL(IF(noms=$L138,ROW(noms)-1,""),COLUMN(D:D)))),COLUMN(D:D)/1000+ROW($A122),"")</f>
        <v>122.004</v>
      </c>
      <c r="Q138" s="7">
        <f t="array" aca="1" ref="Q138" ca="1">IF(ISTEXT(INDEX(sesss,SMALL(IF(noms=$L138,ROW(noms)-1,""),COLUMN(E:E)))),COLUMN(E:E)/1000+ROW($A122),"")</f>
        <v>122.005</v>
      </c>
      <c r="R138" s="7" t="str">
        <f t="array" aca="1" ref="R138" ca="1">IF(ISTEXT(INDEX(sesss,SMALL(IF(noms=$L138,ROW(noms)-1,""),COLUMN(F:F)))),COLUMN(F:F)/1000+ROW($A122),"")</f>
        <v/>
      </c>
      <c r="S138" s="7" t="str">
        <f t="array" aca="1" ref="S138" ca="1">IF(ISTEXT(INDEX(sesss,SMALL(IF(noms=$L138,ROW(noms)-1,""),COLUMN(G:G)))),COLUMN(G:G)/1000+ROW($A122),"")</f>
        <v/>
      </c>
      <c r="T138" s="7" t="str">
        <f ca="1">IF(ISTEXT(INDEX(sesss,SMALL(IF(noms=$L138,ROW(noms)-1,""),COLUMN(H:H)))),COLUMN(H:H)/1000+ROW($A122),"")</f>
        <v/>
      </c>
      <c r="U138" s="7" t="str">
        <f ca="1">IF(ISTEXT(INDEX(sesss,SMALL(IF(noms=$L138,ROW(noms)-1,""),COLUMN(I:I)))),COLUMN(I:I)/1000+ROW($A122),"")</f>
        <v/>
      </c>
      <c r="V138" s="7" t="str">
        <f ca="1">IF(ISTEXT(INDEX(sesss,SMALL(IF(noms=$L138,ROW(noms)-1,""),COLUMN(J:J)))),COLUMN(J:J)/1000+ROW($A122),"")</f>
        <v/>
      </c>
      <c r="W138" s="7" t="str">
        <f ca="1">IF(ISTEXT(INDEX(sesss,SMALL(IF(noms=$L138,ROW(noms)-1,""),COLUMN(K:K)))),COLUMN(K:K)/1000+ROW($A122),"")</f>
        <v/>
      </c>
      <c r="Y138" t="str">
        <f ca="1">IF(L138&lt;&gt;"",(INDEX(basetri,INT(SMALL(baseval,ROW(A122))))),"")</f>
        <v>uiec</v>
      </c>
    </row>
    <row r="139" spans="1:25" ht="15" thickBot="1" x14ac:dyDescent="0.35">
      <c r="A139" s="14" t="s">
        <v>105</v>
      </c>
      <c r="B139" s="15" t="s">
        <v>166</v>
      </c>
      <c r="C139" s="16">
        <v>43122</v>
      </c>
      <c r="D139" s="16">
        <v>43133</v>
      </c>
      <c r="E139" s="17" t="s">
        <v>163</v>
      </c>
      <c r="F139" s="17" t="s">
        <v>162</v>
      </c>
      <c r="G139" s="18">
        <v>90009810</v>
      </c>
      <c r="H139" s="18" t="s">
        <v>328</v>
      </c>
      <c r="I139" s="18" t="s">
        <v>331</v>
      </c>
      <c r="L139" s="7" t="str">
        <f t="array" aca="1" ref="L139" ca="1">IFERROR(INDEX(noms,SMALL(IF(sesss=L$2,ROW(noms)-1,""),ROW(A123))),"")</f>
        <v>pard</v>
      </c>
      <c r="M139" s="7">
        <f t="array" aca="1" ref="M139" ca="1">IF(ISTEXT(INDEX(sesss,SMALL(IF(noms=$L139,ROW(noms)-1,""),COLUMN(A:A)))),COLUMN(A:A)/1000+ROW($A123),"")</f>
        <v>123.001</v>
      </c>
      <c r="N139" s="7">
        <f t="array" aca="1" ref="N139" ca="1">IF(ISTEXT(INDEX(sesss,SMALL(IF(noms=$L139,ROW(noms)-1,""),COLUMN(B:B)))),COLUMN(B:B)/1000+ROW($A123),"")</f>
        <v>123.002</v>
      </c>
      <c r="O139" s="7">
        <f t="array" aca="1" ref="O139" ca="1">IF(ISTEXT(INDEX(sesss,SMALL(IF(noms=$L139,ROW(noms)-1,""),COLUMN(C:C)))),COLUMN(C:C)/1000+ROW($A123),"")</f>
        <v>123.003</v>
      </c>
      <c r="P139" s="7">
        <f t="array" aca="1" ref="P139" ca="1">IF(ISTEXT(INDEX(sesss,SMALL(IF(noms=$L139,ROW(noms)-1,""),COLUMN(D:D)))),COLUMN(D:D)/1000+ROW($A123),"")</f>
        <v>123.004</v>
      </c>
      <c r="Q139" s="7">
        <f t="array" aca="1" ref="Q139" ca="1">IF(ISTEXT(INDEX(sesss,SMALL(IF(noms=$L139,ROW(noms)-1,""),COLUMN(E:E)))),COLUMN(E:E)/1000+ROW($A123),"")</f>
        <v>123.005</v>
      </c>
      <c r="R139" s="7" t="str">
        <f t="array" aca="1" ref="R139" ca="1">IF(ISTEXT(INDEX(sesss,SMALL(IF(noms=$L139,ROW(noms)-1,""),COLUMN(F:F)))),COLUMN(F:F)/1000+ROW($A123),"")</f>
        <v/>
      </c>
      <c r="S139" s="7" t="str">
        <f t="array" aca="1" ref="S139" ca="1">IF(ISTEXT(INDEX(sesss,SMALL(IF(noms=$L139,ROW(noms)-1,""),COLUMN(G:G)))),COLUMN(G:G)/1000+ROW($A123),"")</f>
        <v/>
      </c>
      <c r="T139" s="7" t="str">
        <f ca="1">IF(ISTEXT(INDEX(sesss,SMALL(IF(noms=$L139,ROW(noms)-1,""),COLUMN(H:H)))),COLUMN(H:H)/1000+ROW($A123),"")</f>
        <v/>
      </c>
      <c r="U139" s="7" t="str">
        <f ca="1">IF(ISTEXT(INDEX(sesss,SMALL(IF(noms=$L139,ROW(noms)-1,""),COLUMN(I:I)))),COLUMN(I:I)/1000+ROW($A123),"")</f>
        <v/>
      </c>
      <c r="V139" s="7" t="str">
        <f ca="1">IF(ISTEXT(INDEX(sesss,SMALL(IF(noms=$L139,ROW(noms)-1,""),COLUMN(J:J)))),COLUMN(J:J)/1000+ROW($A123),"")</f>
        <v/>
      </c>
      <c r="W139" s="7" t="str">
        <f ca="1">IF(ISTEXT(INDEX(sesss,SMALL(IF(noms=$L139,ROW(noms)-1,""),COLUMN(K:K)))),COLUMN(K:K)/1000+ROW($A123),"")</f>
        <v/>
      </c>
      <c r="Y139" t="str">
        <f ca="1">IF(L139&lt;&gt;"",(INDEX(basetri,INT(SMALL(baseval,ROW(A123))))),"")</f>
        <v>Fogu</v>
      </c>
    </row>
    <row r="140" spans="1:25" ht="15" thickBot="1" x14ac:dyDescent="0.35">
      <c r="A140" s="14" t="s">
        <v>105</v>
      </c>
      <c r="B140" s="15" t="s">
        <v>166</v>
      </c>
      <c r="C140" s="16">
        <v>43122</v>
      </c>
      <c r="D140" s="16">
        <v>43133</v>
      </c>
      <c r="E140" s="17" t="s">
        <v>149</v>
      </c>
      <c r="F140" s="17" t="s">
        <v>150</v>
      </c>
      <c r="G140" s="18">
        <v>90094142</v>
      </c>
      <c r="H140" s="18" t="s">
        <v>328</v>
      </c>
      <c r="I140" s="18" t="s">
        <v>331</v>
      </c>
      <c r="L140" s="7" t="str">
        <f t="array" aca="1" ref="L140" ca="1">IFERROR(INDEX(noms,SMALL(IF(sesss=L$2,ROW(noms)-1,""),ROW(A124))),"")</f>
        <v>ouis</v>
      </c>
      <c r="M140" s="7">
        <f t="array" aca="1" ref="M140" ca="1">IF(ISTEXT(INDEX(sesss,SMALL(IF(noms=$L140,ROW(noms)-1,""),COLUMN(A:A)))),COLUMN(A:A)/1000+ROW($A124),"")</f>
        <v>124.001</v>
      </c>
      <c r="N140" s="7">
        <f t="array" aca="1" ref="N140" ca="1">IF(ISTEXT(INDEX(sesss,SMALL(IF(noms=$L140,ROW(noms)-1,""),COLUMN(B:B)))),COLUMN(B:B)/1000+ROW($A124),"")</f>
        <v>124.002</v>
      </c>
      <c r="O140" s="7">
        <f t="array" aca="1" ref="O140" ca="1">IF(ISTEXT(INDEX(sesss,SMALL(IF(noms=$L140,ROW(noms)-1,""),COLUMN(C:C)))),COLUMN(C:C)/1000+ROW($A124),"")</f>
        <v>124.003</v>
      </c>
      <c r="P140" s="7">
        <f t="array" aca="1" ref="P140" ca="1">IF(ISTEXT(INDEX(sesss,SMALL(IF(noms=$L140,ROW(noms)-1,""),COLUMN(D:D)))),COLUMN(D:D)/1000+ROW($A124),"")</f>
        <v>124.004</v>
      </c>
      <c r="Q140" s="7">
        <f t="array" aca="1" ref="Q140" ca="1">IF(ISTEXT(INDEX(sesss,SMALL(IF(noms=$L140,ROW(noms)-1,""),COLUMN(E:E)))),COLUMN(E:E)/1000+ROW($A124),"")</f>
        <v>124.005</v>
      </c>
      <c r="R140" s="7">
        <f t="array" aca="1" ref="R140" ca="1">IF(ISTEXT(INDEX(sesss,SMALL(IF(noms=$L140,ROW(noms)-1,""),COLUMN(F:F)))),COLUMN(F:F)/1000+ROW($A124),"")</f>
        <v>124.006</v>
      </c>
      <c r="S140" s="7" t="str">
        <f t="array" aca="1" ref="S140" ca="1">IF(ISTEXT(INDEX(sesss,SMALL(IF(noms=$L140,ROW(noms)-1,""),COLUMN(G:G)))),COLUMN(G:G)/1000+ROW($A124),"")</f>
        <v/>
      </c>
      <c r="T140" s="7" t="str">
        <f ca="1">IF(ISTEXT(INDEX(sesss,SMALL(IF(noms=$L140,ROW(noms)-1,""),COLUMN(H:H)))),COLUMN(H:H)/1000+ROW($A124),"")</f>
        <v/>
      </c>
      <c r="U140" s="7" t="str">
        <f ca="1">IF(ISTEXT(INDEX(sesss,SMALL(IF(noms=$L140,ROW(noms)-1,""),COLUMN(I:I)))),COLUMN(I:I)/1000+ROW($A124),"")</f>
        <v/>
      </c>
      <c r="V140" s="7" t="str">
        <f ca="1">IF(ISTEXT(INDEX(sesss,SMALL(IF(noms=$L140,ROW(noms)-1,""),COLUMN(J:J)))),COLUMN(J:J)/1000+ROW($A124),"")</f>
        <v/>
      </c>
      <c r="W140" s="7" t="str">
        <f ca="1">IF(ISTEXT(INDEX(sesss,SMALL(IF(noms=$L140,ROW(noms)-1,""),COLUMN(K:K)))),COLUMN(K:K)/1000+ROW($A124),"")</f>
        <v/>
      </c>
      <c r="Y140" t="str">
        <f ca="1">IF(L140&lt;&gt;"",(INDEX(basetri,INT(SMALL(baseval,ROW(A124))))),"")</f>
        <v>Fogu</v>
      </c>
    </row>
    <row r="141" spans="1:25" ht="15" thickBot="1" x14ac:dyDescent="0.35">
      <c r="A141" s="14" t="s">
        <v>105</v>
      </c>
      <c r="B141" s="15" t="s">
        <v>166</v>
      </c>
      <c r="C141" s="16">
        <v>43122</v>
      </c>
      <c r="D141" s="16">
        <v>43133</v>
      </c>
      <c r="E141" s="17" t="s">
        <v>151</v>
      </c>
      <c r="F141" s="17" t="s">
        <v>152</v>
      </c>
      <c r="G141" s="18">
        <v>90305308</v>
      </c>
      <c r="H141" s="18" t="s">
        <v>328</v>
      </c>
      <c r="I141" s="18" t="s">
        <v>331</v>
      </c>
      <c r="L141" s="7" t="str">
        <f t="array" aca="1" ref="L141" ca="1">IFERROR(INDEX(noms,SMALL(IF(sesss=L$2,ROW(noms)-1,""),ROW(A125))),"")</f>
        <v>tard</v>
      </c>
      <c r="M141" s="7">
        <f t="array" aca="1" ref="M141" ca="1">IF(ISTEXT(INDEX(sesss,SMALL(IF(noms=$L141,ROW(noms)-1,""),COLUMN(A:A)))),COLUMN(A:A)/1000+ROW($A125),"")</f>
        <v>125.001</v>
      </c>
      <c r="N141" s="7">
        <f t="array" aca="1" ref="N141" ca="1">IF(ISTEXT(INDEX(sesss,SMALL(IF(noms=$L141,ROW(noms)-1,""),COLUMN(B:B)))),COLUMN(B:B)/1000+ROW($A125),"")</f>
        <v>125.002</v>
      </c>
      <c r="O141" s="7">
        <f t="array" aca="1" ref="O141" ca="1">IF(ISTEXT(INDEX(sesss,SMALL(IF(noms=$L141,ROW(noms)-1,""),COLUMN(C:C)))),COLUMN(C:C)/1000+ROW($A125),"")</f>
        <v>125.003</v>
      </c>
      <c r="P141" s="7">
        <f t="array" aca="1" ref="P141" ca="1">IF(ISTEXT(INDEX(sesss,SMALL(IF(noms=$L141,ROW(noms)-1,""),COLUMN(D:D)))),COLUMN(D:D)/1000+ROW($A125),"")</f>
        <v>125.004</v>
      </c>
      <c r="Q141" s="7">
        <f t="array" aca="1" ref="Q141" ca="1">IF(ISTEXT(INDEX(sesss,SMALL(IF(noms=$L141,ROW(noms)-1,""),COLUMN(E:E)))),COLUMN(E:E)/1000+ROW($A125),"")</f>
        <v>125.005</v>
      </c>
      <c r="R141" s="7" t="str">
        <f t="array" aca="1" ref="R141" ca="1">IF(ISTEXT(INDEX(sesss,SMALL(IF(noms=$L141,ROW(noms)-1,""),COLUMN(F:F)))),COLUMN(F:F)/1000+ROW($A125),"")</f>
        <v/>
      </c>
      <c r="S141" s="7" t="str">
        <f t="array" aca="1" ref="S141" ca="1">IF(ISTEXT(INDEX(sesss,SMALL(IF(noms=$L141,ROW(noms)-1,""),COLUMN(G:G)))),COLUMN(G:G)/1000+ROW($A125),"")</f>
        <v/>
      </c>
      <c r="T141" s="7" t="str">
        <f ca="1">IF(ISTEXT(INDEX(sesss,SMALL(IF(noms=$L141,ROW(noms)-1,""),COLUMN(H:H)))),COLUMN(H:H)/1000+ROW($A125),"")</f>
        <v/>
      </c>
      <c r="U141" s="7" t="str">
        <f ca="1">IF(ISTEXT(INDEX(sesss,SMALL(IF(noms=$L141,ROW(noms)-1,""),COLUMN(I:I)))),COLUMN(I:I)/1000+ROW($A125),"")</f>
        <v/>
      </c>
      <c r="V141" s="7" t="str">
        <f ca="1">IF(ISTEXT(INDEX(sesss,SMALL(IF(noms=$L141,ROW(noms)-1,""),COLUMN(J:J)))),COLUMN(J:J)/1000+ROW($A125),"")</f>
        <v/>
      </c>
      <c r="W141" s="7" t="str">
        <f ca="1">IF(ISTEXT(INDEX(sesss,SMALL(IF(noms=$L141,ROW(noms)-1,""),COLUMN(K:K)))),COLUMN(K:K)/1000+ROW($A125),"")</f>
        <v/>
      </c>
      <c r="Y141" t="str">
        <f ca="1">IF(L141&lt;&gt;"",(INDEX(basetri,INT(SMALL(baseval,ROW(A125))))),"")</f>
        <v>Fogu</v>
      </c>
    </row>
    <row r="142" spans="1:25" ht="15" thickBot="1" x14ac:dyDescent="0.35">
      <c r="A142" s="14" t="s">
        <v>105</v>
      </c>
      <c r="B142" s="15" t="s">
        <v>166</v>
      </c>
      <c r="C142" s="16">
        <v>43122</v>
      </c>
      <c r="D142" s="16">
        <v>43133</v>
      </c>
      <c r="E142" s="17" t="s">
        <v>153</v>
      </c>
      <c r="F142" s="17" t="s">
        <v>154</v>
      </c>
      <c r="G142" s="18">
        <v>90010794</v>
      </c>
      <c r="H142" s="18" t="s">
        <v>328</v>
      </c>
      <c r="I142" s="18" t="s">
        <v>331</v>
      </c>
      <c r="L142" s="7" t="str">
        <f t="array" aca="1" ref="L142" ca="1">IFERROR(INDEX(noms,SMALL(IF(sesss=L$2,ROW(noms)-1,""),ROW(A126))),"")</f>
        <v>Siri</v>
      </c>
      <c r="M142" s="7">
        <f t="array" aca="1" ref="M142" ca="1">IF(ISTEXT(INDEX(sesss,SMALL(IF(noms=$L142,ROW(noms)-1,""),COLUMN(A:A)))),COLUMN(A:A)/1000+ROW($A126),"")</f>
        <v>126.001</v>
      </c>
      <c r="N142" s="7">
        <f t="array" aca="1" ref="N142" ca="1">IF(ISTEXT(INDEX(sesss,SMALL(IF(noms=$L142,ROW(noms)-1,""),COLUMN(B:B)))),COLUMN(B:B)/1000+ROW($A126),"")</f>
        <v>126.002</v>
      </c>
      <c r="O142" s="7">
        <f t="array" aca="1" ref="O142" ca="1">IF(ISTEXT(INDEX(sesss,SMALL(IF(noms=$L142,ROW(noms)-1,""),COLUMN(C:C)))),COLUMN(C:C)/1000+ROW($A126),"")</f>
        <v>126.003</v>
      </c>
      <c r="P142" s="7">
        <f t="array" aca="1" ref="P142" ca="1">IF(ISTEXT(INDEX(sesss,SMALL(IF(noms=$L142,ROW(noms)-1,""),COLUMN(D:D)))),COLUMN(D:D)/1000+ROW($A126),"")</f>
        <v>126.004</v>
      </c>
      <c r="Q142" s="7">
        <f t="array" aca="1" ref="Q142" ca="1">IF(ISTEXT(INDEX(sesss,SMALL(IF(noms=$L142,ROW(noms)-1,""),COLUMN(E:E)))),COLUMN(E:E)/1000+ROW($A126),"")</f>
        <v>126.005</v>
      </c>
      <c r="R142" s="7" t="str">
        <f t="array" aca="1" ref="R142" ca="1">IF(ISTEXT(INDEX(sesss,SMALL(IF(noms=$L142,ROW(noms)-1,""),COLUMN(F:F)))),COLUMN(F:F)/1000+ROW($A126),"")</f>
        <v/>
      </c>
      <c r="S142" s="7" t="str">
        <f t="array" aca="1" ref="S142" ca="1">IF(ISTEXT(INDEX(sesss,SMALL(IF(noms=$L142,ROW(noms)-1,""),COLUMN(G:G)))),COLUMN(G:G)/1000+ROW($A126),"")</f>
        <v/>
      </c>
      <c r="T142" s="7" t="str">
        <f ca="1">IF(ISTEXT(INDEX(sesss,SMALL(IF(noms=$L142,ROW(noms)-1,""),COLUMN(H:H)))),COLUMN(H:H)/1000+ROW($A126),"")</f>
        <v/>
      </c>
      <c r="U142" s="7" t="str">
        <f ca="1">IF(ISTEXT(INDEX(sesss,SMALL(IF(noms=$L142,ROW(noms)-1,""),COLUMN(I:I)))),COLUMN(I:I)/1000+ROW($A126),"")</f>
        <v/>
      </c>
      <c r="V142" s="7" t="str">
        <f ca="1">IF(ISTEXT(INDEX(sesss,SMALL(IF(noms=$L142,ROW(noms)-1,""),COLUMN(J:J)))),COLUMN(J:J)/1000+ROW($A126),"")</f>
        <v/>
      </c>
      <c r="W142" s="7" t="str">
        <f ca="1">IF(ISTEXT(INDEX(sesss,SMALL(IF(noms=$L142,ROW(noms)-1,""),COLUMN(K:K)))),COLUMN(K:K)/1000+ROW($A126),"")</f>
        <v/>
      </c>
      <c r="Y142" t="str">
        <f ca="1">IF(L142&lt;&gt;"",(INDEX(basetri,INT(SMALL(baseval,ROW(A126))))),"")</f>
        <v>Fogu</v>
      </c>
    </row>
    <row r="143" spans="1:25" ht="15" thickBot="1" x14ac:dyDescent="0.35">
      <c r="A143" s="14" t="s">
        <v>105</v>
      </c>
      <c r="B143" s="15" t="s">
        <v>167</v>
      </c>
      <c r="C143" s="16">
        <v>43134</v>
      </c>
      <c r="D143" s="16">
        <v>43202</v>
      </c>
      <c r="E143" s="17" t="s">
        <v>119</v>
      </c>
      <c r="F143" s="17" t="s">
        <v>120</v>
      </c>
      <c r="G143" s="18">
        <v>90059786</v>
      </c>
      <c r="H143" s="18" t="s">
        <v>328</v>
      </c>
      <c r="I143" s="18" t="s">
        <v>331</v>
      </c>
      <c r="L143" s="7" t="str">
        <f t="array" aca="1" ref="L143" ca="1">IFERROR(INDEX(noms,SMALL(IF(sesss=L$2,ROW(noms)-1,""),ROW(A127))),"")</f>
        <v>rina</v>
      </c>
      <c r="M143" s="7">
        <f t="array" aca="1" ref="M143" ca="1">IF(ISTEXT(INDEX(sesss,SMALL(IF(noms=$L143,ROW(noms)-1,""),COLUMN(A:A)))),COLUMN(A:A)/1000+ROW($A127),"")</f>
        <v>127.001</v>
      </c>
      <c r="N143" s="7">
        <f t="array" aca="1" ref="N143" ca="1">IF(ISTEXT(INDEX(sesss,SMALL(IF(noms=$L143,ROW(noms)-1,""),COLUMN(B:B)))),COLUMN(B:B)/1000+ROW($A127),"")</f>
        <v>127.002</v>
      </c>
      <c r="O143" s="7">
        <f t="array" aca="1" ref="O143" ca="1">IF(ISTEXT(INDEX(sesss,SMALL(IF(noms=$L143,ROW(noms)-1,""),COLUMN(C:C)))),COLUMN(C:C)/1000+ROW($A127),"")</f>
        <v>127.003</v>
      </c>
      <c r="P143" s="7">
        <f t="array" aca="1" ref="P143" ca="1">IF(ISTEXT(INDEX(sesss,SMALL(IF(noms=$L143,ROW(noms)-1,""),COLUMN(D:D)))),COLUMN(D:D)/1000+ROW($A127),"")</f>
        <v>127.004</v>
      </c>
      <c r="Q143" s="7">
        <f t="array" aca="1" ref="Q143" ca="1">IF(ISTEXT(INDEX(sesss,SMALL(IF(noms=$L143,ROW(noms)-1,""),COLUMN(E:E)))),COLUMN(E:E)/1000+ROW($A127),"")</f>
        <v>127.005</v>
      </c>
      <c r="R143" s="7">
        <f t="array" aca="1" ref="R143" ca="1">IF(ISTEXT(INDEX(sesss,SMALL(IF(noms=$L143,ROW(noms)-1,""),COLUMN(F:F)))),COLUMN(F:F)/1000+ROW($A127),"")</f>
        <v>127.006</v>
      </c>
      <c r="S143" s="7">
        <f t="array" aca="1" ref="S143" ca="1">IF(ISTEXT(INDEX(sesss,SMALL(IF(noms=$L143,ROW(noms)-1,""),COLUMN(G:G)))),COLUMN(G:G)/1000+ROW($A127),"")</f>
        <v>127.00700000000001</v>
      </c>
      <c r="T143" s="7" t="str">
        <f ca="1">IF(ISTEXT(INDEX(sesss,SMALL(IF(noms=$L143,ROW(noms)-1,""),COLUMN(H:H)))),COLUMN(H:H)/1000+ROW($A127),"")</f>
        <v/>
      </c>
      <c r="U143" s="7" t="str">
        <f ca="1">IF(ISTEXT(INDEX(sesss,SMALL(IF(noms=$L143,ROW(noms)-1,""),COLUMN(I:I)))),COLUMN(I:I)/1000+ROW($A127),"")</f>
        <v/>
      </c>
      <c r="V143" s="7" t="str">
        <f ca="1">IF(ISTEXT(INDEX(sesss,SMALL(IF(noms=$L143,ROW(noms)-1,""),COLUMN(J:J)))),COLUMN(J:J)/1000+ROW($A127),"")</f>
        <v/>
      </c>
      <c r="W143" s="7" t="str">
        <f ca="1">IF(ISTEXT(INDEX(sesss,SMALL(IF(noms=$L143,ROW(noms)-1,""),COLUMN(K:K)))),COLUMN(K:K)/1000+ROW($A127),"")</f>
        <v/>
      </c>
      <c r="Y143" t="str">
        <f ca="1">IF(L143&lt;&gt;"",(INDEX(basetri,INT(SMALL(baseval,ROW(A127))))),"")</f>
        <v>égan</v>
      </c>
    </row>
    <row r="144" spans="1:25" ht="15" thickBot="1" x14ac:dyDescent="0.35">
      <c r="A144" s="14" t="s">
        <v>105</v>
      </c>
      <c r="B144" s="15" t="s">
        <v>167</v>
      </c>
      <c r="C144" s="16">
        <v>43134</v>
      </c>
      <c r="D144" s="16">
        <v>43202</v>
      </c>
      <c r="E144" s="17" t="s">
        <v>159</v>
      </c>
      <c r="F144" s="17" t="s">
        <v>160</v>
      </c>
      <c r="G144" s="18">
        <v>90097758</v>
      </c>
      <c r="H144" s="18" t="s">
        <v>328</v>
      </c>
      <c r="I144" s="18" t="s">
        <v>331</v>
      </c>
      <c r="L144" s="7" t="str">
        <f t="array" aca="1" ref="L144" ca="1">IFERROR(INDEX(noms,SMALL(IF(sesss=L$2,ROW(noms)-1,""),ROW(A128))),"")</f>
        <v>niak</v>
      </c>
      <c r="M144" s="7">
        <f t="array" aca="1" ref="M144" ca="1">IF(ISTEXT(INDEX(sesss,SMALL(IF(noms=$L144,ROW(noms)-1,""),COLUMN(A:A)))),COLUMN(A:A)/1000+ROW($A128),"")</f>
        <v>128.001</v>
      </c>
      <c r="N144" s="7">
        <f t="array" aca="1" ref="N144" ca="1">IF(ISTEXT(INDEX(sesss,SMALL(IF(noms=$L144,ROW(noms)-1,""),COLUMN(B:B)))),COLUMN(B:B)/1000+ROW($A128),"")</f>
        <v>128.00200000000001</v>
      </c>
      <c r="O144" s="7">
        <f t="array" aca="1" ref="O144" ca="1">IF(ISTEXT(INDEX(sesss,SMALL(IF(noms=$L144,ROW(noms)-1,""),COLUMN(C:C)))),COLUMN(C:C)/1000+ROW($A128),"")</f>
        <v>128.00299999999999</v>
      </c>
      <c r="P144" s="7">
        <f t="array" aca="1" ref="P144" ca="1">IF(ISTEXT(INDEX(sesss,SMALL(IF(noms=$L144,ROW(noms)-1,""),COLUMN(D:D)))),COLUMN(D:D)/1000+ROW($A128),"")</f>
        <v>128.00399999999999</v>
      </c>
      <c r="Q144" s="7" t="str">
        <f t="array" aca="1" ref="Q144" ca="1">IF(ISTEXT(INDEX(sesss,SMALL(IF(noms=$L144,ROW(noms)-1,""),COLUMN(E:E)))),COLUMN(E:E)/1000+ROW($A128),"")</f>
        <v/>
      </c>
      <c r="R144" s="7" t="str">
        <f t="array" aca="1" ref="R144" ca="1">IF(ISTEXT(INDEX(sesss,SMALL(IF(noms=$L144,ROW(noms)-1,""),COLUMN(F:F)))),COLUMN(F:F)/1000+ROW($A128),"")</f>
        <v/>
      </c>
      <c r="S144" s="7" t="str">
        <f t="array" aca="1" ref="S144" ca="1">IF(ISTEXT(INDEX(sesss,SMALL(IF(noms=$L144,ROW(noms)-1,""),COLUMN(G:G)))),COLUMN(G:G)/1000+ROW($A128),"")</f>
        <v/>
      </c>
      <c r="T144" s="7" t="str">
        <f ca="1">IF(ISTEXT(INDEX(sesss,SMALL(IF(noms=$L144,ROW(noms)-1,""),COLUMN(H:H)))),COLUMN(H:H)/1000+ROW($A128),"")</f>
        <v/>
      </c>
      <c r="U144" s="7" t="str">
        <f ca="1">IF(ISTEXT(INDEX(sesss,SMALL(IF(noms=$L144,ROW(noms)-1,""),COLUMN(I:I)))),COLUMN(I:I)/1000+ROW($A128),"")</f>
        <v/>
      </c>
      <c r="V144" s="7" t="str">
        <f ca="1">IF(ISTEXT(INDEX(sesss,SMALL(IF(noms=$L144,ROW(noms)-1,""),COLUMN(J:J)))),COLUMN(J:J)/1000+ROW($A128),"")</f>
        <v/>
      </c>
      <c r="W144" s="7" t="str">
        <f ca="1">IF(ISTEXT(INDEX(sesss,SMALL(IF(noms=$L144,ROW(noms)-1,""),COLUMN(K:K)))),COLUMN(K:K)/1000+ROW($A128),"")</f>
        <v/>
      </c>
      <c r="Y144" t="str">
        <f ca="1">IF(L144&lt;&gt;"",(INDEX(basetri,INT(SMALL(baseval,ROW(A128))))),"")</f>
        <v>égan</v>
      </c>
    </row>
    <row r="145" spans="1:25" ht="15" thickBot="1" x14ac:dyDescent="0.35">
      <c r="A145" s="14" t="s">
        <v>105</v>
      </c>
      <c r="B145" s="15" t="s">
        <v>167</v>
      </c>
      <c r="C145" s="16">
        <v>43134</v>
      </c>
      <c r="D145" s="16">
        <v>43202</v>
      </c>
      <c r="E145" s="17" t="s">
        <v>161</v>
      </c>
      <c r="F145" s="17" t="s">
        <v>162</v>
      </c>
      <c r="G145" s="18">
        <v>90081497</v>
      </c>
      <c r="H145" s="18" t="s">
        <v>328</v>
      </c>
      <c r="I145" s="18" t="s">
        <v>331</v>
      </c>
      <c r="L145" s="7" t="str">
        <f t="array" aca="1" ref="L145" ca="1">IFERROR(INDEX(noms,SMALL(IF(sesss=L$2,ROW(noms)-1,""),ROW(A129))),"")</f>
        <v>rdet</v>
      </c>
      <c r="M145" s="7">
        <f t="array" aca="1" ref="M145" ca="1">IF(ISTEXT(INDEX(sesss,SMALL(IF(noms=$L145,ROW(noms)-1,""),COLUMN(A:A)))),COLUMN(A:A)/1000+ROW($A129),"")</f>
        <v>129.001</v>
      </c>
      <c r="N145" s="7">
        <f t="array" aca="1" ref="N145" ca="1">IF(ISTEXT(INDEX(sesss,SMALL(IF(noms=$L145,ROW(noms)-1,""),COLUMN(B:B)))),COLUMN(B:B)/1000+ROW($A129),"")</f>
        <v>129.00200000000001</v>
      </c>
      <c r="O145" s="7">
        <f t="array" aca="1" ref="O145" ca="1">IF(ISTEXT(INDEX(sesss,SMALL(IF(noms=$L145,ROW(noms)-1,""),COLUMN(C:C)))),COLUMN(C:C)/1000+ROW($A129),"")</f>
        <v>129.00299999999999</v>
      </c>
      <c r="P145" s="7">
        <f t="array" aca="1" ref="P145" ca="1">IF(ISTEXT(INDEX(sesss,SMALL(IF(noms=$L145,ROW(noms)-1,""),COLUMN(D:D)))),COLUMN(D:D)/1000+ROW($A129),"")</f>
        <v>129.00399999999999</v>
      </c>
      <c r="Q145" s="7">
        <f t="array" aca="1" ref="Q145" ca="1">IF(ISTEXT(INDEX(sesss,SMALL(IF(noms=$L145,ROW(noms)-1,""),COLUMN(E:E)))),COLUMN(E:E)/1000+ROW($A129),"")</f>
        <v>129.005</v>
      </c>
      <c r="R145" s="7">
        <f t="array" aca="1" ref="R145" ca="1">IF(ISTEXT(INDEX(sesss,SMALL(IF(noms=$L145,ROW(noms)-1,""),COLUMN(F:F)))),COLUMN(F:F)/1000+ROW($A129),"")</f>
        <v>129.006</v>
      </c>
      <c r="S145" s="7">
        <f t="array" aca="1" ref="S145" ca="1">IF(ISTEXT(INDEX(sesss,SMALL(IF(noms=$L145,ROW(noms)-1,""),COLUMN(G:G)))),COLUMN(G:G)/1000+ROW($A129),"")</f>
        <v>129.00700000000001</v>
      </c>
      <c r="T145" s="7" t="str">
        <f ca="1">IF(ISTEXT(INDEX(sesss,SMALL(IF(noms=$L145,ROW(noms)-1,""),COLUMN(H:H)))),COLUMN(H:H)/1000+ROW($A129),"")</f>
        <v/>
      </c>
      <c r="U145" s="7" t="str">
        <f ca="1">IF(ISTEXT(INDEX(sesss,SMALL(IF(noms=$L145,ROW(noms)-1,""),COLUMN(I:I)))),COLUMN(I:I)/1000+ROW($A129),"")</f>
        <v/>
      </c>
      <c r="V145" s="7" t="str">
        <f ca="1">IF(ISTEXT(INDEX(sesss,SMALL(IF(noms=$L145,ROW(noms)-1,""),COLUMN(J:J)))),COLUMN(J:J)/1000+ROW($A129),"")</f>
        <v/>
      </c>
      <c r="W145" s="7" t="str">
        <f ca="1">IF(ISTEXT(INDEX(sesss,SMALL(IF(noms=$L145,ROW(noms)-1,""),COLUMN(K:K)))),COLUMN(K:K)/1000+ROW($A129),"")</f>
        <v/>
      </c>
      <c r="Y145" t="str">
        <f ca="1">IF(L145&lt;&gt;"",(INDEX(basetri,INT(SMALL(baseval,ROW(A129))))),"")</f>
        <v>égan</v>
      </c>
    </row>
    <row r="146" spans="1:25" ht="15" thickBot="1" x14ac:dyDescent="0.35">
      <c r="A146" s="14" t="s">
        <v>105</v>
      </c>
      <c r="B146" s="15" t="s">
        <v>167</v>
      </c>
      <c r="C146" s="16">
        <v>43134</v>
      </c>
      <c r="D146" s="16">
        <v>43202</v>
      </c>
      <c r="E146" s="17" t="s">
        <v>110</v>
      </c>
      <c r="F146" s="17" t="s">
        <v>120</v>
      </c>
      <c r="G146" s="18">
        <v>90052926</v>
      </c>
      <c r="H146" s="18" t="s">
        <v>328</v>
      </c>
      <c r="I146" s="18" t="s">
        <v>331</v>
      </c>
      <c r="L146" s="7" t="str">
        <f t="array" aca="1" ref="L146" ca="1">IFERROR(INDEX(noms,SMALL(IF(sesss=L$2,ROW(noms)-1,""),ROW(A130))),"")</f>
        <v>igne</v>
      </c>
      <c r="M146" s="7">
        <f t="array" aca="1" ref="M146" ca="1">IF(ISTEXT(INDEX(sesss,SMALL(IF(noms=$L146,ROW(noms)-1,""),COLUMN(A:A)))),COLUMN(A:A)/1000+ROW($A130),"")</f>
        <v>130.001</v>
      </c>
      <c r="N146" s="7">
        <f t="array" aca="1" ref="N146" ca="1">IF(ISTEXT(INDEX(sesss,SMALL(IF(noms=$L146,ROW(noms)-1,""),COLUMN(B:B)))),COLUMN(B:B)/1000+ROW($A130),"")</f>
        <v>130.00200000000001</v>
      </c>
      <c r="O146" s="7">
        <f t="array" aca="1" ref="O146" ca="1">IF(ISTEXT(INDEX(sesss,SMALL(IF(noms=$L146,ROW(noms)-1,""),COLUMN(C:C)))),COLUMN(C:C)/1000+ROW($A130),"")</f>
        <v>130.00299999999999</v>
      </c>
      <c r="P146" s="7">
        <f t="array" aca="1" ref="P146" ca="1">IF(ISTEXT(INDEX(sesss,SMALL(IF(noms=$L146,ROW(noms)-1,""),COLUMN(D:D)))),COLUMN(D:D)/1000+ROW($A130),"")</f>
        <v>130.00399999999999</v>
      </c>
      <c r="Q146" s="7">
        <f t="array" aca="1" ref="Q146" ca="1">IF(ISTEXT(INDEX(sesss,SMALL(IF(noms=$L146,ROW(noms)-1,""),COLUMN(E:E)))),COLUMN(E:E)/1000+ROW($A130),"")</f>
        <v>130.005</v>
      </c>
      <c r="R146" s="7" t="str">
        <f t="array" aca="1" ref="R146" ca="1">IF(ISTEXT(INDEX(sesss,SMALL(IF(noms=$L146,ROW(noms)-1,""),COLUMN(F:F)))),COLUMN(F:F)/1000+ROW($A130),"")</f>
        <v/>
      </c>
      <c r="S146" s="7" t="str">
        <f t="array" aca="1" ref="S146" ca="1">IF(ISTEXT(INDEX(sesss,SMALL(IF(noms=$L146,ROW(noms)-1,""),COLUMN(G:G)))),COLUMN(G:G)/1000+ROW($A130),"")</f>
        <v/>
      </c>
      <c r="T146" s="7" t="str">
        <f ca="1">IF(ISTEXT(INDEX(sesss,SMALL(IF(noms=$L146,ROW(noms)-1,""),COLUMN(H:H)))),COLUMN(H:H)/1000+ROW($A130),"")</f>
        <v/>
      </c>
      <c r="U146" s="7" t="str">
        <f ca="1">IF(ISTEXT(INDEX(sesss,SMALL(IF(noms=$L146,ROW(noms)-1,""),COLUMN(I:I)))),COLUMN(I:I)/1000+ROW($A130),"")</f>
        <v/>
      </c>
      <c r="V146" s="7" t="str">
        <f ca="1">IF(ISTEXT(INDEX(sesss,SMALL(IF(noms=$L146,ROW(noms)-1,""),COLUMN(J:J)))),COLUMN(J:J)/1000+ROW($A130),"")</f>
        <v/>
      </c>
      <c r="W146" s="7" t="str">
        <f ca="1">IF(ISTEXT(INDEX(sesss,SMALL(IF(noms=$L146,ROW(noms)-1,""),COLUMN(K:K)))),COLUMN(K:K)/1000+ROW($A130),"")</f>
        <v/>
      </c>
      <c r="Y146" t="str">
        <f ca="1">IF(L146&lt;&gt;"",(INDEX(basetri,INT(SMALL(baseval,ROW(A130))))),"")</f>
        <v>égan</v>
      </c>
    </row>
    <row r="147" spans="1:25" ht="15" thickBot="1" x14ac:dyDescent="0.35">
      <c r="A147" s="14" t="s">
        <v>105</v>
      </c>
      <c r="B147" s="15" t="s">
        <v>167</v>
      </c>
      <c r="C147" s="16">
        <v>43134</v>
      </c>
      <c r="D147" s="16">
        <v>43202</v>
      </c>
      <c r="E147" s="17" t="s">
        <v>163</v>
      </c>
      <c r="F147" s="17" t="s">
        <v>162</v>
      </c>
      <c r="G147" s="18">
        <v>90009810</v>
      </c>
      <c r="H147" s="18" t="s">
        <v>328</v>
      </c>
      <c r="I147" s="18" t="s">
        <v>331</v>
      </c>
      <c r="L147" s="7" t="str">
        <f t="array" aca="1" ref="L147" ca="1">IFERROR(INDEX(noms,SMALL(IF(sesss=L$2,ROW(noms)-1,""),ROW(A131))),"")</f>
        <v>rina</v>
      </c>
      <c r="M147" s="7">
        <f t="array" aca="1" ref="M147" ca="1">IF(ISTEXT(INDEX(sesss,SMALL(IF(noms=$L147,ROW(noms)-1,""),COLUMN(A:A)))),COLUMN(A:A)/1000+ROW($A131),"")</f>
        <v>131.001</v>
      </c>
      <c r="N147" s="7">
        <f t="array" aca="1" ref="N147" ca="1">IF(ISTEXT(INDEX(sesss,SMALL(IF(noms=$L147,ROW(noms)-1,""),COLUMN(B:B)))),COLUMN(B:B)/1000+ROW($A131),"")</f>
        <v>131.00200000000001</v>
      </c>
      <c r="O147" s="7">
        <f t="array" aca="1" ref="O147" ca="1">IF(ISTEXT(INDEX(sesss,SMALL(IF(noms=$L147,ROW(noms)-1,""),COLUMN(C:C)))),COLUMN(C:C)/1000+ROW($A131),"")</f>
        <v>131.00299999999999</v>
      </c>
      <c r="P147" s="7">
        <f t="array" aca="1" ref="P147" ca="1">IF(ISTEXT(INDEX(sesss,SMALL(IF(noms=$L147,ROW(noms)-1,""),COLUMN(D:D)))),COLUMN(D:D)/1000+ROW($A131),"")</f>
        <v>131.00399999999999</v>
      </c>
      <c r="Q147" s="7">
        <f t="array" aca="1" ref="Q147" ca="1">IF(ISTEXT(INDEX(sesss,SMALL(IF(noms=$L147,ROW(noms)-1,""),COLUMN(E:E)))),COLUMN(E:E)/1000+ROW($A131),"")</f>
        <v>131.005</v>
      </c>
      <c r="R147" s="7">
        <f t="array" aca="1" ref="R147" ca="1">IF(ISTEXT(INDEX(sesss,SMALL(IF(noms=$L147,ROW(noms)-1,""),COLUMN(F:F)))),COLUMN(F:F)/1000+ROW($A131),"")</f>
        <v>131.006</v>
      </c>
      <c r="S147" s="7">
        <f t="array" aca="1" ref="S147" ca="1">IF(ISTEXT(INDEX(sesss,SMALL(IF(noms=$L147,ROW(noms)-1,""),COLUMN(G:G)))),COLUMN(G:G)/1000+ROW($A131),"")</f>
        <v>131.00700000000001</v>
      </c>
      <c r="T147" s="7" t="str">
        <f ca="1">IF(ISTEXT(INDEX(sesss,SMALL(IF(noms=$L147,ROW(noms)-1,""),COLUMN(H:H)))),COLUMN(H:H)/1000+ROW($A131),"")</f>
        <v/>
      </c>
      <c r="U147" s="7" t="str">
        <f ca="1">IF(ISTEXT(INDEX(sesss,SMALL(IF(noms=$L147,ROW(noms)-1,""),COLUMN(I:I)))),COLUMN(I:I)/1000+ROW($A131),"")</f>
        <v/>
      </c>
      <c r="V147" s="7" t="str">
        <f ca="1">IF(ISTEXT(INDEX(sesss,SMALL(IF(noms=$L147,ROW(noms)-1,""),COLUMN(J:J)))),COLUMN(J:J)/1000+ROW($A131),"")</f>
        <v/>
      </c>
      <c r="W147" s="7" t="str">
        <f ca="1">IF(ISTEXT(INDEX(sesss,SMALL(IF(noms=$L147,ROW(noms)-1,""),COLUMN(K:K)))),COLUMN(K:K)/1000+ROW($A131),"")</f>
        <v/>
      </c>
      <c r="Y147" t="str">
        <f ca="1">IF(L147&lt;&gt;"",(INDEX(basetri,INT(SMALL(baseval,ROW(A131))))),"")</f>
        <v>mpte</v>
      </c>
    </row>
    <row r="148" spans="1:25" ht="15" thickBot="1" x14ac:dyDescent="0.35">
      <c r="A148" s="14" t="s">
        <v>105</v>
      </c>
      <c r="B148" s="15" t="s">
        <v>167</v>
      </c>
      <c r="C148" s="16">
        <v>43134</v>
      </c>
      <c r="D148" s="16">
        <v>43202</v>
      </c>
      <c r="E148" s="17" t="s">
        <v>149</v>
      </c>
      <c r="F148" s="17" t="s">
        <v>150</v>
      </c>
      <c r="G148" s="18">
        <v>90094142</v>
      </c>
      <c r="H148" s="18" t="s">
        <v>328</v>
      </c>
      <c r="I148" s="18" t="s">
        <v>331</v>
      </c>
      <c r="L148" s="7" t="str">
        <f t="array" aca="1" ref="L148" ca="1">IFERROR(INDEX(noms,SMALL(IF(sesss=L$2,ROW(noms)-1,""),ROW(A132))),"")</f>
        <v>niak</v>
      </c>
      <c r="M148" s="7">
        <f t="array" aca="1" ref="M148" ca="1">IF(ISTEXT(INDEX(sesss,SMALL(IF(noms=$L148,ROW(noms)-1,""),COLUMN(A:A)))),COLUMN(A:A)/1000+ROW($A132),"")</f>
        <v>132.001</v>
      </c>
      <c r="N148" s="7">
        <f t="array" aca="1" ref="N148" ca="1">IF(ISTEXT(INDEX(sesss,SMALL(IF(noms=$L148,ROW(noms)-1,""),COLUMN(B:B)))),COLUMN(B:B)/1000+ROW($A132),"")</f>
        <v>132.00200000000001</v>
      </c>
      <c r="O148" s="7">
        <f t="array" aca="1" ref="O148" ca="1">IF(ISTEXT(INDEX(sesss,SMALL(IF(noms=$L148,ROW(noms)-1,""),COLUMN(C:C)))),COLUMN(C:C)/1000+ROW($A132),"")</f>
        <v>132.00299999999999</v>
      </c>
      <c r="P148" s="7">
        <f t="array" aca="1" ref="P148" ca="1">IF(ISTEXT(INDEX(sesss,SMALL(IF(noms=$L148,ROW(noms)-1,""),COLUMN(D:D)))),COLUMN(D:D)/1000+ROW($A132),"")</f>
        <v>132.00399999999999</v>
      </c>
      <c r="Q148" s="7" t="str">
        <f t="array" aca="1" ref="Q148" ca="1">IF(ISTEXT(INDEX(sesss,SMALL(IF(noms=$L148,ROW(noms)-1,""),COLUMN(E:E)))),COLUMN(E:E)/1000+ROW($A132),"")</f>
        <v/>
      </c>
      <c r="R148" s="7" t="str">
        <f t="array" aca="1" ref="R148" ca="1">IF(ISTEXT(INDEX(sesss,SMALL(IF(noms=$L148,ROW(noms)-1,""),COLUMN(F:F)))),COLUMN(F:F)/1000+ROW($A132),"")</f>
        <v/>
      </c>
      <c r="S148" s="7" t="str">
        <f t="array" aca="1" ref="S148" ca="1">IF(ISTEXT(INDEX(sesss,SMALL(IF(noms=$L148,ROW(noms)-1,""),COLUMN(G:G)))),COLUMN(G:G)/1000+ROW($A132),"")</f>
        <v/>
      </c>
      <c r="T148" s="7" t="str">
        <f ca="1">IF(ISTEXT(INDEX(sesss,SMALL(IF(noms=$L148,ROW(noms)-1,""),COLUMN(H:H)))),COLUMN(H:H)/1000+ROW($A132),"")</f>
        <v/>
      </c>
      <c r="U148" s="7" t="str">
        <f ca="1">IF(ISTEXT(INDEX(sesss,SMALL(IF(noms=$L148,ROW(noms)-1,""),COLUMN(I:I)))),COLUMN(I:I)/1000+ROW($A132),"")</f>
        <v/>
      </c>
      <c r="V148" s="7" t="str">
        <f ca="1">IF(ISTEXT(INDEX(sesss,SMALL(IF(noms=$L148,ROW(noms)-1,""),COLUMN(J:J)))),COLUMN(J:J)/1000+ROW($A132),"")</f>
        <v/>
      </c>
      <c r="W148" s="7" t="str">
        <f ca="1">IF(ISTEXT(INDEX(sesss,SMALL(IF(noms=$L148,ROW(noms)-1,""),COLUMN(K:K)))),COLUMN(K:K)/1000+ROW($A132),"")</f>
        <v/>
      </c>
      <c r="Y148" t="str">
        <f ca="1">IF(L148&lt;&gt;"",(INDEX(basetri,INT(SMALL(baseval,ROW(A132))))),"")</f>
        <v>mpte</v>
      </c>
    </row>
    <row r="149" spans="1:25" ht="15" thickBot="1" x14ac:dyDescent="0.35">
      <c r="A149" s="14" t="s">
        <v>105</v>
      </c>
      <c r="B149" s="15" t="s">
        <v>167</v>
      </c>
      <c r="C149" s="16">
        <v>43134</v>
      </c>
      <c r="D149" s="16">
        <v>43202</v>
      </c>
      <c r="E149" s="17" t="s">
        <v>151</v>
      </c>
      <c r="F149" s="17" t="s">
        <v>152</v>
      </c>
      <c r="G149" s="18">
        <v>90305308</v>
      </c>
      <c r="H149" s="18" t="s">
        <v>328</v>
      </c>
      <c r="I149" s="18" t="s">
        <v>331</v>
      </c>
      <c r="L149" s="7" t="str">
        <f t="array" aca="1" ref="L149" ca="1">IFERROR(INDEX(noms,SMALL(IF(sesss=L$2,ROW(noms)-1,""),ROW(A133))),"")</f>
        <v>rdet</v>
      </c>
      <c r="M149" s="7">
        <f t="array" aca="1" ref="M149" ca="1">IF(ISTEXT(INDEX(sesss,SMALL(IF(noms=$L149,ROW(noms)-1,""),COLUMN(A:A)))),COLUMN(A:A)/1000+ROW($A133),"")</f>
        <v>133.001</v>
      </c>
      <c r="N149" s="7">
        <f t="array" aca="1" ref="N149" ca="1">IF(ISTEXT(INDEX(sesss,SMALL(IF(noms=$L149,ROW(noms)-1,""),COLUMN(B:B)))),COLUMN(B:B)/1000+ROW($A133),"")</f>
        <v>133.00200000000001</v>
      </c>
      <c r="O149" s="7">
        <f t="array" aca="1" ref="O149" ca="1">IF(ISTEXT(INDEX(sesss,SMALL(IF(noms=$L149,ROW(noms)-1,""),COLUMN(C:C)))),COLUMN(C:C)/1000+ROW($A133),"")</f>
        <v>133.00299999999999</v>
      </c>
      <c r="P149" s="7">
        <f t="array" aca="1" ref="P149" ca="1">IF(ISTEXT(INDEX(sesss,SMALL(IF(noms=$L149,ROW(noms)-1,""),COLUMN(D:D)))),COLUMN(D:D)/1000+ROW($A133),"")</f>
        <v>133.00399999999999</v>
      </c>
      <c r="Q149" s="7">
        <f t="array" aca="1" ref="Q149" ca="1">IF(ISTEXT(INDEX(sesss,SMALL(IF(noms=$L149,ROW(noms)-1,""),COLUMN(E:E)))),COLUMN(E:E)/1000+ROW($A133),"")</f>
        <v>133.005</v>
      </c>
      <c r="R149" s="7">
        <f t="array" aca="1" ref="R149" ca="1">IF(ISTEXT(INDEX(sesss,SMALL(IF(noms=$L149,ROW(noms)-1,""),COLUMN(F:F)))),COLUMN(F:F)/1000+ROW($A133),"")</f>
        <v>133.006</v>
      </c>
      <c r="S149" s="7">
        <f t="array" aca="1" ref="S149" ca="1">IF(ISTEXT(INDEX(sesss,SMALL(IF(noms=$L149,ROW(noms)-1,""),COLUMN(G:G)))),COLUMN(G:G)/1000+ROW($A133),"")</f>
        <v>133.00700000000001</v>
      </c>
      <c r="T149" s="7" t="str">
        <f ca="1">IF(ISTEXT(INDEX(sesss,SMALL(IF(noms=$L149,ROW(noms)-1,""),COLUMN(H:H)))),COLUMN(H:H)/1000+ROW($A133),"")</f>
        <v/>
      </c>
      <c r="U149" s="7" t="str">
        <f ca="1">IF(ISTEXT(INDEX(sesss,SMALL(IF(noms=$L149,ROW(noms)-1,""),COLUMN(I:I)))),COLUMN(I:I)/1000+ROW($A133),"")</f>
        <v/>
      </c>
      <c r="V149" s="7" t="str">
        <f ca="1">IF(ISTEXT(INDEX(sesss,SMALL(IF(noms=$L149,ROW(noms)-1,""),COLUMN(J:J)))),COLUMN(J:J)/1000+ROW($A133),"")</f>
        <v/>
      </c>
      <c r="W149" s="7" t="str">
        <f ca="1">IF(ISTEXT(INDEX(sesss,SMALL(IF(noms=$L149,ROW(noms)-1,""),COLUMN(K:K)))),COLUMN(K:K)/1000+ROW($A133),"")</f>
        <v/>
      </c>
      <c r="Y149" t="str">
        <f ca="1">IF(L149&lt;&gt;"",(INDEX(basetri,INT(SMALL(baseval,ROW(A133))))),"")</f>
        <v>mpte</v>
      </c>
    </row>
    <row r="150" spans="1:25" ht="15" thickBot="1" x14ac:dyDescent="0.35">
      <c r="A150" s="14" t="s">
        <v>105</v>
      </c>
      <c r="B150" s="15" t="s">
        <v>167</v>
      </c>
      <c r="C150" s="16">
        <v>43134</v>
      </c>
      <c r="D150" s="16">
        <v>43202</v>
      </c>
      <c r="E150" s="17" t="s">
        <v>153</v>
      </c>
      <c r="F150" s="17" t="s">
        <v>154</v>
      </c>
      <c r="G150" s="18">
        <v>90010794</v>
      </c>
      <c r="H150" s="18" t="s">
        <v>328</v>
      </c>
      <c r="I150" s="18" t="s">
        <v>331</v>
      </c>
      <c r="L150" s="7" t="str">
        <f t="array" aca="1" ref="L150" ca="1">IFERROR(INDEX(noms,SMALL(IF(sesss=L$2,ROW(noms)-1,""),ROW(A134))),"")</f>
        <v>igne</v>
      </c>
      <c r="M150" s="7">
        <f t="array" aca="1" ref="M150" ca="1">IF(ISTEXT(INDEX(sesss,SMALL(IF(noms=$L150,ROW(noms)-1,""),COLUMN(A:A)))),COLUMN(A:A)/1000+ROW($A134),"")</f>
        <v>134.001</v>
      </c>
      <c r="N150" s="7">
        <f t="array" aca="1" ref="N150" ca="1">IF(ISTEXT(INDEX(sesss,SMALL(IF(noms=$L150,ROW(noms)-1,""),COLUMN(B:B)))),COLUMN(B:B)/1000+ROW($A134),"")</f>
        <v>134.00200000000001</v>
      </c>
      <c r="O150" s="7">
        <f t="array" aca="1" ref="O150" ca="1">IF(ISTEXT(INDEX(sesss,SMALL(IF(noms=$L150,ROW(noms)-1,""),COLUMN(C:C)))),COLUMN(C:C)/1000+ROW($A134),"")</f>
        <v>134.00299999999999</v>
      </c>
      <c r="P150" s="7">
        <f t="array" aca="1" ref="P150" ca="1">IF(ISTEXT(INDEX(sesss,SMALL(IF(noms=$L150,ROW(noms)-1,""),COLUMN(D:D)))),COLUMN(D:D)/1000+ROW($A134),"")</f>
        <v>134.00399999999999</v>
      </c>
      <c r="Q150" s="7">
        <f t="array" aca="1" ref="Q150" ca="1">IF(ISTEXT(INDEX(sesss,SMALL(IF(noms=$L150,ROW(noms)-1,""),COLUMN(E:E)))),COLUMN(E:E)/1000+ROW($A134),"")</f>
        <v>134.005</v>
      </c>
      <c r="R150" s="7" t="str">
        <f t="array" aca="1" ref="R150" ca="1">IF(ISTEXT(INDEX(sesss,SMALL(IF(noms=$L150,ROW(noms)-1,""),COLUMN(F:F)))),COLUMN(F:F)/1000+ROW($A134),"")</f>
        <v/>
      </c>
      <c r="S150" s="7" t="str">
        <f t="array" aca="1" ref="S150" ca="1">IF(ISTEXT(INDEX(sesss,SMALL(IF(noms=$L150,ROW(noms)-1,""),COLUMN(G:G)))),COLUMN(G:G)/1000+ROW($A134),"")</f>
        <v/>
      </c>
      <c r="T150" s="7" t="str">
        <f ca="1">IF(ISTEXT(INDEX(sesss,SMALL(IF(noms=$L150,ROW(noms)-1,""),COLUMN(H:H)))),COLUMN(H:H)/1000+ROW($A134),"")</f>
        <v/>
      </c>
      <c r="U150" s="7" t="str">
        <f ca="1">IF(ISTEXT(INDEX(sesss,SMALL(IF(noms=$L150,ROW(noms)-1,""),COLUMN(I:I)))),COLUMN(I:I)/1000+ROW($A134),"")</f>
        <v/>
      </c>
      <c r="V150" s="7" t="str">
        <f ca="1">IF(ISTEXT(INDEX(sesss,SMALL(IF(noms=$L150,ROW(noms)-1,""),COLUMN(J:J)))),COLUMN(J:J)/1000+ROW($A134),"")</f>
        <v/>
      </c>
      <c r="W150" s="7" t="str">
        <f ca="1">IF(ISTEXT(INDEX(sesss,SMALL(IF(noms=$L150,ROW(noms)-1,""),COLUMN(K:K)))),COLUMN(K:K)/1000+ROW($A134),"")</f>
        <v/>
      </c>
      <c r="Y150" t="str">
        <f ca="1">IF(L150&lt;&gt;"",(INDEX(basetri,INT(SMALL(baseval,ROW(A134))))),"")</f>
        <v>mpte</v>
      </c>
    </row>
    <row r="151" spans="1:25" ht="15" thickBot="1" x14ac:dyDescent="0.35">
      <c r="A151" s="14" t="s">
        <v>155</v>
      </c>
      <c r="B151" s="15" t="s">
        <v>168</v>
      </c>
      <c r="C151" s="16">
        <v>43199</v>
      </c>
      <c r="D151" s="16">
        <v>43209</v>
      </c>
      <c r="E151" s="17" t="s">
        <v>169</v>
      </c>
      <c r="F151" s="17" t="s">
        <v>90</v>
      </c>
      <c r="G151" s="18">
        <v>88231085</v>
      </c>
      <c r="H151" s="18" t="s">
        <v>328</v>
      </c>
      <c r="I151" s="18" t="s">
        <v>331</v>
      </c>
      <c r="L151" s="7" t="str">
        <f t="array" aca="1" ref="L151" ca="1">IFERROR(INDEX(noms,SMALL(IF(sesss=L$2,ROW(noms)-1,""),ROW(A135))),"")</f>
        <v>rina</v>
      </c>
      <c r="M151" s="7">
        <f t="array" aca="1" ref="M151" ca="1">IF(ISTEXT(INDEX(sesss,SMALL(IF(noms=$L151,ROW(noms)-1,""),COLUMN(A:A)))),COLUMN(A:A)/1000+ROW($A135),"")</f>
        <v>135.001</v>
      </c>
      <c r="N151" s="7">
        <f t="array" aca="1" ref="N151" ca="1">IF(ISTEXT(INDEX(sesss,SMALL(IF(noms=$L151,ROW(noms)-1,""),COLUMN(B:B)))),COLUMN(B:B)/1000+ROW($A135),"")</f>
        <v>135.00200000000001</v>
      </c>
      <c r="O151" s="7">
        <f t="array" aca="1" ref="O151" ca="1">IF(ISTEXT(INDEX(sesss,SMALL(IF(noms=$L151,ROW(noms)-1,""),COLUMN(C:C)))),COLUMN(C:C)/1000+ROW($A135),"")</f>
        <v>135.00299999999999</v>
      </c>
      <c r="P151" s="7">
        <f t="array" aca="1" ref="P151" ca="1">IF(ISTEXT(INDEX(sesss,SMALL(IF(noms=$L151,ROW(noms)-1,""),COLUMN(D:D)))),COLUMN(D:D)/1000+ROW($A135),"")</f>
        <v>135.00399999999999</v>
      </c>
      <c r="Q151" s="7">
        <f t="array" aca="1" ref="Q151" ca="1">IF(ISTEXT(INDEX(sesss,SMALL(IF(noms=$L151,ROW(noms)-1,""),COLUMN(E:E)))),COLUMN(E:E)/1000+ROW($A135),"")</f>
        <v>135.005</v>
      </c>
      <c r="R151" s="7">
        <f t="array" aca="1" ref="R151" ca="1">IF(ISTEXT(INDEX(sesss,SMALL(IF(noms=$L151,ROW(noms)-1,""),COLUMN(F:F)))),COLUMN(F:F)/1000+ROW($A135),"")</f>
        <v>135.006</v>
      </c>
      <c r="S151" s="7">
        <f t="array" aca="1" ref="S151" ca="1">IF(ISTEXT(INDEX(sesss,SMALL(IF(noms=$L151,ROW(noms)-1,""),COLUMN(G:G)))),COLUMN(G:G)/1000+ROW($A135),"")</f>
        <v>135.00700000000001</v>
      </c>
      <c r="T151" s="7" t="str">
        <f ca="1">IF(ISTEXT(INDEX(sesss,SMALL(IF(noms=$L151,ROW(noms)-1,""),COLUMN(H:H)))),COLUMN(H:H)/1000+ROW($A135),"")</f>
        <v/>
      </c>
      <c r="U151" s="7" t="str">
        <f ca="1">IF(ISTEXT(INDEX(sesss,SMALL(IF(noms=$L151,ROW(noms)-1,""),COLUMN(I:I)))),COLUMN(I:I)/1000+ROW($A135),"")</f>
        <v/>
      </c>
      <c r="V151" s="7" t="str">
        <f ca="1">IF(ISTEXT(INDEX(sesss,SMALL(IF(noms=$L151,ROW(noms)-1,""),COLUMN(J:J)))),COLUMN(J:J)/1000+ROW($A135),"")</f>
        <v/>
      </c>
      <c r="W151" s="7" t="str">
        <f ca="1">IF(ISTEXT(INDEX(sesss,SMALL(IF(noms=$L151,ROW(noms)-1,""),COLUMN(K:K)))),COLUMN(K:K)/1000+ROW($A135),"")</f>
        <v/>
      </c>
      <c r="Y151" t="str">
        <f ca="1">IF(L151&lt;&gt;"",(INDEX(basetri,INT(SMALL(baseval,ROW(A135))))),"")</f>
        <v>evet</v>
      </c>
    </row>
    <row r="152" spans="1:25" ht="15" thickBot="1" x14ac:dyDescent="0.35">
      <c r="A152" s="14" t="s">
        <v>155</v>
      </c>
      <c r="B152" s="15" t="s">
        <v>168</v>
      </c>
      <c r="C152" s="16">
        <v>43199</v>
      </c>
      <c r="D152" s="16">
        <v>43209</v>
      </c>
      <c r="E152" s="17" t="s">
        <v>170</v>
      </c>
      <c r="F152" s="17" t="s">
        <v>171</v>
      </c>
      <c r="G152" s="18">
        <v>88230950</v>
      </c>
      <c r="H152" s="18" t="s">
        <v>328</v>
      </c>
      <c r="I152" s="18" t="s">
        <v>331</v>
      </c>
      <c r="L152" s="7" t="str">
        <f t="array" aca="1" ref="L152" ca="1">IFERROR(INDEX(noms,SMALL(IF(sesss=L$2,ROW(noms)-1,""),ROW(A136))),"")</f>
        <v>edou</v>
      </c>
      <c r="M152" s="7">
        <f t="array" aca="1" ref="M152" ca="1">IF(ISTEXT(INDEX(sesss,SMALL(IF(noms=$L152,ROW(noms)-1,""),COLUMN(A:A)))),COLUMN(A:A)/1000+ROW($A136),"")</f>
        <v>136.001</v>
      </c>
      <c r="N152" s="7">
        <f t="array" aca="1" ref="N152" ca="1">IF(ISTEXT(INDEX(sesss,SMALL(IF(noms=$L152,ROW(noms)-1,""),COLUMN(B:B)))),COLUMN(B:B)/1000+ROW($A136),"")</f>
        <v>136.00200000000001</v>
      </c>
      <c r="O152" s="7">
        <f t="array" aca="1" ref="O152" ca="1">IF(ISTEXT(INDEX(sesss,SMALL(IF(noms=$L152,ROW(noms)-1,""),COLUMN(C:C)))),COLUMN(C:C)/1000+ROW($A136),"")</f>
        <v>136.00299999999999</v>
      </c>
      <c r="P152" s="7">
        <f t="array" aca="1" ref="P152" ca="1">IF(ISTEXT(INDEX(sesss,SMALL(IF(noms=$L152,ROW(noms)-1,""),COLUMN(D:D)))),COLUMN(D:D)/1000+ROW($A136),"")</f>
        <v>136.00399999999999</v>
      </c>
      <c r="Q152" s="7" t="str">
        <f t="array" aca="1" ref="Q152" ca="1">IF(ISTEXT(INDEX(sesss,SMALL(IF(noms=$L152,ROW(noms)-1,""),COLUMN(E:E)))),COLUMN(E:E)/1000+ROW($A136),"")</f>
        <v/>
      </c>
      <c r="R152" s="7" t="str">
        <f t="array" aca="1" ref="R152" ca="1">IF(ISTEXT(INDEX(sesss,SMALL(IF(noms=$L152,ROW(noms)-1,""),COLUMN(F:F)))),COLUMN(F:F)/1000+ROW($A136),"")</f>
        <v/>
      </c>
      <c r="S152" s="7" t="str">
        <f t="array" aca="1" ref="S152" ca="1">IF(ISTEXT(INDEX(sesss,SMALL(IF(noms=$L152,ROW(noms)-1,""),COLUMN(G:G)))),COLUMN(G:G)/1000+ROW($A136),"")</f>
        <v/>
      </c>
      <c r="T152" s="7" t="str">
        <f ca="1">IF(ISTEXT(INDEX(sesss,SMALL(IF(noms=$L152,ROW(noms)-1,""),COLUMN(H:H)))),COLUMN(H:H)/1000+ROW($A136),"")</f>
        <v/>
      </c>
      <c r="U152" s="7" t="str">
        <f ca="1">IF(ISTEXT(INDEX(sesss,SMALL(IF(noms=$L152,ROW(noms)-1,""),COLUMN(I:I)))),COLUMN(I:I)/1000+ROW($A136),"")</f>
        <v/>
      </c>
      <c r="V152" s="7" t="str">
        <f ca="1">IF(ISTEXT(INDEX(sesss,SMALL(IF(noms=$L152,ROW(noms)-1,""),COLUMN(J:J)))),COLUMN(J:J)/1000+ROW($A136),"")</f>
        <v/>
      </c>
      <c r="W152" s="7" t="str">
        <f ca="1">IF(ISTEXT(INDEX(sesss,SMALL(IF(noms=$L152,ROW(noms)-1,""),COLUMN(K:K)))),COLUMN(K:K)/1000+ROW($A136),"")</f>
        <v/>
      </c>
      <c r="Y152" t="str">
        <f ca="1">IF(L152&lt;&gt;"",(INDEX(basetri,INT(SMALL(baseval,ROW(A136))))),"")</f>
        <v>evet</v>
      </c>
    </row>
    <row r="153" spans="1:25" ht="15" thickBot="1" x14ac:dyDescent="0.35">
      <c r="A153" s="14" t="s">
        <v>155</v>
      </c>
      <c r="B153" s="15" t="s">
        <v>168</v>
      </c>
      <c r="C153" s="16">
        <v>43199</v>
      </c>
      <c r="D153" s="16">
        <v>43209</v>
      </c>
      <c r="E153" s="17" t="s">
        <v>172</v>
      </c>
      <c r="F153" s="17" t="s">
        <v>89</v>
      </c>
      <c r="G153" s="18">
        <v>88219431</v>
      </c>
      <c r="H153" s="18" t="s">
        <v>328</v>
      </c>
      <c r="I153" s="18" t="s">
        <v>331</v>
      </c>
      <c r="L153" s="7" t="str">
        <f t="array" aca="1" ref="L153" ca="1">IFERROR(INDEX(noms,SMALL(IF(sesss=L$2,ROW(noms)-1,""),ROW(A137))),"")</f>
        <v>Bru</v>
      </c>
      <c r="M153" s="7">
        <f t="array" aca="1" ref="M153" ca="1">IF(ISTEXT(INDEX(sesss,SMALL(IF(noms=$L153,ROW(noms)-1,""),COLUMN(A:A)))),COLUMN(A:A)/1000+ROW($A137),"")</f>
        <v>137.001</v>
      </c>
      <c r="N153" s="7">
        <f t="array" aca="1" ref="N153" ca="1">IF(ISTEXT(INDEX(sesss,SMALL(IF(noms=$L153,ROW(noms)-1,""),COLUMN(B:B)))),COLUMN(B:B)/1000+ROW($A137),"")</f>
        <v>137.00200000000001</v>
      </c>
      <c r="O153" s="7">
        <f t="array" aca="1" ref="O153" ca="1">IF(ISTEXT(INDEX(sesss,SMALL(IF(noms=$L153,ROW(noms)-1,""),COLUMN(C:C)))),COLUMN(C:C)/1000+ROW($A137),"")</f>
        <v>137.00299999999999</v>
      </c>
      <c r="P153" s="7">
        <f t="array" aca="1" ref="P153" ca="1">IF(ISTEXT(INDEX(sesss,SMALL(IF(noms=$L153,ROW(noms)-1,""),COLUMN(D:D)))),COLUMN(D:D)/1000+ROW($A137),"")</f>
        <v>137.00399999999999</v>
      </c>
      <c r="Q153" s="7" t="str">
        <f t="array" aca="1" ref="Q153" ca="1">IF(ISTEXT(INDEX(sesss,SMALL(IF(noms=$L153,ROW(noms)-1,""),COLUMN(E:E)))),COLUMN(E:E)/1000+ROW($A137),"")</f>
        <v/>
      </c>
      <c r="R153" s="7" t="str">
        <f t="array" aca="1" ref="R153" ca="1">IF(ISTEXT(INDEX(sesss,SMALL(IF(noms=$L153,ROW(noms)-1,""),COLUMN(F:F)))),COLUMN(F:F)/1000+ROW($A137),"")</f>
        <v/>
      </c>
      <c r="S153" s="7" t="str">
        <f t="array" aca="1" ref="S153" ca="1">IF(ISTEXT(INDEX(sesss,SMALL(IF(noms=$L153,ROW(noms)-1,""),COLUMN(G:G)))),COLUMN(G:G)/1000+ROW($A137),"")</f>
        <v/>
      </c>
      <c r="T153" s="7" t="str">
        <f ca="1">IF(ISTEXT(INDEX(sesss,SMALL(IF(noms=$L153,ROW(noms)-1,""),COLUMN(H:H)))),COLUMN(H:H)/1000+ROW($A137),"")</f>
        <v/>
      </c>
      <c r="U153" s="7" t="str">
        <f ca="1">IF(ISTEXT(INDEX(sesss,SMALL(IF(noms=$L153,ROW(noms)-1,""),COLUMN(I:I)))),COLUMN(I:I)/1000+ROW($A137),"")</f>
        <v/>
      </c>
      <c r="V153" s="7" t="str">
        <f ca="1">IF(ISTEXT(INDEX(sesss,SMALL(IF(noms=$L153,ROW(noms)-1,""),COLUMN(J:J)))),COLUMN(J:J)/1000+ROW($A137),"")</f>
        <v/>
      </c>
      <c r="W153" s="7" t="str">
        <f ca="1">IF(ISTEXT(INDEX(sesss,SMALL(IF(noms=$L153,ROW(noms)-1,""),COLUMN(K:K)))),COLUMN(K:K)/1000+ROW($A137),"")</f>
        <v/>
      </c>
      <c r="Y153" t="str">
        <f ca="1">IF(L153&lt;&gt;"",(INDEX(basetri,INT(SMALL(baseval,ROW(A137))))),"")</f>
        <v>evet</v>
      </c>
    </row>
    <row r="154" spans="1:25" ht="15" thickBot="1" x14ac:dyDescent="0.35">
      <c r="A154" s="14" t="s">
        <v>155</v>
      </c>
      <c r="B154" s="15" t="s">
        <v>168</v>
      </c>
      <c r="C154" s="16">
        <v>43199</v>
      </c>
      <c r="D154" s="16">
        <v>43209</v>
      </c>
      <c r="E154" s="17" t="s">
        <v>173</v>
      </c>
      <c r="F154" s="17" t="s">
        <v>174</v>
      </c>
      <c r="G154" s="18">
        <v>88218810</v>
      </c>
      <c r="H154" s="18" t="s">
        <v>328</v>
      </c>
      <c r="I154" s="18" t="s">
        <v>331</v>
      </c>
      <c r="L154" s="7" t="str">
        <f t="array" aca="1" ref="L154" ca="1">IFERROR(INDEX(noms,SMALL(IF(sesss=L$2,ROW(noms)-1,""),ROW(A138))),"")</f>
        <v>ange</v>
      </c>
      <c r="M154" s="7">
        <f t="array" aca="1" ref="M154" ca="1">IF(ISTEXT(INDEX(sesss,SMALL(IF(noms=$L154,ROW(noms)-1,""),COLUMN(A:A)))),COLUMN(A:A)/1000+ROW($A138),"")</f>
        <v>138.001</v>
      </c>
      <c r="N154" s="7">
        <f t="array" aca="1" ref="N154" ca="1">IF(ISTEXT(INDEX(sesss,SMALL(IF(noms=$L154,ROW(noms)-1,""),COLUMN(B:B)))),COLUMN(B:B)/1000+ROW($A138),"")</f>
        <v>138.00200000000001</v>
      </c>
      <c r="O154" s="7">
        <f t="array" aca="1" ref="O154" ca="1">IF(ISTEXT(INDEX(sesss,SMALL(IF(noms=$L154,ROW(noms)-1,""),COLUMN(C:C)))),COLUMN(C:C)/1000+ROW($A138),"")</f>
        <v>138.00299999999999</v>
      </c>
      <c r="P154" s="7">
        <f t="array" aca="1" ref="P154" ca="1">IF(ISTEXT(INDEX(sesss,SMALL(IF(noms=$L154,ROW(noms)-1,""),COLUMN(D:D)))),COLUMN(D:D)/1000+ROW($A138),"")</f>
        <v>138.00399999999999</v>
      </c>
      <c r="Q154" s="7">
        <f t="array" aca="1" ref="Q154" ca="1">IF(ISTEXT(INDEX(sesss,SMALL(IF(noms=$L154,ROW(noms)-1,""),COLUMN(E:E)))),COLUMN(E:E)/1000+ROW($A138),"")</f>
        <v>138.005</v>
      </c>
      <c r="R154" s="7" t="str">
        <f t="array" aca="1" ref="R154" ca="1">IF(ISTEXT(INDEX(sesss,SMALL(IF(noms=$L154,ROW(noms)-1,""),COLUMN(F:F)))),COLUMN(F:F)/1000+ROW($A138),"")</f>
        <v/>
      </c>
      <c r="S154" s="7" t="str">
        <f t="array" aca="1" ref="S154" ca="1">IF(ISTEXT(INDEX(sesss,SMALL(IF(noms=$L154,ROW(noms)-1,""),COLUMN(G:G)))),COLUMN(G:G)/1000+ROW($A138),"")</f>
        <v/>
      </c>
      <c r="T154" s="7" t="str">
        <f ca="1">IF(ISTEXT(INDEX(sesss,SMALL(IF(noms=$L154,ROW(noms)-1,""),COLUMN(H:H)))),COLUMN(H:H)/1000+ROW($A138),"")</f>
        <v/>
      </c>
      <c r="U154" s="7" t="str">
        <f ca="1">IF(ISTEXT(INDEX(sesss,SMALL(IF(noms=$L154,ROW(noms)-1,""),COLUMN(I:I)))),COLUMN(I:I)/1000+ROW($A138),"")</f>
        <v/>
      </c>
      <c r="V154" s="7" t="str">
        <f ca="1">IF(ISTEXT(INDEX(sesss,SMALL(IF(noms=$L154,ROW(noms)-1,""),COLUMN(J:J)))),COLUMN(J:J)/1000+ROW($A138),"")</f>
        <v/>
      </c>
      <c r="W154" s="7" t="str">
        <f ca="1">IF(ISTEXT(INDEX(sesss,SMALL(IF(noms=$L154,ROW(noms)-1,""),COLUMN(K:K)))),COLUMN(K:K)/1000+ROW($A138),"")</f>
        <v/>
      </c>
      <c r="Y154" t="str">
        <f ca="1">IF(L154&lt;&gt;"",(INDEX(basetri,INT(SMALL(baseval,ROW(A138))))),"")</f>
        <v>evet</v>
      </c>
    </row>
    <row r="155" spans="1:25" ht="15" thickBot="1" x14ac:dyDescent="0.35">
      <c r="A155" s="14" t="s">
        <v>81</v>
      </c>
      <c r="B155" s="15" t="s">
        <v>175</v>
      </c>
      <c r="C155" s="16">
        <v>43206</v>
      </c>
      <c r="D155" s="16">
        <v>43207</v>
      </c>
      <c r="E155" s="17" t="s">
        <v>176</v>
      </c>
      <c r="F155" s="17" t="s">
        <v>124</v>
      </c>
      <c r="G155" s="18">
        <v>90038539</v>
      </c>
      <c r="H155" s="18" t="s">
        <v>328</v>
      </c>
      <c r="I155" s="18" t="s">
        <v>331</v>
      </c>
      <c r="L155" s="7" t="str">
        <f t="array" aca="1" ref="L155" ca="1">IFERROR(INDEX(noms,SMALL(IF(sesss=L$2,ROW(noms)-1,""),ROW(A139))),"")</f>
        <v>ilet</v>
      </c>
      <c r="M155" s="7">
        <f t="array" aca="1" ref="M155" ca="1">IF(ISTEXT(INDEX(sesss,SMALL(IF(noms=$L155,ROW(noms)-1,""),COLUMN(A:A)))),COLUMN(A:A)/1000+ROW($A139),"")</f>
        <v>139.001</v>
      </c>
      <c r="N155" s="7">
        <f t="array" aca="1" ref="N155" ca="1">IF(ISTEXT(INDEX(sesss,SMALL(IF(noms=$L155,ROW(noms)-1,""),COLUMN(B:B)))),COLUMN(B:B)/1000+ROW($A139),"")</f>
        <v>139.00200000000001</v>
      </c>
      <c r="O155" s="7">
        <f t="array" aca="1" ref="O155" ca="1">IF(ISTEXT(INDEX(sesss,SMALL(IF(noms=$L155,ROW(noms)-1,""),COLUMN(C:C)))),COLUMN(C:C)/1000+ROW($A139),"")</f>
        <v>139.00299999999999</v>
      </c>
      <c r="P155" s="7">
        <f t="array" aca="1" ref="P155" ca="1">IF(ISTEXT(INDEX(sesss,SMALL(IF(noms=$L155,ROW(noms)-1,""),COLUMN(D:D)))),COLUMN(D:D)/1000+ROW($A139),"")</f>
        <v>139.00399999999999</v>
      </c>
      <c r="Q155" s="7" t="str">
        <f t="array" aca="1" ref="Q155" ca="1">IF(ISTEXT(INDEX(sesss,SMALL(IF(noms=$L155,ROW(noms)-1,""),COLUMN(E:E)))),COLUMN(E:E)/1000+ROW($A139),"")</f>
        <v/>
      </c>
      <c r="R155" s="7" t="str">
        <f t="array" aca="1" ref="R155" ca="1">IF(ISTEXT(INDEX(sesss,SMALL(IF(noms=$L155,ROW(noms)-1,""),COLUMN(F:F)))),COLUMN(F:F)/1000+ROW($A139),"")</f>
        <v/>
      </c>
      <c r="S155" s="7" t="str">
        <f t="array" aca="1" ref="S155" ca="1">IF(ISTEXT(INDEX(sesss,SMALL(IF(noms=$L155,ROW(noms)-1,""),COLUMN(G:G)))),COLUMN(G:G)/1000+ROW($A139),"")</f>
        <v/>
      </c>
      <c r="T155" s="7" t="str">
        <f ca="1">IF(ISTEXT(INDEX(sesss,SMALL(IF(noms=$L155,ROW(noms)-1,""),COLUMN(H:H)))),COLUMN(H:H)/1000+ROW($A139),"")</f>
        <v/>
      </c>
      <c r="U155" s="7" t="str">
        <f ca="1">IF(ISTEXT(INDEX(sesss,SMALL(IF(noms=$L155,ROW(noms)-1,""),COLUMN(I:I)))),COLUMN(I:I)/1000+ROW($A139),"")</f>
        <v/>
      </c>
      <c r="V155" s="7" t="str">
        <f ca="1">IF(ISTEXT(INDEX(sesss,SMALL(IF(noms=$L155,ROW(noms)-1,""),COLUMN(J:J)))),COLUMN(J:J)/1000+ROW($A139),"")</f>
        <v/>
      </c>
      <c r="W155" s="7" t="str">
        <f ca="1">IF(ISTEXT(INDEX(sesss,SMALL(IF(noms=$L155,ROW(noms)-1,""),COLUMN(K:K)))),COLUMN(K:K)/1000+ROW($A139),"")</f>
        <v/>
      </c>
      <c r="Y155" t="str">
        <f ca="1">IF(L155&lt;&gt;"",(INDEX(basetri,INT(SMALL(baseval,ROW(A139))))),"")</f>
        <v>llol</v>
      </c>
    </row>
    <row r="156" spans="1:25" ht="15" thickBot="1" x14ac:dyDescent="0.35">
      <c r="A156" s="14" t="s">
        <v>81</v>
      </c>
      <c r="B156" s="15" t="s">
        <v>175</v>
      </c>
      <c r="C156" s="16">
        <v>43206</v>
      </c>
      <c r="D156" s="16">
        <v>43207</v>
      </c>
      <c r="E156" s="17" t="s">
        <v>177</v>
      </c>
      <c r="F156" s="17" t="s">
        <v>178</v>
      </c>
      <c r="G156" s="18">
        <v>90066425</v>
      </c>
      <c r="H156" s="18" t="s">
        <v>328</v>
      </c>
      <c r="I156" s="18" t="s">
        <v>331</v>
      </c>
      <c r="L156" s="7" t="str">
        <f t="array" aca="1" ref="L156" ca="1">IFERROR(INDEX(noms,SMALL(IF(sesss=L$2,ROW(noms)-1,""),ROW(A140))),"")</f>
        <v>eune</v>
      </c>
      <c r="M156" s="7">
        <f t="array" aca="1" ref="M156" ca="1">IF(ISTEXT(INDEX(sesss,SMALL(IF(noms=$L156,ROW(noms)-1,""),COLUMN(A:A)))),COLUMN(A:A)/1000+ROW($A140),"")</f>
        <v>140.001</v>
      </c>
      <c r="N156" s="7">
        <f t="array" aca="1" ref="N156" ca="1">IF(ISTEXT(INDEX(sesss,SMALL(IF(noms=$L156,ROW(noms)-1,""),COLUMN(B:B)))),COLUMN(B:B)/1000+ROW($A140),"")</f>
        <v>140.00200000000001</v>
      </c>
      <c r="O156" s="7">
        <f t="array" aca="1" ref="O156" ca="1">IF(ISTEXT(INDEX(sesss,SMALL(IF(noms=$L156,ROW(noms)-1,""),COLUMN(C:C)))),COLUMN(C:C)/1000+ROW($A140),"")</f>
        <v>140.00299999999999</v>
      </c>
      <c r="P156" s="7">
        <f t="array" aca="1" ref="P156" ca="1">IF(ISTEXT(INDEX(sesss,SMALL(IF(noms=$L156,ROW(noms)-1,""),COLUMN(D:D)))),COLUMN(D:D)/1000+ROW($A140),"")</f>
        <v>140.00399999999999</v>
      </c>
      <c r="Q156" s="7" t="str">
        <f t="array" aca="1" ref="Q156" ca="1">IF(ISTEXT(INDEX(sesss,SMALL(IF(noms=$L156,ROW(noms)-1,""),COLUMN(E:E)))),COLUMN(E:E)/1000+ROW($A140),"")</f>
        <v/>
      </c>
      <c r="R156" s="7" t="str">
        <f t="array" aca="1" ref="R156" ca="1">IF(ISTEXT(INDEX(sesss,SMALL(IF(noms=$L156,ROW(noms)-1,""),COLUMN(F:F)))),COLUMN(F:F)/1000+ROW($A140),"")</f>
        <v/>
      </c>
      <c r="S156" s="7" t="str">
        <f t="array" aca="1" ref="S156" ca="1">IF(ISTEXT(INDEX(sesss,SMALL(IF(noms=$L156,ROW(noms)-1,""),COLUMN(G:G)))),COLUMN(G:G)/1000+ROW($A140),"")</f>
        <v/>
      </c>
      <c r="T156" s="7" t="str">
        <f ca="1">IF(ISTEXT(INDEX(sesss,SMALL(IF(noms=$L156,ROW(noms)-1,""),COLUMN(H:H)))),COLUMN(H:H)/1000+ROW($A140),"")</f>
        <v/>
      </c>
      <c r="U156" s="7" t="str">
        <f ca="1">IF(ISTEXT(INDEX(sesss,SMALL(IF(noms=$L156,ROW(noms)-1,""),COLUMN(I:I)))),COLUMN(I:I)/1000+ROW($A140),"")</f>
        <v/>
      </c>
      <c r="V156" s="7" t="str">
        <f ca="1">IF(ISTEXT(INDEX(sesss,SMALL(IF(noms=$L156,ROW(noms)-1,""),COLUMN(J:J)))),COLUMN(J:J)/1000+ROW($A140),"")</f>
        <v/>
      </c>
      <c r="W156" s="7" t="str">
        <f ca="1">IF(ISTEXT(INDEX(sesss,SMALL(IF(noms=$L156,ROW(noms)-1,""),COLUMN(K:K)))),COLUMN(K:K)/1000+ROW($A140),"")</f>
        <v/>
      </c>
      <c r="Y156" t="str">
        <f ca="1">IF(L156&lt;&gt;"",(INDEX(basetri,INT(SMALL(baseval,ROW(A140))))),"")</f>
        <v>llol</v>
      </c>
    </row>
    <row r="157" spans="1:25" ht="15" thickBot="1" x14ac:dyDescent="0.35">
      <c r="A157" s="14" t="s">
        <v>81</v>
      </c>
      <c r="B157" s="15" t="s">
        <v>175</v>
      </c>
      <c r="C157" s="16">
        <v>43206</v>
      </c>
      <c r="D157" s="16">
        <v>43207</v>
      </c>
      <c r="E157" s="17" t="s">
        <v>179</v>
      </c>
      <c r="F157" s="17" t="s">
        <v>90</v>
      </c>
      <c r="G157" s="18">
        <v>88202679</v>
      </c>
      <c r="H157" s="18" t="s">
        <v>328</v>
      </c>
      <c r="I157" s="18" t="s">
        <v>331</v>
      </c>
      <c r="L157" s="7" t="str">
        <f t="array" aca="1" ref="L157" ca="1">IFERROR(INDEX(noms,SMALL(IF(sesss=L$2,ROW(noms)-1,""),ROW(A141))),"")</f>
        <v>isel</v>
      </c>
      <c r="M157" s="7">
        <f t="array" aca="1" ref="M157" ca="1">IF(ISTEXT(INDEX(sesss,SMALL(IF(noms=$L157,ROW(noms)-1,""),COLUMN(A:A)))),COLUMN(A:A)/1000+ROW($A141),"")</f>
        <v>141.001</v>
      </c>
      <c r="N157" s="7">
        <f t="array" aca="1" ref="N157" ca="1">IF(ISTEXT(INDEX(sesss,SMALL(IF(noms=$L157,ROW(noms)-1,""),COLUMN(B:B)))),COLUMN(B:B)/1000+ROW($A141),"")</f>
        <v>141.00200000000001</v>
      </c>
      <c r="O157" s="7">
        <f t="array" aca="1" ref="O157" ca="1">IF(ISTEXT(INDEX(sesss,SMALL(IF(noms=$L157,ROW(noms)-1,""),COLUMN(C:C)))),COLUMN(C:C)/1000+ROW($A141),"")</f>
        <v>141.00299999999999</v>
      </c>
      <c r="P157" s="7">
        <f t="array" aca="1" ref="P157" ca="1">IF(ISTEXT(INDEX(sesss,SMALL(IF(noms=$L157,ROW(noms)-1,""),COLUMN(D:D)))),COLUMN(D:D)/1000+ROW($A141),"")</f>
        <v>141.00399999999999</v>
      </c>
      <c r="Q157" s="7" t="str">
        <f t="array" aca="1" ref="Q157" ca="1">IF(ISTEXT(INDEX(sesss,SMALL(IF(noms=$L157,ROW(noms)-1,""),COLUMN(E:E)))),COLUMN(E:E)/1000+ROW($A141),"")</f>
        <v/>
      </c>
      <c r="R157" s="7" t="str">
        <f t="array" aca="1" ref="R157" ca="1">IF(ISTEXT(INDEX(sesss,SMALL(IF(noms=$L157,ROW(noms)-1,""),COLUMN(F:F)))),COLUMN(F:F)/1000+ROW($A141),"")</f>
        <v/>
      </c>
      <c r="S157" s="7" t="str">
        <f t="array" aca="1" ref="S157" ca="1">IF(ISTEXT(INDEX(sesss,SMALL(IF(noms=$L157,ROW(noms)-1,""),COLUMN(G:G)))),COLUMN(G:G)/1000+ROW($A141),"")</f>
        <v/>
      </c>
      <c r="T157" s="7" t="str">
        <f ca="1">IF(ISTEXT(INDEX(sesss,SMALL(IF(noms=$L157,ROW(noms)-1,""),COLUMN(H:H)))),COLUMN(H:H)/1000+ROW($A141),"")</f>
        <v/>
      </c>
      <c r="U157" s="7" t="str">
        <f ca="1">IF(ISTEXT(INDEX(sesss,SMALL(IF(noms=$L157,ROW(noms)-1,""),COLUMN(I:I)))),COLUMN(I:I)/1000+ROW($A141),"")</f>
        <v/>
      </c>
      <c r="V157" s="7" t="str">
        <f ca="1">IF(ISTEXT(INDEX(sesss,SMALL(IF(noms=$L157,ROW(noms)-1,""),COLUMN(J:J)))),COLUMN(J:J)/1000+ROW($A141),"")</f>
        <v/>
      </c>
      <c r="W157" s="7" t="str">
        <f ca="1">IF(ISTEXT(INDEX(sesss,SMALL(IF(noms=$L157,ROW(noms)-1,""),COLUMN(K:K)))),COLUMN(K:K)/1000+ROW($A141),"")</f>
        <v/>
      </c>
      <c r="Y157" t="str">
        <f ca="1">IF(L157&lt;&gt;"",(INDEX(basetri,INT(SMALL(baseval,ROW(A141))))),"")</f>
        <v>llol</v>
      </c>
    </row>
    <row r="158" spans="1:25" ht="15" thickBot="1" x14ac:dyDescent="0.35">
      <c r="A158" s="14" t="s">
        <v>81</v>
      </c>
      <c r="B158" s="15" t="s">
        <v>175</v>
      </c>
      <c r="C158" s="16">
        <v>43206</v>
      </c>
      <c r="D158" s="16">
        <v>43207</v>
      </c>
      <c r="E158" s="17" t="s">
        <v>180</v>
      </c>
      <c r="F158" s="17" t="s">
        <v>181</v>
      </c>
      <c r="G158" s="18">
        <v>90047377</v>
      </c>
      <c r="H158" s="18" t="s">
        <v>328</v>
      </c>
      <c r="I158" s="18" t="s">
        <v>331</v>
      </c>
      <c r="L158" s="7" t="str">
        <f t="array" aca="1" ref="L158" ca="1">IFERROR(INDEX(noms,SMALL(IF(sesss=L$2,ROW(noms)-1,""),ROW(A142))),"")</f>
        <v>mone</v>
      </c>
      <c r="M158" s="7">
        <f t="array" aca="1" ref="M158" ca="1">IF(ISTEXT(INDEX(sesss,SMALL(IF(noms=$L158,ROW(noms)-1,""),COLUMN(A:A)))),COLUMN(A:A)/1000+ROW($A142),"")</f>
        <v>142.001</v>
      </c>
      <c r="N158" s="7">
        <f t="array" aca="1" ref="N158" ca="1">IF(ISTEXT(INDEX(sesss,SMALL(IF(noms=$L158,ROW(noms)-1,""),COLUMN(B:B)))),COLUMN(B:B)/1000+ROW($A142),"")</f>
        <v>142.00200000000001</v>
      </c>
      <c r="O158" s="7">
        <f t="array" aca="1" ref="O158" ca="1">IF(ISTEXT(INDEX(sesss,SMALL(IF(noms=$L158,ROW(noms)-1,""),COLUMN(C:C)))),COLUMN(C:C)/1000+ROW($A142),"")</f>
        <v>142.00299999999999</v>
      </c>
      <c r="P158" s="7">
        <f t="array" aca="1" ref="P158" ca="1">IF(ISTEXT(INDEX(sesss,SMALL(IF(noms=$L158,ROW(noms)-1,""),COLUMN(D:D)))),COLUMN(D:D)/1000+ROW($A142),"")</f>
        <v>142.00399999999999</v>
      </c>
      <c r="Q158" s="7" t="str">
        <f t="array" aca="1" ref="Q158" ca="1">IF(ISTEXT(INDEX(sesss,SMALL(IF(noms=$L158,ROW(noms)-1,""),COLUMN(E:E)))),COLUMN(E:E)/1000+ROW($A142),"")</f>
        <v/>
      </c>
      <c r="R158" s="7" t="str">
        <f t="array" aca="1" ref="R158" ca="1">IF(ISTEXT(INDEX(sesss,SMALL(IF(noms=$L158,ROW(noms)-1,""),COLUMN(F:F)))),COLUMN(F:F)/1000+ROW($A142),"")</f>
        <v/>
      </c>
      <c r="S158" s="7" t="str">
        <f t="array" aca="1" ref="S158" ca="1">IF(ISTEXT(INDEX(sesss,SMALL(IF(noms=$L158,ROW(noms)-1,""),COLUMN(G:G)))),COLUMN(G:G)/1000+ROW($A142),"")</f>
        <v/>
      </c>
      <c r="T158" s="7" t="str">
        <f ca="1">IF(ISTEXT(INDEX(sesss,SMALL(IF(noms=$L158,ROW(noms)-1,""),COLUMN(H:H)))),COLUMN(H:H)/1000+ROW($A142),"")</f>
        <v/>
      </c>
      <c r="U158" s="7" t="str">
        <f ca="1">IF(ISTEXT(INDEX(sesss,SMALL(IF(noms=$L158,ROW(noms)-1,""),COLUMN(I:I)))),COLUMN(I:I)/1000+ROW($A142),"")</f>
        <v/>
      </c>
      <c r="V158" s="7" t="str">
        <f ca="1">IF(ISTEXT(INDEX(sesss,SMALL(IF(noms=$L158,ROW(noms)-1,""),COLUMN(J:J)))),COLUMN(J:J)/1000+ROW($A142),"")</f>
        <v/>
      </c>
      <c r="W158" s="7" t="str">
        <f ca="1">IF(ISTEXT(INDEX(sesss,SMALL(IF(noms=$L158,ROW(noms)-1,""),COLUMN(K:K)))),COLUMN(K:K)/1000+ROW($A142),"")</f>
        <v/>
      </c>
      <c r="Y158" t="str">
        <f ca="1">IF(L158&lt;&gt;"",(INDEX(basetri,INT(SMALL(baseval,ROW(A142))))),"")</f>
        <v>llol</v>
      </c>
    </row>
    <row r="159" spans="1:25" ht="15" thickBot="1" x14ac:dyDescent="0.35">
      <c r="A159" s="14" t="s">
        <v>105</v>
      </c>
      <c r="B159" s="15" t="s">
        <v>182</v>
      </c>
      <c r="C159" s="16">
        <v>43213</v>
      </c>
      <c r="D159" s="16">
        <v>43224</v>
      </c>
      <c r="E159" s="17" t="s">
        <v>110</v>
      </c>
      <c r="F159" s="17" t="s">
        <v>120</v>
      </c>
      <c r="G159" s="18">
        <v>90052926</v>
      </c>
      <c r="H159" s="18" t="s">
        <v>328</v>
      </c>
      <c r="I159" s="18" t="s">
        <v>331</v>
      </c>
      <c r="L159" s="7" t="str">
        <f t="array" aca="1" ref="L159" ca="1">IFERROR(INDEX(noms,SMALL(IF(sesss=L$2,ROW(noms)-1,""),ROW(A143))),"")</f>
        <v>edou</v>
      </c>
      <c r="M159" s="7">
        <f t="array" aca="1" ref="M159" ca="1">IF(ISTEXT(INDEX(sesss,SMALL(IF(noms=$L159,ROW(noms)-1,""),COLUMN(A:A)))),COLUMN(A:A)/1000+ROW($A143),"")</f>
        <v>143.001</v>
      </c>
      <c r="N159" s="7">
        <f t="array" aca="1" ref="N159" ca="1">IF(ISTEXT(INDEX(sesss,SMALL(IF(noms=$L159,ROW(noms)-1,""),COLUMN(B:B)))),COLUMN(B:B)/1000+ROW($A143),"")</f>
        <v>143.00200000000001</v>
      </c>
      <c r="O159" s="7">
        <f t="array" aca="1" ref="O159" ca="1">IF(ISTEXT(INDEX(sesss,SMALL(IF(noms=$L159,ROW(noms)-1,""),COLUMN(C:C)))),COLUMN(C:C)/1000+ROW($A143),"")</f>
        <v>143.00299999999999</v>
      </c>
      <c r="P159" s="7">
        <f t="array" aca="1" ref="P159" ca="1">IF(ISTEXT(INDEX(sesss,SMALL(IF(noms=$L159,ROW(noms)-1,""),COLUMN(D:D)))),COLUMN(D:D)/1000+ROW($A143),"")</f>
        <v>143.00399999999999</v>
      </c>
      <c r="Q159" s="7" t="str">
        <f t="array" aca="1" ref="Q159" ca="1">IF(ISTEXT(INDEX(sesss,SMALL(IF(noms=$L159,ROW(noms)-1,""),COLUMN(E:E)))),COLUMN(E:E)/1000+ROW($A143),"")</f>
        <v/>
      </c>
      <c r="R159" s="7" t="str">
        <f t="array" aca="1" ref="R159" ca="1">IF(ISTEXT(INDEX(sesss,SMALL(IF(noms=$L159,ROW(noms)-1,""),COLUMN(F:F)))),COLUMN(F:F)/1000+ROW($A143),"")</f>
        <v/>
      </c>
      <c r="S159" s="7" t="str">
        <f t="array" aca="1" ref="S159" ca="1">IF(ISTEXT(INDEX(sesss,SMALL(IF(noms=$L159,ROW(noms)-1,""),COLUMN(G:G)))),COLUMN(G:G)/1000+ROW($A143),"")</f>
        <v/>
      </c>
      <c r="T159" s="7" t="str">
        <f ca="1">IF(ISTEXT(INDEX(sesss,SMALL(IF(noms=$L159,ROW(noms)-1,""),COLUMN(H:H)))),COLUMN(H:H)/1000+ROW($A143),"")</f>
        <v/>
      </c>
      <c r="U159" s="7" t="str">
        <f ca="1">IF(ISTEXT(INDEX(sesss,SMALL(IF(noms=$L159,ROW(noms)-1,""),COLUMN(I:I)))),COLUMN(I:I)/1000+ROW($A143),"")</f>
        <v/>
      </c>
      <c r="V159" s="7" t="str">
        <f ca="1">IF(ISTEXT(INDEX(sesss,SMALL(IF(noms=$L159,ROW(noms)-1,""),COLUMN(J:J)))),COLUMN(J:J)/1000+ROW($A143),"")</f>
        <v/>
      </c>
      <c r="W159" s="7" t="str">
        <f ca="1">IF(ISTEXT(INDEX(sesss,SMALL(IF(noms=$L159,ROW(noms)-1,""),COLUMN(K:K)))),COLUMN(K:K)/1000+ROW($A143),"")</f>
        <v/>
      </c>
      <c r="Y159" t="str">
        <f ca="1">IF(L159&lt;&gt;"",(INDEX(basetri,INT(SMALL(baseval,ROW(A143))))),"")</f>
        <v>chal</v>
      </c>
    </row>
    <row r="160" spans="1:25" ht="15" thickBot="1" x14ac:dyDescent="0.35">
      <c r="A160" s="14" t="s">
        <v>105</v>
      </c>
      <c r="B160" s="15" t="s">
        <v>183</v>
      </c>
      <c r="C160" s="16">
        <v>43213</v>
      </c>
      <c r="D160" s="16">
        <v>43216</v>
      </c>
      <c r="E160" s="17" t="s">
        <v>119</v>
      </c>
      <c r="F160" s="17" t="s">
        <v>120</v>
      </c>
      <c r="G160" s="18">
        <v>90059786</v>
      </c>
      <c r="H160" s="18" t="s">
        <v>328</v>
      </c>
      <c r="I160" s="18" t="s">
        <v>331</v>
      </c>
      <c r="L160" s="7" t="str">
        <f t="array" aca="1" ref="L160" ca="1">IFERROR(INDEX(noms,SMALL(IF(sesss=L$2,ROW(noms)-1,""),ROW(A144))),"")</f>
        <v>Bru</v>
      </c>
      <c r="M160" s="7">
        <f t="array" aca="1" ref="M160" ca="1">IF(ISTEXT(INDEX(sesss,SMALL(IF(noms=$L160,ROW(noms)-1,""),COLUMN(A:A)))),COLUMN(A:A)/1000+ROW($A144),"")</f>
        <v>144.001</v>
      </c>
      <c r="N160" s="7">
        <f t="array" aca="1" ref="N160" ca="1">IF(ISTEXT(INDEX(sesss,SMALL(IF(noms=$L160,ROW(noms)-1,""),COLUMN(B:B)))),COLUMN(B:B)/1000+ROW($A144),"")</f>
        <v>144.00200000000001</v>
      </c>
      <c r="O160" s="7">
        <f t="array" aca="1" ref="O160" ca="1">IF(ISTEXT(INDEX(sesss,SMALL(IF(noms=$L160,ROW(noms)-1,""),COLUMN(C:C)))),COLUMN(C:C)/1000+ROW($A144),"")</f>
        <v>144.00299999999999</v>
      </c>
      <c r="P160" s="7">
        <f t="array" aca="1" ref="P160" ca="1">IF(ISTEXT(INDEX(sesss,SMALL(IF(noms=$L160,ROW(noms)-1,""),COLUMN(D:D)))),COLUMN(D:D)/1000+ROW($A144),"")</f>
        <v>144.00399999999999</v>
      </c>
      <c r="Q160" s="7" t="str">
        <f t="array" aca="1" ref="Q160" ca="1">IF(ISTEXT(INDEX(sesss,SMALL(IF(noms=$L160,ROW(noms)-1,""),COLUMN(E:E)))),COLUMN(E:E)/1000+ROW($A144),"")</f>
        <v/>
      </c>
      <c r="R160" s="7" t="str">
        <f t="array" aca="1" ref="R160" ca="1">IF(ISTEXT(INDEX(sesss,SMALL(IF(noms=$L160,ROW(noms)-1,""),COLUMN(F:F)))),COLUMN(F:F)/1000+ROW($A144),"")</f>
        <v/>
      </c>
      <c r="S160" s="7" t="str">
        <f t="array" aca="1" ref="S160" ca="1">IF(ISTEXT(INDEX(sesss,SMALL(IF(noms=$L160,ROW(noms)-1,""),COLUMN(G:G)))),COLUMN(G:G)/1000+ROW($A144),"")</f>
        <v/>
      </c>
      <c r="T160" s="7" t="str">
        <f ca="1">IF(ISTEXT(INDEX(sesss,SMALL(IF(noms=$L160,ROW(noms)-1,""),COLUMN(H:H)))),COLUMN(H:H)/1000+ROW($A144),"")</f>
        <v/>
      </c>
      <c r="U160" s="7" t="str">
        <f ca="1">IF(ISTEXT(INDEX(sesss,SMALL(IF(noms=$L160,ROW(noms)-1,""),COLUMN(I:I)))),COLUMN(I:I)/1000+ROW($A144),"")</f>
        <v/>
      </c>
      <c r="V160" s="7" t="str">
        <f ca="1">IF(ISTEXT(INDEX(sesss,SMALL(IF(noms=$L160,ROW(noms)-1,""),COLUMN(J:J)))),COLUMN(J:J)/1000+ROW($A144),"")</f>
        <v/>
      </c>
      <c r="W160" s="7" t="str">
        <f ca="1">IF(ISTEXT(INDEX(sesss,SMALL(IF(noms=$L160,ROW(noms)-1,""),COLUMN(K:K)))),COLUMN(K:K)/1000+ROW($A144),"")</f>
        <v/>
      </c>
      <c r="Y160" t="str">
        <f ca="1">IF(L160&lt;&gt;"",(INDEX(basetri,INT(SMALL(baseval,ROW(A144))))),"")</f>
        <v>chal</v>
      </c>
    </row>
    <row r="161" spans="1:25" ht="15" thickBot="1" x14ac:dyDescent="0.35">
      <c r="A161" s="14" t="s">
        <v>105</v>
      </c>
      <c r="B161" s="15" t="s">
        <v>183</v>
      </c>
      <c r="C161" s="16">
        <v>43213</v>
      </c>
      <c r="D161" s="16">
        <v>43216</v>
      </c>
      <c r="E161" s="17" t="s">
        <v>159</v>
      </c>
      <c r="F161" s="17" t="s">
        <v>160</v>
      </c>
      <c r="G161" s="18">
        <v>90097758</v>
      </c>
      <c r="H161" s="18" t="s">
        <v>328</v>
      </c>
      <c r="I161" s="18" t="s">
        <v>331</v>
      </c>
      <c r="L161" s="7" t="str">
        <f t="array" aca="1" ref="L161" ca="1">IFERROR(INDEX(noms,SMALL(IF(sesss=L$2,ROW(noms)-1,""),ROW(A145))),"")</f>
        <v>ange</v>
      </c>
      <c r="M161" s="7">
        <f t="array" aca="1" ref="M161" ca="1">IF(ISTEXT(INDEX(sesss,SMALL(IF(noms=$L161,ROW(noms)-1,""),COLUMN(A:A)))),COLUMN(A:A)/1000+ROW($A145),"")</f>
        <v>145.001</v>
      </c>
      <c r="N161" s="7">
        <f t="array" aca="1" ref="N161" ca="1">IF(ISTEXT(INDEX(sesss,SMALL(IF(noms=$L161,ROW(noms)-1,""),COLUMN(B:B)))),COLUMN(B:B)/1000+ROW($A145),"")</f>
        <v>145.00200000000001</v>
      </c>
      <c r="O161" s="7">
        <f t="array" aca="1" ref="O161" ca="1">IF(ISTEXT(INDEX(sesss,SMALL(IF(noms=$L161,ROW(noms)-1,""),COLUMN(C:C)))),COLUMN(C:C)/1000+ROW($A145),"")</f>
        <v>145.00299999999999</v>
      </c>
      <c r="P161" s="7">
        <f t="array" aca="1" ref="P161" ca="1">IF(ISTEXT(INDEX(sesss,SMALL(IF(noms=$L161,ROW(noms)-1,""),COLUMN(D:D)))),COLUMN(D:D)/1000+ROW($A145),"")</f>
        <v>145.00399999999999</v>
      </c>
      <c r="Q161" s="7">
        <f t="array" aca="1" ref="Q161" ca="1">IF(ISTEXT(INDEX(sesss,SMALL(IF(noms=$L161,ROW(noms)-1,""),COLUMN(E:E)))),COLUMN(E:E)/1000+ROW($A145),"")</f>
        <v>145.005</v>
      </c>
      <c r="R161" s="7" t="str">
        <f t="array" aca="1" ref="R161" ca="1">IF(ISTEXT(INDEX(sesss,SMALL(IF(noms=$L161,ROW(noms)-1,""),COLUMN(F:F)))),COLUMN(F:F)/1000+ROW($A145),"")</f>
        <v/>
      </c>
      <c r="S161" s="7" t="str">
        <f t="array" aca="1" ref="S161" ca="1">IF(ISTEXT(INDEX(sesss,SMALL(IF(noms=$L161,ROW(noms)-1,""),COLUMN(G:G)))),COLUMN(G:G)/1000+ROW($A145),"")</f>
        <v/>
      </c>
      <c r="T161" s="7" t="str">
        <f ca="1">IF(ISTEXT(INDEX(sesss,SMALL(IF(noms=$L161,ROW(noms)-1,""),COLUMN(H:H)))),COLUMN(H:H)/1000+ROW($A145),"")</f>
        <v/>
      </c>
      <c r="U161" s="7" t="str">
        <f ca="1">IF(ISTEXT(INDEX(sesss,SMALL(IF(noms=$L161,ROW(noms)-1,""),COLUMN(I:I)))),COLUMN(I:I)/1000+ROW($A145),"")</f>
        <v/>
      </c>
      <c r="V161" s="7" t="str">
        <f ca="1">IF(ISTEXT(INDEX(sesss,SMALL(IF(noms=$L161,ROW(noms)-1,""),COLUMN(J:J)))),COLUMN(J:J)/1000+ROW($A145),"")</f>
        <v/>
      </c>
      <c r="W161" s="7" t="str">
        <f ca="1">IF(ISTEXT(INDEX(sesss,SMALL(IF(noms=$L161,ROW(noms)-1,""),COLUMN(K:K)))),COLUMN(K:K)/1000+ROW($A145),"")</f>
        <v/>
      </c>
      <c r="Y161" t="str">
        <f ca="1">IF(L161&lt;&gt;"",(INDEX(basetri,INT(SMALL(baseval,ROW(A145))))),"")</f>
        <v>chal</v>
      </c>
    </row>
    <row r="162" spans="1:25" ht="15" thickBot="1" x14ac:dyDescent="0.35">
      <c r="A162" s="14" t="s">
        <v>105</v>
      </c>
      <c r="B162" s="15" t="s">
        <v>183</v>
      </c>
      <c r="C162" s="16">
        <v>43213</v>
      </c>
      <c r="D162" s="16">
        <v>43216</v>
      </c>
      <c r="E162" s="17" t="s">
        <v>161</v>
      </c>
      <c r="F162" s="17" t="s">
        <v>162</v>
      </c>
      <c r="G162" s="18">
        <v>90081497</v>
      </c>
      <c r="H162" s="18" t="s">
        <v>328</v>
      </c>
      <c r="I162" s="18" t="s">
        <v>331</v>
      </c>
      <c r="L162" s="7" t="str">
        <f t="array" aca="1" ref="L162" ca="1">IFERROR(INDEX(noms,SMALL(IF(sesss=L$2,ROW(noms)-1,""),ROW(A146))),"")</f>
        <v>ilet</v>
      </c>
      <c r="M162" s="7">
        <f t="array" aca="1" ref="M162" ca="1">IF(ISTEXT(INDEX(sesss,SMALL(IF(noms=$L162,ROW(noms)-1,""),COLUMN(A:A)))),COLUMN(A:A)/1000+ROW($A146),"")</f>
        <v>146.001</v>
      </c>
      <c r="N162" s="7">
        <f t="array" aca="1" ref="N162" ca="1">IF(ISTEXT(INDEX(sesss,SMALL(IF(noms=$L162,ROW(noms)-1,""),COLUMN(B:B)))),COLUMN(B:B)/1000+ROW($A146),"")</f>
        <v>146.00200000000001</v>
      </c>
      <c r="O162" s="7">
        <f t="array" aca="1" ref="O162" ca="1">IF(ISTEXT(INDEX(sesss,SMALL(IF(noms=$L162,ROW(noms)-1,""),COLUMN(C:C)))),COLUMN(C:C)/1000+ROW($A146),"")</f>
        <v>146.00299999999999</v>
      </c>
      <c r="P162" s="7">
        <f t="array" aca="1" ref="P162" ca="1">IF(ISTEXT(INDEX(sesss,SMALL(IF(noms=$L162,ROW(noms)-1,""),COLUMN(D:D)))),COLUMN(D:D)/1000+ROW($A146),"")</f>
        <v>146.00399999999999</v>
      </c>
      <c r="Q162" s="7" t="str">
        <f t="array" aca="1" ref="Q162" ca="1">IF(ISTEXT(INDEX(sesss,SMALL(IF(noms=$L162,ROW(noms)-1,""),COLUMN(E:E)))),COLUMN(E:E)/1000+ROW($A146),"")</f>
        <v/>
      </c>
      <c r="R162" s="7" t="str">
        <f t="array" aca="1" ref="R162" ca="1">IF(ISTEXT(INDEX(sesss,SMALL(IF(noms=$L162,ROW(noms)-1,""),COLUMN(F:F)))),COLUMN(F:F)/1000+ROW($A146),"")</f>
        <v/>
      </c>
      <c r="S162" s="7" t="str">
        <f t="array" aca="1" ref="S162" ca="1">IF(ISTEXT(INDEX(sesss,SMALL(IF(noms=$L162,ROW(noms)-1,""),COLUMN(G:G)))),COLUMN(G:G)/1000+ROW($A146),"")</f>
        <v/>
      </c>
      <c r="T162" s="7" t="str">
        <f ca="1">IF(ISTEXT(INDEX(sesss,SMALL(IF(noms=$L162,ROW(noms)-1,""),COLUMN(H:H)))),COLUMN(H:H)/1000+ROW($A146),"")</f>
        <v/>
      </c>
      <c r="U162" s="7" t="str">
        <f ca="1">IF(ISTEXT(INDEX(sesss,SMALL(IF(noms=$L162,ROW(noms)-1,""),COLUMN(I:I)))),COLUMN(I:I)/1000+ROW($A146),"")</f>
        <v/>
      </c>
      <c r="V162" s="7" t="str">
        <f ca="1">IF(ISTEXT(INDEX(sesss,SMALL(IF(noms=$L162,ROW(noms)-1,""),COLUMN(J:J)))),COLUMN(J:J)/1000+ROW($A146),"")</f>
        <v/>
      </c>
      <c r="W162" s="7" t="str">
        <f ca="1">IF(ISTEXT(INDEX(sesss,SMALL(IF(noms=$L162,ROW(noms)-1,""),COLUMN(K:K)))),COLUMN(K:K)/1000+ROW($A146),"")</f>
        <v/>
      </c>
      <c r="Y162" t="str">
        <f ca="1">IF(L162&lt;&gt;"",(INDEX(basetri,INT(SMALL(baseval,ROW(A146))))),"")</f>
        <v>chal</v>
      </c>
    </row>
    <row r="163" spans="1:25" ht="15" thickBot="1" x14ac:dyDescent="0.35">
      <c r="A163" s="14" t="s">
        <v>105</v>
      </c>
      <c r="B163" s="15" t="s">
        <v>183</v>
      </c>
      <c r="C163" s="16">
        <v>43213</v>
      </c>
      <c r="D163" s="16">
        <v>43216</v>
      </c>
      <c r="E163" s="17" t="s">
        <v>163</v>
      </c>
      <c r="F163" s="17" t="s">
        <v>162</v>
      </c>
      <c r="G163" s="18">
        <v>90009810</v>
      </c>
      <c r="H163" s="18" t="s">
        <v>328</v>
      </c>
      <c r="I163" s="18" t="s">
        <v>331</v>
      </c>
      <c r="L163" s="7" t="str">
        <f t="array" aca="1" ref="L163" ca="1">IFERROR(INDEX(noms,SMALL(IF(sesss=L$2,ROW(noms)-1,""),ROW(A147))),"")</f>
        <v>eune</v>
      </c>
      <c r="M163" s="7">
        <f t="array" aca="1" ref="M163" ca="1">IF(ISTEXT(INDEX(sesss,SMALL(IF(noms=$L163,ROW(noms)-1,""),COLUMN(A:A)))),COLUMN(A:A)/1000+ROW($A147),"")</f>
        <v>147.001</v>
      </c>
      <c r="N163" s="7">
        <f t="array" aca="1" ref="N163" ca="1">IF(ISTEXT(INDEX(sesss,SMALL(IF(noms=$L163,ROW(noms)-1,""),COLUMN(B:B)))),COLUMN(B:B)/1000+ROW($A147),"")</f>
        <v>147.00200000000001</v>
      </c>
      <c r="O163" s="7">
        <f t="array" aca="1" ref="O163" ca="1">IF(ISTEXT(INDEX(sesss,SMALL(IF(noms=$L163,ROW(noms)-1,""),COLUMN(C:C)))),COLUMN(C:C)/1000+ROW($A147),"")</f>
        <v>147.00299999999999</v>
      </c>
      <c r="P163" s="7">
        <f t="array" aca="1" ref="P163" ca="1">IF(ISTEXT(INDEX(sesss,SMALL(IF(noms=$L163,ROW(noms)-1,""),COLUMN(D:D)))),COLUMN(D:D)/1000+ROW($A147),"")</f>
        <v>147.00399999999999</v>
      </c>
      <c r="Q163" s="7" t="str">
        <f t="array" aca="1" ref="Q163" ca="1">IF(ISTEXT(INDEX(sesss,SMALL(IF(noms=$L163,ROW(noms)-1,""),COLUMN(E:E)))),COLUMN(E:E)/1000+ROW($A147),"")</f>
        <v/>
      </c>
      <c r="R163" s="7" t="str">
        <f t="array" aca="1" ref="R163" ca="1">IF(ISTEXT(INDEX(sesss,SMALL(IF(noms=$L163,ROW(noms)-1,""),COLUMN(F:F)))),COLUMN(F:F)/1000+ROW($A147),"")</f>
        <v/>
      </c>
      <c r="S163" s="7" t="str">
        <f t="array" aca="1" ref="S163" ca="1">IF(ISTEXT(INDEX(sesss,SMALL(IF(noms=$L163,ROW(noms)-1,""),COLUMN(G:G)))),COLUMN(G:G)/1000+ROW($A147),"")</f>
        <v/>
      </c>
      <c r="T163" s="7" t="str">
        <f ca="1">IF(ISTEXT(INDEX(sesss,SMALL(IF(noms=$L163,ROW(noms)-1,""),COLUMN(H:H)))),COLUMN(H:H)/1000+ROW($A147),"")</f>
        <v/>
      </c>
      <c r="U163" s="7" t="str">
        <f ca="1">IF(ISTEXT(INDEX(sesss,SMALL(IF(noms=$L163,ROW(noms)-1,""),COLUMN(I:I)))),COLUMN(I:I)/1000+ROW($A147),"")</f>
        <v/>
      </c>
      <c r="V163" s="7" t="str">
        <f ca="1">IF(ISTEXT(INDEX(sesss,SMALL(IF(noms=$L163,ROW(noms)-1,""),COLUMN(J:J)))),COLUMN(J:J)/1000+ROW($A147),"")</f>
        <v/>
      </c>
      <c r="W163" s="7" t="str">
        <f ca="1">IF(ISTEXT(INDEX(sesss,SMALL(IF(noms=$L163,ROW(noms)-1,""),COLUMN(K:K)))),COLUMN(K:K)/1000+ROW($A147),"")</f>
        <v/>
      </c>
      <c r="Y163" t="str">
        <f ca="1">IF(L163&lt;&gt;"",(INDEX(basetri,INT(SMALL(baseval,ROW(A147))))),"")</f>
        <v>lves</v>
      </c>
    </row>
    <row r="164" spans="1:25" ht="15" thickBot="1" x14ac:dyDescent="0.35">
      <c r="A164" s="14" t="s">
        <v>105</v>
      </c>
      <c r="B164" s="15" t="s">
        <v>183</v>
      </c>
      <c r="C164" s="16">
        <v>43213</v>
      </c>
      <c r="D164" s="16">
        <v>43216</v>
      </c>
      <c r="E164" s="17" t="s">
        <v>149</v>
      </c>
      <c r="F164" s="17" t="s">
        <v>150</v>
      </c>
      <c r="G164" s="18">
        <v>90094142</v>
      </c>
      <c r="H164" s="18" t="s">
        <v>328</v>
      </c>
      <c r="I164" s="18" t="s">
        <v>331</v>
      </c>
      <c r="L164" s="7" t="str">
        <f t="array" aca="1" ref="L164" ca="1">IFERROR(INDEX(noms,SMALL(IF(sesss=L$2,ROW(noms)-1,""),ROW(A148))),"")</f>
        <v>isel</v>
      </c>
      <c r="M164" s="7">
        <f t="array" aca="1" ref="M164" ca="1">IF(ISTEXT(INDEX(sesss,SMALL(IF(noms=$L164,ROW(noms)-1,""),COLUMN(A:A)))),COLUMN(A:A)/1000+ROW($A148),"")</f>
        <v>148.001</v>
      </c>
      <c r="N164" s="7">
        <f t="array" aca="1" ref="N164" ca="1">IF(ISTEXT(INDEX(sesss,SMALL(IF(noms=$L164,ROW(noms)-1,""),COLUMN(B:B)))),COLUMN(B:B)/1000+ROW($A148),"")</f>
        <v>148.00200000000001</v>
      </c>
      <c r="O164" s="7">
        <f t="array" aca="1" ref="O164" ca="1">IF(ISTEXT(INDEX(sesss,SMALL(IF(noms=$L164,ROW(noms)-1,""),COLUMN(C:C)))),COLUMN(C:C)/1000+ROW($A148),"")</f>
        <v>148.00299999999999</v>
      </c>
      <c r="P164" s="7">
        <f t="array" aca="1" ref="P164" ca="1">IF(ISTEXT(INDEX(sesss,SMALL(IF(noms=$L164,ROW(noms)-1,""),COLUMN(D:D)))),COLUMN(D:D)/1000+ROW($A148),"")</f>
        <v>148.00399999999999</v>
      </c>
      <c r="Q164" s="7" t="str">
        <f t="array" aca="1" ref="Q164" ca="1">IF(ISTEXT(INDEX(sesss,SMALL(IF(noms=$L164,ROW(noms)-1,""),COLUMN(E:E)))),COLUMN(E:E)/1000+ROW($A148),"")</f>
        <v/>
      </c>
      <c r="R164" s="7" t="str">
        <f t="array" aca="1" ref="R164" ca="1">IF(ISTEXT(INDEX(sesss,SMALL(IF(noms=$L164,ROW(noms)-1,""),COLUMN(F:F)))),COLUMN(F:F)/1000+ROW($A148),"")</f>
        <v/>
      </c>
      <c r="S164" s="7" t="str">
        <f t="array" aca="1" ref="S164" ca="1">IF(ISTEXT(INDEX(sesss,SMALL(IF(noms=$L164,ROW(noms)-1,""),COLUMN(G:G)))),COLUMN(G:G)/1000+ROW($A148),"")</f>
        <v/>
      </c>
      <c r="T164" s="7" t="str">
        <f ca="1">IF(ISTEXT(INDEX(sesss,SMALL(IF(noms=$L164,ROW(noms)-1,""),COLUMN(H:H)))),COLUMN(H:H)/1000+ROW($A148),"")</f>
        <v/>
      </c>
      <c r="U164" s="7" t="str">
        <f ca="1">IF(ISTEXT(INDEX(sesss,SMALL(IF(noms=$L164,ROW(noms)-1,""),COLUMN(I:I)))),COLUMN(I:I)/1000+ROW($A148),"")</f>
        <v/>
      </c>
      <c r="V164" s="7" t="str">
        <f ca="1">IF(ISTEXT(INDEX(sesss,SMALL(IF(noms=$L164,ROW(noms)-1,""),COLUMN(J:J)))),COLUMN(J:J)/1000+ROW($A148),"")</f>
        <v/>
      </c>
      <c r="W164" s="7" t="str">
        <f ca="1">IF(ISTEXT(INDEX(sesss,SMALL(IF(noms=$L164,ROW(noms)-1,""),COLUMN(K:K)))),COLUMN(K:K)/1000+ROW($A148),"")</f>
        <v/>
      </c>
      <c r="Y164" t="str">
        <f ca="1">IF(L164&lt;&gt;"",(INDEX(basetri,INT(SMALL(baseval,ROW(A148))))),"")</f>
        <v>lves</v>
      </c>
    </row>
    <row r="165" spans="1:25" ht="15" thickBot="1" x14ac:dyDescent="0.35">
      <c r="A165" s="14" t="s">
        <v>105</v>
      </c>
      <c r="B165" s="15" t="s">
        <v>183</v>
      </c>
      <c r="C165" s="16">
        <v>43213</v>
      </c>
      <c r="D165" s="16">
        <v>43216</v>
      </c>
      <c r="E165" s="17" t="s">
        <v>151</v>
      </c>
      <c r="F165" s="17" t="s">
        <v>152</v>
      </c>
      <c r="G165" s="18">
        <v>90305308</v>
      </c>
      <c r="H165" s="18" t="s">
        <v>328</v>
      </c>
      <c r="I165" s="18" t="s">
        <v>331</v>
      </c>
      <c r="L165" s="7" t="str">
        <f t="array" aca="1" ref="L165" ca="1">IFERROR(INDEX(noms,SMALL(IF(sesss=L$2,ROW(noms)-1,""),ROW(A149))),"")</f>
        <v>mone</v>
      </c>
      <c r="M165" s="7">
        <f t="array" aca="1" ref="M165" ca="1">IF(ISTEXT(INDEX(sesss,SMALL(IF(noms=$L165,ROW(noms)-1,""),COLUMN(A:A)))),COLUMN(A:A)/1000+ROW($A149),"")</f>
        <v>149.001</v>
      </c>
      <c r="N165" s="7">
        <f t="array" aca="1" ref="N165" ca="1">IF(ISTEXT(INDEX(sesss,SMALL(IF(noms=$L165,ROW(noms)-1,""),COLUMN(B:B)))),COLUMN(B:B)/1000+ROW($A149),"")</f>
        <v>149.00200000000001</v>
      </c>
      <c r="O165" s="7">
        <f t="array" aca="1" ref="O165" ca="1">IF(ISTEXT(INDEX(sesss,SMALL(IF(noms=$L165,ROW(noms)-1,""),COLUMN(C:C)))),COLUMN(C:C)/1000+ROW($A149),"")</f>
        <v>149.00299999999999</v>
      </c>
      <c r="P165" s="7">
        <f t="array" aca="1" ref="P165" ca="1">IF(ISTEXT(INDEX(sesss,SMALL(IF(noms=$L165,ROW(noms)-1,""),COLUMN(D:D)))),COLUMN(D:D)/1000+ROW($A149),"")</f>
        <v>149.00399999999999</v>
      </c>
      <c r="Q165" s="7" t="str">
        <f t="array" aca="1" ref="Q165" ca="1">IF(ISTEXT(INDEX(sesss,SMALL(IF(noms=$L165,ROW(noms)-1,""),COLUMN(E:E)))),COLUMN(E:E)/1000+ROW($A149),"")</f>
        <v/>
      </c>
      <c r="R165" s="7" t="str">
        <f t="array" aca="1" ref="R165" ca="1">IF(ISTEXT(INDEX(sesss,SMALL(IF(noms=$L165,ROW(noms)-1,""),COLUMN(F:F)))),COLUMN(F:F)/1000+ROW($A149),"")</f>
        <v/>
      </c>
      <c r="S165" s="7" t="str">
        <f t="array" aca="1" ref="S165" ca="1">IF(ISTEXT(INDEX(sesss,SMALL(IF(noms=$L165,ROW(noms)-1,""),COLUMN(G:G)))),COLUMN(G:G)/1000+ROW($A149),"")</f>
        <v/>
      </c>
      <c r="T165" s="7" t="str">
        <f ca="1">IF(ISTEXT(INDEX(sesss,SMALL(IF(noms=$L165,ROW(noms)-1,""),COLUMN(H:H)))),COLUMN(H:H)/1000+ROW($A149),"")</f>
        <v/>
      </c>
      <c r="U165" s="7" t="str">
        <f ca="1">IF(ISTEXT(INDEX(sesss,SMALL(IF(noms=$L165,ROW(noms)-1,""),COLUMN(I:I)))),COLUMN(I:I)/1000+ROW($A149),"")</f>
        <v/>
      </c>
      <c r="V165" s="7" t="str">
        <f ca="1">IF(ISTEXT(INDEX(sesss,SMALL(IF(noms=$L165,ROW(noms)-1,""),COLUMN(J:J)))),COLUMN(J:J)/1000+ROW($A149),"")</f>
        <v/>
      </c>
      <c r="W165" s="7" t="str">
        <f ca="1">IF(ISTEXT(INDEX(sesss,SMALL(IF(noms=$L165,ROW(noms)-1,""),COLUMN(K:K)))),COLUMN(K:K)/1000+ROW($A149),"")</f>
        <v/>
      </c>
      <c r="Y165" t="str">
        <f ca="1">IF(L165&lt;&gt;"",(INDEX(basetri,INT(SMALL(baseval,ROW(A149))))),"")</f>
        <v>lves</v>
      </c>
    </row>
    <row r="166" spans="1:25" ht="15" thickBot="1" x14ac:dyDescent="0.35">
      <c r="A166" s="14" t="s">
        <v>105</v>
      </c>
      <c r="B166" s="15" t="s">
        <v>183</v>
      </c>
      <c r="C166" s="16">
        <v>43213</v>
      </c>
      <c r="D166" s="16">
        <v>43216</v>
      </c>
      <c r="E166" s="17" t="s">
        <v>153</v>
      </c>
      <c r="F166" s="17" t="s">
        <v>154</v>
      </c>
      <c r="G166" s="18">
        <v>90010794</v>
      </c>
      <c r="H166" s="18" t="s">
        <v>328</v>
      </c>
      <c r="I166" s="18" t="s">
        <v>331</v>
      </c>
      <c r="L166" s="7" t="str">
        <f t="array" aca="1" ref="L166" ca="1">IFERROR(INDEX(noms,SMALL(IF(sesss=L$2,ROW(noms)-1,""),ROW(A150))),"")</f>
        <v/>
      </c>
      <c r="M166" s="7" t="str">
        <f t="array" aca="1" ref="M166" ca="1">IF(ISTEXT(INDEX(sesss,SMALL(IF(noms=$L166,ROW(noms)-1,""),COLUMN(A:A)))),COLUMN(A:A)/1000+ROW($A150),"")</f>
        <v/>
      </c>
      <c r="N166" s="7" t="str">
        <f t="array" aca="1" ref="N166" ca="1">IF(ISTEXT(INDEX(sesss,SMALL(IF(noms=$L166,ROW(noms)-1,""),COLUMN(B:B)))),COLUMN(B:B)/1000+ROW($A150),"")</f>
        <v/>
      </c>
      <c r="O166" s="7" t="str">
        <f t="array" aca="1" ref="O166" ca="1">IF(ISTEXT(INDEX(sesss,SMALL(IF(noms=$L166,ROW(noms)-1,""),COLUMN(C:C)))),COLUMN(C:C)/1000+ROW($A150),"")</f>
        <v/>
      </c>
      <c r="P166" s="7" t="str">
        <f t="array" aca="1" ref="P166" ca="1">IF(ISTEXT(INDEX(sesss,SMALL(IF(noms=$L166,ROW(noms)-1,""),COLUMN(D:D)))),COLUMN(D:D)/1000+ROW($A150),"")</f>
        <v/>
      </c>
      <c r="Q166" s="7" t="str">
        <f t="array" aca="1" ref="Q166" ca="1">IF(ISTEXT(INDEX(sesss,SMALL(IF(noms=$L166,ROW(noms)-1,""),COLUMN(E:E)))),COLUMN(E:E)/1000+ROW($A150),"")</f>
        <v/>
      </c>
      <c r="R166" s="7" t="str">
        <f t="array" aca="1" ref="R166" ca="1">IF(ISTEXT(INDEX(sesss,SMALL(IF(noms=$L166,ROW(noms)-1,""),COLUMN(F:F)))),COLUMN(F:F)/1000+ROW($A150),"")</f>
        <v/>
      </c>
      <c r="S166" s="7" t="str">
        <f t="array" aca="1" ref="S166" ca="1">IF(ISTEXT(INDEX(sesss,SMALL(IF(noms=$L166,ROW(noms)-1,""),COLUMN(G:G)))),COLUMN(G:G)/1000+ROW($A150),"")</f>
        <v/>
      </c>
      <c r="T166" s="7" t="str">
        <f ca="1">IF(ISTEXT(INDEX(sesss,SMALL(IF(noms=$L166,ROW(noms)-1,""),COLUMN(H:H)))),COLUMN(H:H)/1000+ROW($A150),"")</f>
        <v/>
      </c>
      <c r="U166" s="7" t="str">
        <f ca="1">IF(ISTEXT(INDEX(sesss,SMALL(IF(noms=$L166,ROW(noms)-1,""),COLUMN(I:I)))),COLUMN(I:I)/1000+ROW($A150),"")</f>
        <v/>
      </c>
      <c r="V166" s="7" t="str">
        <f ca="1">IF(ISTEXT(INDEX(sesss,SMALL(IF(noms=$L166,ROW(noms)-1,""),COLUMN(J:J)))),COLUMN(J:J)/1000+ROW($A150),"")</f>
        <v/>
      </c>
      <c r="W166" s="7" t="str">
        <f ca="1">IF(ISTEXT(INDEX(sesss,SMALL(IF(noms=$L166,ROW(noms)-1,""),COLUMN(K:K)))),COLUMN(K:K)/1000+ROW($A150),"")</f>
        <v/>
      </c>
      <c r="Y166" t="str">
        <f ca="1">IF(L166&lt;&gt;"",(INDEX(basetri,INT(SMALL(baseval,ROW(A150))))),"")</f>
        <v/>
      </c>
    </row>
    <row r="167" spans="1:25" ht="15" thickBot="1" x14ac:dyDescent="0.35">
      <c r="A167" s="14" t="s">
        <v>85</v>
      </c>
      <c r="B167" s="15" t="s">
        <v>184</v>
      </c>
      <c r="C167" s="16">
        <v>43213</v>
      </c>
      <c r="D167" s="16">
        <v>43224</v>
      </c>
      <c r="E167" s="17" t="s">
        <v>176</v>
      </c>
      <c r="F167" s="17" t="s">
        <v>124</v>
      </c>
      <c r="G167" s="18">
        <v>90038539</v>
      </c>
      <c r="H167" s="18" t="s">
        <v>328</v>
      </c>
      <c r="I167" s="18" t="s">
        <v>331</v>
      </c>
      <c r="L167" s="7" t="str">
        <f t="array" aca="1" ref="L167" ca="1">IFERROR(INDEX(noms,SMALL(IF(sesss=L$2,ROW(noms)-1,""),ROW(A151))),"")</f>
        <v/>
      </c>
      <c r="M167" s="7" t="str">
        <f t="array" aca="1" ref="M167" ca="1">IF(ISTEXT(INDEX(sesss,SMALL(IF(noms=$L167,ROW(noms)-1,""),COLUMN(A:A)))),COLUMN(A:A)/1000+ROW($A151),"")</f>
        <v/>
      </c>
      <c r="N167" s="7" t="str">
        <f t="array" aca="1" ref="N167" ca="1">IF(ISTEXT(INDEX(sesss,SMALL(IF(noms=$L167,ROW(noms)-1,""),COLUMN(B:B)))),COLUMN(B:B)/1000+ROW($A151),"")</f>
        <v/>
      </c>
      <c r="O167" s="7" t="str">
        <f t="array" aca="1" ref="O167" ca="1">IF(ISTEXT(INDEX(sesss,SMALL(IF(noms=$L167,ROW(noms)-1,""),COLUMN(C:C)))),COLUMN(C:C)/1000+ROW($A151),"")</f>
        <v/>
      </c>
      <c r="P167" s="7" t="str">
        <f t="array" aca="1" ref="P167" ca="1">IF(ISTEXT(INDEX(sesss,SMALL(IF(noms=$L167,ROW(noms)-1,""),COLUMN(D:D)))),COLUMN(D:D)/1000+ROW($A151),"")</f>
        <v/>
      </c>
      <c r="Q167" s="7" t="str">
        <f t="array" aca="1" ref="Q167" ca="1">IF(ISTEXT(INDEX(sesss,SMALL(IF(noms=$L167,ROW(noms)-1,""),COLUMN(E:E)))),COLUMN(E:E)/1000+ROW($A151),"")</f>
        <v/>
      </c>
      <c r="R167" s="7" t="str">
        <f t="array" aca="1" ref="R167" ca="1">IF(ISTEXT(INDEX(sesss,SMALL(IF(noms=$L167,ROW(noms)-1,""),COLUMN(F:F)))),COLUMN(F:F)/1000+ROW($A151),"")</f>
        <v/>
      </c>
      <c r="S167" s="7" t="str">
        <f t="array" aca="1" ref="S167" ca="1">IF(ISTEXT(INDEX(sesss,SMALL(IF(noms=$L167,ROW(noms)-1,""),COLUMN(G:G)))),COLUMN(G:G)/1000+ROW($A151),"")</f>
        <v/>
      </c>
      <c r="T167" s="7" t="str">
        <f ca="1">IF(ISTEXT(INDEX(sesss,SMALL(IF(noms=$L167,ROW(noms)-1,""),COLUMN(H:H)))),COLUMN(H:H)/1000+ROW($A151),"")</f>
        <v/>
      </c>
      <c r="U167" s="7" t="str">
        <f ca="1">IF(ISTEXT(INDEX(sesss,SMALL(IF(noms=$L167,ROW(noms)-1,""),COLUMN(I:I)))),COLUMN(I:I)/1000+ROW($A151),"")</f>
        <v/>
      </c>
      <c r="V167" s="7" t="str">
        <f ca="1">IF(ISTEXT(INDEX(sesss,SMALL(IF(noms=$L167,ROW(noms)-1,""),COLUMN(J:J)))),COLUMN(J:J)/1000+ROW($A151),"")</f>
        <v/>
      </c>
      <c r="W167" s="7" t="str">
        <f ca="1">IF(ISTEXT(INDEX(sesss,SMALL(IF(noms=$L167,ROW(noms)-1,""),COLUMN(K:K)))),COLUMN(K:K)/1000+ROW($A151),"")</f>
        <v/>
      </c>
      <c r="Y167" t="str">
        <f ca="1">IF(L167&lt;&gt;"",(INDEX(basetri,INT(SMALL(baseval,ROW(A151))))),"")</f>
        <v/>
      </c>
    </row>
    <row r="168" spans="1:25" ht="15" thickBot="1" x14ac:dyDescent="0.35">
      <c r="A168" s="14" t="s">
        <v>85</v>
      </c>
      <c r="B168" s="15" t="s">
        <v>184</v>
      </c>
      <c r="C168" s="16">
        <v>43213</v>
      </c>
      <c r="D168" s="16">
        <v>43224</v>
      </c>
      <c r="E168" s="17" t="s">
        <v>177</v>
      </c>
      <c r="F168" s="17" t="s">
        <v>178</v>
      </c>
      <c r="G168" s="18">
        <v>90066425</v>
      </c>
      <c r="H168" s="18" t="s">
        <v>328</v>
      </c>
      <c r="I168" s="18" t="s">
        <v>331</v>
      </c>
      <c r="L168" s="7" t="str">
        <f t="array" aca="1" ref="L168" ca="1">IFERROR(INDEX(noms,SMALL(IF(sesss=L$2,ROW(noms)-1,""),ROW(A152))),"")</f>
        <v/>
      </c>
      <c r="M168" s="7" t="str">
        <f t="array" aca="1" ref="M168" ca="1">IF(ISTEXT(INDEX(sesss,SMALL(IF(noms=$L168,ROW(noms)-1,""),COLUMN(A:A)))),COLUMN(A:A)/1000+ROW($A152),"")</f>
        <v/>
      </c>
      <c r="N168" s="7" t="str">
        <f t="array" aca="1" ref="N168" ca="1">IF(ISTEXT(INDEX(sesss,SMALL(IF(noms=$L168,ROW(noms)-1,""),COLUMN(B:B)))),COLUMN(B:B)/1000+ROW($A152),"")</f>
        <v/>
      </c>
      <c r="O168" s="7" t="str">
        <f t="array" aca="1" ref="O168" ca="1">IF(ISTEXT(INDEX(sesss,SMALL(IF(noms=$L168,ROW(noms)-1,""),COLUMN(C:C)))),COLUMN(C:C)/1000+ROW($A152),"")</f>
        <v/>
      </c>
      <c r="P168" s="7" t="str">
        <f t="array" aca="1" ref="P168" ca="1">IF(ISTEXT(INDEX(sesss,SMALL(IF(noms=$L168,ROW(noms)-1,""),COLUMN(D:D)))),COLUMN(D:D)/1000+ROW($A152),"")</f>
        <v/>
      </c>
      <c r="Q168" s="7" t="str">
        <f t="array" aca="1" ref="Q168" ca="1">IF(ISTEXT(INDEX(sesss,SMALL(IF(noms=$L168,ROW(noms)-1,""),COLUMN(E:E)))),COLUMN(E:E)/1000+ROW($A152),"")</f>
        <v/>
      </c>
      <c r="R168" s="7" t="str">
        <f t="array" aca="1" ref="R168" ca="1">IF(ISTEXT(INDEX(sesss,SMALL(IF(noms=$L168,ROW(noms)-1,""),COLUMN(F:F)))),COLUMN(F:F)/1000+ROW($A152),"")</f>
        <v/>
      </c>
      <c r="S168" s="7" t="str">
        <f t="array" aca="1" ref="S168" ca="1">IF(ISTEXT(INDEX(sesss,SMALL(IF(noms=$L168,ROW(noms)-1,""),COLUMN(G:G)))),COLUMN(G:G)/1000+ROW($A152),"")</f>
        <v/>
      </c>
      <c r="T168" s="7" t="str">
        <f ca="1">IF(ISTEXT(INDEX(sesss,SMALL(IF(noms=$L168,ROW(noms)-1,""),COLUMN(H:H)))),COLUMN(H:H)/1000+ROW($A152),"")</f>
        <v/>
      </c>
      <c r="U168" s="7" t="str">
        <f ca="1">IF(ISTEXT(INDEX(sesss,SMALL(IF(noms=$L168,ROW(noms)-1,""),COLUMN(I:I)))),COLUMN(I:I)/1000+ROW($A152),"")</f>
        <v/>
      </c>
      <c r="V168" s="7" t="str">
        <f ca="1">IF(ISTEXT(INDEX(sesss,SMALL(IF(noms=$L168,ROW(noms)-1,""),COLUMN(J:J)))),COLUMN(J:J)/1000+ROW($A152),"")</f>
        <v/>
      </c>
      <c r="W168" s="7" t="str">
        <f ca="1">IF(ISTEXT(INDEX(sesss,SMALL(IF(noms=$L168,ROW(noms)-1,""),COLUMN(K:K)))),COLUMN(K:K)/1000+ROW($A152),"")</f>
        <v/>
      </c>
      <c r="Y168" t="str">
        <f ca="1">IF(L168&lt;&gt;"",(INDEX(basetri,INT(SMALL(baseval,ROW(A152))))),"")</f>
        <v/>
      </c>
    </row>
    <row r="169" spans="1:25" ht="15" thickBot="1" x14ac:dyDescent="0.35">
      <c r="A169" s="14" t="s">
        <v>85</v>
      </c>
      <c r="B169" s="15" t="s">
        <v>184</v>
      </c>
      <c r="C169" s="16">
        <v>43213</v>
      </c>
      <c r="D169" s="16">
        <v>43224</v>
      </c>
      <c r="E169" s="17" t="s">
        <v>179</v>
      </c>
      <c r="F169" s="17" t="s">
        <v>90</v>
      </c>
      <c r="G169" s="18">
        <v>88202679</v>
      </c>
      <c r="H169" s="18" t="s">
        <v>328</v>
      </c>
      <c r="I169" s="18" t="s">
        <v>331</v>
      </c>
      <c r="L169" s="7" t="str">
        <f t="array" aca="1" ref="L169" ca="1">IFERROR(INDEX(noms,SMALL(IF(sesss=L$2,ROW(noms)-1,""),ROW(A153))),"")</f>
        <v/>
      </c>
      <c r="M169" s="7" t="str">
        <f t="array" aca="1" ref="M169" ca="1">IF(ISTEXT(INDEX(sesss,SMALL(IF(noms=$L169,ROW(noms)-1,""),COLUMN(A:A)))),COLUMN(A:A)/1000+ROW($A153),"")</f>
        <v/>
      </c>
      <c r="N169" s="7" t="str">
        <f t="array" aca="1" ref="N169" ca="1">IF(ISTEXT(INDEX(sesss,SMALL(IF(noms=$L169,ROW(noms)-1,""),COLUMN(B:B)))),COLUMN(B:B)/1000+ROW($A153),"")</f>
        <v/>
      </c>
      <c r="O169" s="7" t="str">
        <f t="array" aca="1" ref="O169" ca="1">IF(ISTEXT(INDEX(sesss,SMALL(IF(noms=$L169,ROW(noms)-1,""),COLUMN(C:C)))),COLUMN(C:C)/1000+ROW($A153),"")</f>
        <v/>
      </c>
      <c r="P169" s="7" t="str">
        <f t="array" aca="1" ref="P169" ca="1">IF(ISTEXT(INDEX(sesss,SMALL(IF(noms=$L169,ROW(noms)-1,""),COLUMN(D:D)))),COLUMN(D:D)/1000+ROW($A153),"")</f>
        <v/>
      </c>
      <c r="Q169" s="7" t="str">
        <f t="array" aca="1" ref="Q169" ca="1">IF(ISTEXT(INDEX(sesss,SMALL(IF(noms=$L169,ROW(noms)-1,""),COLUMN(E:E)))),COLUMN(E:E)/1000+ROW($A153),"")</f>
        <v/>
      </c>
      <c r="R169" s="7" t="str">
        <f t="array" aca="1" ref="R169" ca="1">IF(ISTEXT(INDEX(sesss,SMALL(IF(noms=$L169,ROW(noms)-1,""),COLUMN(F:F)))),COLUMN(F:F)/1000+ROW($A153),"")</f>
        <v/>
      </c>
      <c r="S169" s="7" t="str">
        <f t="array" aca="1" ref="S169" ca="1">IF(ISTEXT(INDEX(sesss,SMALL(IF(noms=$L169,ROW(noms)-1,""),COLUMN(G:G)))),COLUMN(G:G)/1000+ROW($A153),"")</f>
        <v/>
      </c>
      <c r="T169" s="7" t="str">
        <f ca="1">IF(ISTEXT(INDEX(sesss,SMALL(IF(noms=$L169,ROW(noms)-1,""),COLUMN(H:H)))),COLUMN(H:H)/1000+ROW($A153),"")</f>
        <v/>
      </c>
      <c r="U169" s="7" t="str">
        <f ca="1">IF(ISTEXT(INDEX(sesss,SMALL(IF(noms=$L169,ROW(noms)-1,""),COLUMN(I:I)))),COLUMN(I:I)/1000+ROW($A153),"")</f>
        <v/>
      </c>
      <c r="V169" s="7" t="str">
        <f ca="1">IF(ISTEXT(INDEX(sesss,SMALL(IF(noms=$L169,ROW(noms)-1,""),COLUMN(J:J)))),COLUMN(J:J)/1000+ROW($A153),"")</f>
        <v/>
      </c>
      <c r="W169" s="7" t="str">
        <f ca="1">IF(ISTEXT(INDEX(sesss,SMALL(IF(noms=$L169,ROW(noms)-1,""),COLUMN(K:K)))),COLUMN(K:K)/1000+ROW($A153),"")</f>
        <v/>
      </c>
      <c r="Y169" t="str">
        <f ca="1">IF(L169&lt;&gt;"",(INDEX(basetri,INT(SMALL(baseval,ROW(A153))))),"")</f>
        <v/>
      </c>
    </row>
    <row r="170" spans="1:25" ht="15" thickBot="1" x14ac:dyDescent="0.35">
      <c r="A170" s="14" t="s">
        <v>85</v>
      </c>
      <c r="B170" s="15" t="s">
        <v>184</v>
      </c>
      <c r="C170" s="16">
        <v>43213</v>
      </c>
      <c r="D170" s="16">
        <v>43224</v>
      </c>
      <c r="E170" s="17" t="s">
        <v>180</v>
      </c>
      <c r="F170" s="17" t="s">
        <v>181</v>
      </c>
      <c r="G170" s="18">
        <v>90047377</v>
      </c>
      <c r="H170" s="18" t="s">
        <v>328</v>
      </c>
      <c r="I170" s="18" t="s">
        <v>331</v>
      </c>
      <c r="L170" s="7" t="str">
        <f t="array" aca="1" ref="L170" ca="1">IFERROR(INDEX(noms,SMALL(IF(sesss=L$2,ROW(noms)-1,""),ROW(A154))),"")</f>
        <v/>
      </c>
      <c r="M170" s="7" t="str">
        <f t="array" aca="1" ref="M170" ca="1">IF(ISTEXT(INDEX(sesss,SMALL(IF(noms=$L170,ROW(noms)-1,""),COLUMN(A:A)))),COLUMN(A:A)/1000+ROW($A154),"")</f>
        <v/>
      </c>
      <c r="N170" s="7" t="str">
        <f t="array" aca="1" ref="N170" ca="1">IF(ISTEXT(INDEX(sesss,SMALL(IF(noms=$L170,ROW(noms)-1,""),COLUMN(B:B)))),COLUMN(B:B)/1000+ROW($A154),"")</f>
        <v/>
      </c>
      <c r="O170" s="7" t="str">
        <f t="array" aca="1" ref="O170" ca="1">IF(ISTEXT(INDEX(sesss,SMALL(IF(noms=$L170,ROW(noms)-1,""),COLUMN(C:C)))),COLUMN(C:C)/1000+ROW($A154),"")</f>
        <v/>
      </c>
      <c r="P170" s="7" t="str">
        <f t="array" aca="1" ref="P170" ca="1">IF(ISTEXT(INDEX(sesss,SMALL(IF(noms=$L170,ROW(noms)-1,""),COLUMN(D:D)))),COLUMN(D:D)/1000+ROW($A154),"")</f>
        <v/>
      </c>
      <c r="Q170" s="7" t="str">
        <f t="array" aca="1" ref="Q170" ca="1">IF(ISTEXT(INDEX(sesss,SMALL(IF(noms=$L170,ROW(noms)-1,""),COLUMN(E:E)))),COLUMN(E:E)/1000+ROW($A154),"")</f>
        <v/>
      </c>
      <c r="R170" s="7" t="str">
        <f t="array" aca="1" ref="R170" ca="1">IF(ISTEXT(INDEX(sesss,SMALL(IF(noms=$L170,ROW(noms)-1,""),COLUMN(F:F)))),COLUMN(F:F)/1000+ROW($A154),"")</f>
        <v/>
      </c>
      <c r="S170" s="7" t="str">
        <f t="array" aca="1" ref="S170" ca="1">IF(ISTEXT(INDEX(sesss,SMALL(IF(noms=$L170,ROW(noms)-1,""),COLUMN(G:G)))),COLUMN(G:G)/1000+ROW($A154),"")</f>
        <v/>
      </c>
      <c r="T170" s="7" t="str">
        <f ca="1">IF(ISTEXT(INDEX(sesss,SMALL(IF(noms=$L170,ROW(noms)-1,""),COLUMN(H:H)))),COLUMN(H:H)/1000+ROW($A154),"")</f>
        <v/>
      </c>
      <c r="U170" s="7" t="str">
        <f ca="1">IF(ISTEXT(INDEX(sesss,SMALL(IF(noms=$L170,ROW(noms)-1,""),COLUMN(I:I)))),COLUMN(I:I)/1000+ROW($A154),"")</f>
        <v/>
      </c>
      <c r="V170" s="7" t="str">
        <f ca="1">IF(ISTEXT(INDEX(sesss,SMALL(IF(noms=$L170,ROW(noms)-1,""),COLUMN(J:J)))),COLUMN(J:J)/1000+ROW($A154),"")</f>
        <v/>
      </c>
      <c r="W170" s="7" t="str">
        <f ca="1">IF(ISTEXT(INDEX(sesss,SMALL(IF(noms=$L170,ROW(noms)-1,""),COLUMN(K:K)))),COLUMN(K:K)/1000+ROW($A154),"")</f>
        <v/>
      </c>
      <c r="Y170" t="str">
        <f ca="1">IF(L170&lt;&gt;"",(INDEX(basetri,INT(SMALL(baseval,ROW(A154))))),"")</f>
        <v/>
      </c>
    </row>
    <row r="171" spans="1:25" ht="15" thickBot="1" x14ac:dyDescent="0.35">
      <c r="A171" s="14" t="s">
        <v>105</v>
      </c>
      <c r="B171" s="15" t="s">
        <v>185</v>
      </c>
      <c r="C171" s="16">
        <v>43234</v>
      </c>
      <c r="D171" s="16">
        <v>43245</v>
      </c>
      <c r="E171" s="17" t="s">
        <v>176</v>
      </c>
      <c r="F171" s="17" t="s">
        <v>124</v>
      </c>
      <c r="G171" s="18">
        <v>90038539</v>
      </c>
      <c r="H171" s="18" t="s">
        <v>328</v>
      </c>
      <c r="I171" s="18" t="s">
        <v>331</v>
      </c>
      <c r="L171" s="7" t="str">
        <f t="array" aca="1" ref="L171" ca="1">IFERROR(INDEX(noms,SMALL(IF(sesss=L$2,ROW(noms)-1,""),ROW(A155))),"")</f>
        <v/>
      </c>
      <c r="M171" s="7" t="str">
        <f t="array" aca="1" ref="M171" ca="1">IF(ISTEXT(INDEX(sesss,SMALL(IF(noms=$L171,ROW(noms)-1,""),COLUMN(A:A)))),COLUMN(A:A)/1000+ROW($A155),"")</f>
        <v/>
      </c>
      <c r="N171" s="7" t="str">
        <f t="array" aca="1" ref="N171" ca="1">IF(ISTEXT(INDEX(sesss,SMALL(IF(noms=$L171,ROW(noms)-1,""),COLUMN(B:B)))),COLUMN(B:B)/1000+ROW($A155),"")</f>
        <v/>
      </c>
      <c r="O171" s="7" t="str">
        <f t="array" aca="1" ref="O171" ca="1">IF(ISTEXT(INDEX(sesss,SMALL(IF(noms=$L171,ROW(noms)-1,""),COLUMN(C:C)))),COLUMN(C:C)/1000+ROW($A155),"")</f>
        <v/>
      </c>
      <c r="P171" s="7" t="str">
        <f t="array" aca="1" ref="P171" ca="1">IF(ISTEXT(INDEX(sesss,SMALL(IF(noms=$L171,ROW(noms)-1,""),COLUMN(D:D)))),COLUMN(D:D)/1000+ROW($A155),"")</f>
        <v/>
      </c>
      <c r="Q171" s="7" t="str">
        <f t="array" aca="1" ref="Q171" ca="1">IF(ISTEXT(INDEX(sesss,SMALL(IF(noms=$L171,ROW(noms)-1,""),COLUMN(E:E)))),COLUMN(E:E)/1000+ROW($A155),"")</f>
        <v/>
      </c>
      <c r="R171" s="7" t="str">
        <f t="array" aca="1" ref="R171" ca="1">IF(ISTEXT(INDEX(sesss,SMALL(IF(noms=$L171,ROW(noms)-1,""),COLUMN(F:F)))),COLUMN(F:F)/1000+ROW($A155),"")</f>
        <v/>
      </c>
      <c r="S171" s="7" t="str">
        <f t="array" aca="1" ref="S171" ca="1">IF(ISTEXT(INDEX(sesss,SMALL(IF(noms=$L171,ROW(noms)-1,""),COLUMN(G:G)))),COLUMN(G:G)/1000+ROW($A155),"")</f>
        <v/>
      </c>
      <c r="T171" s="7" t="str">
        <f ca="1">IF(ISTEXT(INDEX(sesss,SMALL(IF(noms=$L171,ROW(noms)-1,""),COLUMN(H:H)))),COLUMN(H:H)/1000+ROW($A155),"")</f>
        <v/>
      </c>
      <c r="U171" s="7" t="str">
        <f ca="1">IF(ISTEXT(INDEX(sesss,SMALL(IF(noms=$L171,ROW(noms)-1,""),COLUMN(I:I)))),COLUMN(I:I)/1000+ROW($A155),"")</f>
        <v/>
      </c>
      <c r="V171" s="7" t="str">
        <f ca="1">IF(ISTEXT(INDEX(sesss,SMALL(IF(noms=$L171,ROW(noms)-1,""),COLUMN(J:J)))),COLUMN(J:J)/1000+ROW($A155),"")</f>
        <v/>
      </c>
      <c r="W171" s="7" t="str">
        <f ca="1">IF(ISTEXT(INDEX(sesss,SMALL(IF(noms=$L171,ROW(noms)-1,""),COLUMN(K:K)))),COLUMN(K:K)/1000+ROW($A155),"")</f>
        <v/>
      </c>
      <c r="Y171" t="str">
        <f ca="1">IF(L171&lt;&gt;"",(INDEX(basetri,INT(SMALL(baseval,ROW(A155))))),"")</f>
        <v/>
      </c>
    </row>
    <row r="172" spans="1:25" ht="15" thickBot="1" x14ac:dyDescent="0.35">
      <c r="A172" s="14" t="s">
        <v>105</v>
      </c>
      <c r="B172" s="15" t="s">
        <v>185</v>
      </c>
      <c r="C172" s="16">
        <v>43234</v>
      </c>
      <c r="D172" s="16">
        <v>43245</v>
      </c>
      <c r="E172" s="17" t="s">
        <v>177</v>
      </c>
      <c r="F172" s="17" t="s">
        <v>178</v>
      </c>
      <c r="G172" s="18">
        <v>90066425</v>
      </c>
      <c r="H172" s="18" t="s">
        <v>328</v>
      </c>
      <c r="I172" s="18" t="s">
        <v>331</v>
      </c>
      <c r="L172" s="7" t="str">
        <f t="array" aca="1" ref="L172" ca="1">IFERROR(INDEX(noms,SMALL(IF(sesss=L$2,ROW(noms)-1,""),ROW(A156))),"")</f>
        <v/>
      </c>
      <c r="M172" s="7" t="str">
        <f t="array" aca="1" ref="M172" ca="1">IF(ISTEXT(INDEX(sesss,SMALL(IF(noms=$L172,ROW(noms)-1,""),COLUMN(A:A)))),COLUMN(A:A)/1000+ROW($A156),"")</f>
        <v/>
      </c>
      <c r="N172" s="7" t="str">
        <f t="array" aca="1" ref="N172" ca="1">IF(ISTEXT(INDEX(sesss,SMALL(IF(noms=$L172,ROW(noms)-1,""),COLUMN(B:B)))),COLUMN(B:B)/1000+ROW($A156),"")</f>
        <v/>
      </c>
      <c r="O172" s="7" t="str">
        <f t="array" aca="1" ref="O172" ca="1">IF(ISTEXT(INDEX(sesss,SMALL(IF(noms=$L172,ROW(noms)-1,""),COLUMN(C:C)))),COLUMN(C:C)/1000+ROW($A156),"")</f>
        <v/>
      </c>
      <c r="P172" s="7" t="str">
        <f t="array" aca="1" ref="P172" ca="1">IF(ISTEXT(INDEX(sesss,SMALL(IF(noms=$L172,ROW(noms)-1,""),COLUMN(D:D)))),COLUMN(D:D)/1000+ROW($A156),"")</f>
        <v/>
      </c>
      <c r="Q172" s="7" t="str">
        <f t="array" aca="1" ref="Q172" ca="1">IF(ISTEXT(INDEX(sesss,SMALL(IF(noms=$L172,ROW(noms)-1,""),COLUMN(E:E)))),COLUMN(E:E)/1000+ROW($A156),"")</f>
        <v/>
      </c>
      <c r="R172" s="7" t="str">
        <f t="array" aca="1" ref="R172" ca="1">IF(ISTEXT(INDEX(sesss,SMALL(IF(noms=$L172,ROW(noms)-1,""),COLUMN(F:F)))),COLUMN(F:F)/1000+ROW($A156),"")</f>
        <v/>
      </c>
      <c r="S172" s="7" t="str">
        <f t="array" aca="1" ref="S172" ca="1">IF(ISTEXT(INDEX(sesss,SMALL(IF(noms=$L172,ROW(noms)-1,""),COLUMN(G:G)))),COLUMN(G:G)/1000+ROW($A156),"")</f>
        <v/>
      </c>
      <c r="T172" s="7" t="str">
        <f ca="1">IF(ISTEXT(INDEX(sesss,SMALL(IF(noms=$L172,ROW(noms)-1,""),COLUMN(H:H)))),COLUMN(H:H)/1000+ROW($A156),"")</f>
        <v/>
      </c>
      <c r="U172" s="7" t="str">
        <f ca="1">IF(ISTEXT(INDEX(sesss,SMALL(IF(noms=$L172,ROW(noms)-1,""),COLUMN(I:I)))),COLUMN(I:I)/1000+ROW($A156),"")</f>
        <v/>
      </c>
      <c r="V172" s="7" t="str">
        <f ca="1">IF(ISTEXT(INDEX(sesss,SMALL(IF(noms=$L172,ROW(noms)-1,""),COLUMN(J:J)))),COLUMN(J:J)/1000+ROW($A156),"")</f>
        <v/>
      </c>
      <c r="W172" s="7" t="str">
        <f ca="1">IF(ISTEXT(INDEX(sesss,SMALL(IF(noms=$L172,ROW(noms)-1,""),COLUMN(K:K)))),COLUMN(K:K)/1000+ROW($A156),"")</f>
        <v/>
      </c>
      <c r="Y172" t="str">
        <f ca="1">IF(L172&lt;&gt;"",(INDEX(basetri,INT(SMALL(baseval,ROW(A156))))),"")</f>
        <v/>
      </c>
    </row>
    <row r="173" spans="1:25" ht="15" thickBot="1" x14ac:dyDescent="0.35">
      <c r="A173" s="14" t="s">
        <v>105</v>
      </c>
      <c r="B173" s="15" t="s">
        <v>185</v>
      </c>
      <c r="C173" s="16">
        <v>43234</v>
      </c>
      <c r="D173" s="16">
        <v>43245</v>
      </c>
      <c r="E173" s="17" t="s">
        <v>179</v>
      </c>
      <c r="F173" s="17" t="s">
        <v>90</v>
      </c>
      <c r="G173" s="18">
        <v>88202679</v>
      </c>
      <c r="H173" s="18" t="s">
        <v>328</v>
      </c>
      <c r="I173" s="18" t="s">
        <v>331</v>
      </c>
      <c r="L173" s="7" t="str">
        <f t="array" aca="1" ref="L173" ca="1">IFERROR(INDEX(noms,SMALL(IF(sesss=L$2,ROW(noms)-1,""),ROW(A157))),"")</f>
        <v/>
      </c>
      <c r="M173" s="7" t="str">
        <f t="array" aca="1" ref="M173" ca="1">IF(ISTEXT(INDEX(sesss,SMALL(IF(noms=$L173,ROW(noms)-1,""),COLUMN(A:A)))),COLUMN(A:A)/1000+ROW($A157),"")</f>
        <v/>
      </c>
      <c r="N173" s="7" t="str">
        <f t="array" aca="1" ref="N173" ca="1">IF(ISTEXT(INDEX(sesss,SMALL(IF(noms=$L173,ROW(noms)-1,""),COLUMN(B:B)))),COLUMN(B:B)/1000+ROW($A157),"")</f>
        <v/>
      </c>
      <c r="O173" s="7" t="str">
        <f t="array" aca="1" ref="O173" ca="1">IF(ISTEXT(INDEX(sesss,SMALL(IF(noms=$L173,ROW(noms)-1,""),COLUMN(C:C)))),COLUMN(C:C)/1000+ROW($A157),"")</f>
        <v/>
      </c>
      <c r="P173" s="7" t="str">
        <f t="array" aca="1" ref="P173" ca="1">IF(ISTEXT(INDEX(sesss,SMALL(IF(noms=$L173,ROW(noms)-1,""),COLUMN(D:D)))),COLUMN(D:D)/1000+ROW($A157),"")</f>
        <v/>
      </c>
      <c r="Q173" s="7" t="str">
        <f t="array" aca="1" ref="Q173" ca="1">IF(ISTEXT(INDEX(sesss,SMALL(IF(noms=$L173,ROW(noms)-1,""),COLUMN(E:E)))),COLUMN(E:E)/1000+ROW($A157),"")</f>
        <v/>
      </c>
      <c r="R173" s="7" t="str">
        <f t="array" aca="1" ref="R173" ca="1">IF(ISTEXT(INDEX(sesss,SMALL(IF(noms=$L173,ROW(noms)-1,""),COLUMN(F:F)))),COLUMN(F:F)/1000+ROW($A157),"")</f>
        <v/>
      </c>
      <c r="S173" s="7" t="str">
        <f t="array" aca="1" ref="S173" ca="1">IF(ISTEXT(INDEX(sesss,SMALL(IF(noms=$L173,ROW(noms)-1,""),COLUMN(G:G)))),COLUMN(G:G)/1000+ROW($A157),"")</f>
        <v/>
      </c>
      <c r="T173" s="7" t="str">
        <f ca="1">IF(ISTEXT(INDEX(sesss,SMALL(IF(noms=$L173,ROW(noms)-1,""),COLUMN(H:H)))),COLUMN(H:H)/1000+ROW($A157),"")</f>
        <v/>
      </c>
      <c r="U173" s="7" t="str">
        <f ca="1">IF(ISTEXT(INDEX(sesss,SMALL(IF(noms=$L173,ROW(noms)-1,""),COLUMN(I:I)))),COLUMN(I:I)/1000+ROW($A157),"")</f>
        <v/>
      </c>
      <c r="V173" s="7" t="str">
        <f ca="1">IF(ISTEXT(INDEX(sesss,SMALL(IF(noms=$L173,ROW(noms)-1,""),COLUMN(J:J)))),COLUMN(J:J)/1000+ROW($A157),"")</f>
        <v/>
      </c>
      <c r="W173" s="7" t="str">
        <f ca="1">IF(ISTEXT(INDEX(sesss,SMALL(IF(noms=$L173,ROW(noms)-1,""),COLUMN(K:K)))),COLUMN(K:K)/1000+ROW($A157),"")</f>
        <v/>
      </c>
      <c r="Y173" t="str">
        <f ca="1">IF(L173&lt;&gt;"",(INDEX(basetri,INT(SMALL(baseval,ROW(A157))))),"")</f>
        <v/>
      </c>
    </row>
    <row r="174" spans="1:25" ht="15" thickBot="1" x14ac:dyDescent="0.35">
      <c r="A174" s="14" t="s">
        <v>105</v>
      </c>
      <c r="B174" s="15" t="s">
        <v>185</v>
      </c>
      <c r="C174" s="16">
        <v>43234</v>
      </c>
      <c r="D174" s="16">
        <v>43245</v>
      </c>
      <c r="E174" s="17" t="s">
        <v>180</v>
      </c>
      <c r="F174" s="17" t="s">
        <v>181</v>
      </c>
      <c r="G174" s="18">
        <v>90047377</v>
      </c>
      <c r="H174" s="18" t="s">
        <v>328</v>
      </c>
      <c r="I174" s="18" t="s">
        <v>331</v>
      </c>
      <c r="L174" s="7" t="str">
        <f t="array" aca="1" ref="L174" ca="1">IFERROR(INDEX(noms,SMALL(IF(sesss=L$2,ROW(noms)-1,""),ROW(A158))),"")</f>
        <v/>
      </c>
      <c r="M174" s="7" t="str">
        <f t="array" aca="1" ref="M174" ca="1">IF(ISTEXT(INDEX(sesss,SMALL(IF(noms=$L174,ROW(noms)-1,""),COLUMN(A:A)))),COLUMN(A:A)/1000+ROW($A158),"")</f>
        <v/>
      </c>
      <c r="N174" s="7" t="str">
        <f t="array" aca="1" ref="N174" ca="1">IF(ISTEXT(INDEX(sesss,SMALL(IF(noms=$L174,ROW(noms)-1,""),COLUMN(B:B)))),COLUMN(B:B)/1000+ROW($A158),"")</f>
        <v/>
      </c>
      <c r="O174" s="7" t="str">
        <f t="array" aca="1" ref="O174" ca="1">IF(ISTEXT(INDEX(sesss,SMALL(IF(noms=$L174,ROW(noms)-1,""),COLUMN(C:C)))),COLUMN(C:C)/1000+ROW($A158),"")</f>
        <v/>
      </c>
      <c r="P174" s="7" t="str">
        <f t="array" aca="1" ref="P174" ca="1">IF(ISTEXT(INDEX(sesss,SMALL(IF(noms=$L174,ROW(noms)-1,""),COLUMN(D:D)))),COLUMN(D:D)/1000+ROW($A158),"")</f>
        <v/>
      </c>
      <c r="Q174" s="7" t="str">
        <f t="array" aca="1" ref="Q174" ca="1">IF(ISTEXT(INDEX(sesss,SMALL(IF(noms=$L174,ROW(noms)-1,""),COLUMN(E:E)))),COLUMN(E:E)/1000+ROW($A158),"")</f>
        <v/>
      </c>
      <c r="R174" s="7" t="str">
        <f t="array" aca="1" ref="R174" ca="1">IF(ISTEXT(INDEX(sesss,SMALL(IF(noms=$L174,ROW(noms)-1,""),COLUMN(F:F)))),COLUMN(F:F)/1000+ROW($A158),"")</f>
        <v/>
      </c>
      <c r="S174" s="7" t="str">
        <f t="array" aca="1" ref="S174" ca="1">IF(ISTEXT(INDEX(sesss,SMALL(IF(noms=$L174,ROW(noms)-1,""),COLUMN(G:G)))),COLUMN(G:G)/1000+ROW($A158),"")</f>
        <v/>
      </c>
      <c r="T174" s="7" t="str">
        <f ca="1">IF(ISTEXT(INDEX(sesss,SMALL(IF(noms=$L174,ROW(noms)-1,""),COLUMN(H:H)))),COLUMN(H:H)/1000+ROW($A158),"")</f>
        <v/>
      </c>
      <c r="U174" s="7" t="str">
        <f ca="1">IF(ISTEXT(INDEX(sesss,SMALL(IF(noms=$L174,ROW(noms)-1,""),COLUMN(I:I)))),COLUMN(I:I)/1000+ROW($A158),"")</f>
        <v/>
      </c>
      <c r="V174" s="7" t="str">
        <f ca="1">IF(ISTEXT(INDEX(sesss,SMALL(IF(noms=$L174,ROW(noms)-1,""),COLUMN(J:J)))),COLUMN(J:J)/1000+ROW($A158),"")</f>
        <v/>
      </c>
      <c r="W174" s="7" t="str">
        <f ca="1">IF(ISTEXT(INDEX(sesss,SMALL(IF(noms=$L174,ROW(noms)-1,""),COLUMN(K:K)))),COLUMN(K:K)/1000+ROW($A158),"")</f>
        <v/>
      </c>
      <c r="Y174" t="str">
        <f ca="1">IF(L174&lt;&gt;"",(INDEX(basetri,INT(SMALL(baseval,ROW(A158))))),"")</f>
        <v/>
      </c>
    </row>
    <row r="175" spans="1:25" ht="15" thickBot="1" x14ac:dyDescent="0.35">
      <c r="A175" s="14" t="s">
        <v>105</v>
      </c>
      <c r="B175" s="15" t="s">
        <v>186</v>
      </c>
      <c r="C175" s="16">
        <v>43246</v>
      </c>
      <c r="D175" s="16">
        <v>43308</v>
      </c>
      <c r="E175" s="17" t="s">
        <v>176</v>
      </c>
      <c r="F175" s="17" t="s">
        <v>124</v>
      </c>
      <c r="G175" s="18">
        <v>90038539</v>
      </c>
      <c r="H175" s="18" t="s">
        <v>328</v>
      </c>
      <c r="I175" s="18" t="s">
        <v>331</v>
      </c>
      <c r="L175" s="7" t="str">
        <f t="array" aca="1" ref="L175" ca="1">IFERROR(INDEX(noms,SMALL(IF(sesss=L$2,ROW(noms)-1,""),ROW(A159))),"")</f>
        <v/>
      </c>
      <c r="M175" s="7" t="str">
        <f t="array" aca="1" ref="M175" ca="1">IF(ISTEXT(INDEX(sesss,SMALL(IF(noms=$L175,ROW(noms)-1,""),COLUMN(A:A)))),COLUMN(A:A)/1000+ROW($A159),"")</f>
        <v/>
      </c>
      <c r="N175" s="7" t="str">
        <f t="array" aca="1" ref="N175" ca="1">IF(ISTEXT(INDEX(sesss,SMALL(IF(noms=$L175,ROW(noms)-1,""),COLUMN(B:B)))),COLUMN(B:B)/1000+ROW($A159),"")</f>
        <v/>
      </c>
      <c r="O175" s="7" t="str">
        <f t="array" aca="1" ref="O175" ca="1">IF(ISTEXT(INDEX(sesss,SMALL(IF(noms=$L175,ROW(noms)-1,""),COLUMN(C:C)))),COLUMN(C:C)/1000+ROW($A159),"")</f>
        <v/>
      </c>
      <c r="P175" s="7" t="str">
        <f t="array" aca="1" ref="P175" ca="1">IF(ISTEXT(INDEX(sesss,SMALL(IF(noms=$L175,ROW(noms)-1,""),COLUMN(D:D)))),COLUMN(D:D)/1000+ROW($A159),"")</f>
        <v/>
      </c>
      <c r="Q175" s="7" t="str">
        <f t="array" aca="1" ref="Q175" ca="1">IF(ISTEXT(INDEX(sesss,SMALL(IF(noms=$L175,ROW(noms)-1,""),COLUMN(E:E)))),COLUMN(E:E)/1000+ROW($A159),"")</f>
        <v/>
      </c>
      <c r="R175" s="7" t="str">
        <f t="array" aca="1" ref="R175" ca="1">IF(ISTEXT(INDEX(sesss,SMALL(IF(noms=$L175,ROW(noms)-1,""),COLUMN(F:F)))),COLUMN(F:F)/1000+ROW($A159),"")</f>
        <v/>
      </c>
      <c r="S175" s="7" t="str">
        <f t="array" aca="1" ref="S175" ca="1">IF(ISTEXT(INDEX(sesss,SMALL(IF(noms=$L175,ROW(noms)-1,""),COLUMN(G:G)))),COLUMN(G:G)/1000+ROW($A159),"")</f>
        <v/>
      </c>
      <c r="T175" s="7" t="str">
        <f ca="1">IF(ISTEXT(INDEX(sesss,SMALL(IF(noms=$L175,ROW(noms)-1,""),COLUMN(H:H)))),COLUMN(H:H)/1000+ROW($A159),"")</f>
        <v/>
      </c>
      <c r="U175" s="7" t="str">
        <f ca="1">IF(ISTEXT(INDEX(sesss,SMALL(IF(noms=$L175,ROW(noms)-1,""),COLUMN(I:I)))),COLUMN(I:I)/1000+ROW($A159),"")</f>
        <v/>
      </c>
      <c r="V175" s="7" t="str">
        <f ca="1">IF(ISTEXT(INDEX(sesss,SMALL(IF(noms=$L175,ROW(noms)-1,""),COLUMN(J:J)))),COLUMN(J:J)/1000+ROW($A159),"")</f>
        <v/>
      </c>
      <c r="W175" s="7" t="str">
        <f ca="1">IF(ISTEXT(INDEX(sesss,SMALL(IF(noms=$L175,ROW(noms)-1,""),COLUMN(K:K)))),COLUMN(K:K)/1000+ROW($A159),"")</f>
        <v/>
      </c>
      <c r="Y175" t="str">
        <f ca="1">IF(L175&lt;&gt;"",(INDEX(basetri,INT(SMALL(baseval,ROW(A159))))),"")</f>
        <v/>
      </c>
    </row>
    <row r="176" spans="1:25" ht="15" thickBot="1" x14ac:dyDescent="0.35">
      <c r="A176" s="14" t="s">
        <v>105</v>
      </c>
      <c r="B176" s="15" t="s">
        <v>186</v>
      </c>
      <c r="C176" s="16">
        <v>43246</v>
      </c>
      <c r="D176" s="16">
        <v>43308</v>
      </c>
      <c r="E176" s="17" t="s">
        <v>177</v>
      </c>
      <c r="F176" s="17" t="s">
        <v>178</v>
      </c>
      <c r="G176" s="18">
        <v>90066425</v>
      </c>
      <c r="H176" s="18" t="s">
        <v>328</v>
      </c>
      <c r="I176" s="18" t="s">
        <v>331</v>
      </c>
      <c r="L176" s="7" t="str">
        <f t="array" aca="1" ref="L176" ca="1">IFERROR(INDEX(noms,SMALL(IF(sesss=L$2,ROW(noms)-1,""),ROW(A160))),"")</f>
        <v/>
      </c>
      <c r="M176" s="7" t="str">
        <f t="array" aca="1" ref="M176" ca="1">IF(ISTEXT(INDEX(sesss,SMALL(IF(noms=$L176,ROW(noms)-1,""),COLUMN(A:A)))),COLUMN(A:A)/1000+ROW($A160),"")</f>
        <v/>
      </c>
      <c r="N176" s="7" t="str">
        <f t="array" aca="1" ref="N176" ca="1">IF(ISTEXT(INDEX(sesss,SMALL(IF(noms=$L176,ROW(noms)-1,""),COLUMN(B:B)))),COLUMN(B:B)/1000+ROW($A160),"")</f>
        <v/>
      </c>
      <c r="O176" s="7" t="str">
        <f t="array" aca="1" ref="O176" ca="1">IF(ISTEXT(INDEX(sesss,SMALL(IF(noms=$L176,ROW(noms)-1,""),COLUMN(C:C)))),COLUMN(C:C)/1000+ROW($A160),"")</f>
        <v/>
      </c>
      <c r="P176" s="7" t="str">
        <f t="array" aca="1" ref="P176" ca="1">IF(ISTEXT(INDEX(sesss,SMALL(IF(noms=$L176,ROW(noms)-1,""),COLUMN(D:D)))),COLUMN(D:D)/1000+ROW($A160),"")</f>
        <v/>
      </c>
      <c r="Q176" s="7" t="str">
        <f t="array" aca="1" ref="Q176" ca="1">IF(ISTEXT(INDEX(sesss,SMALL(IF(noms=$L176,ROW(noms)-1,""),COLUMN(E:E)))),COLUMN(E:E)/1000+ROW($A160),"")</f>
        <v/>
      </c>
      <c r="R176" s="7" t="str">
        <f t="array" aca="1" ref="R176" ca="1">IF(ISTEXT(INDEX(sesss,SMALL(IF(noms=$L176,ROW(noms)-1,""),COLUMN(F:F)))),COLUMN(F:F)/1000+ROW($A160),"")</f>
        <v/>
      </c>
      <c r="S176" s="7" t="str">
        <f t="array" aca="1" ref="S176" ca="1">IF(ISTEXT(INDEX(sesss,SMALL(IF(noms=$L176,ROW(noms)-1,""),COLUMN(G:G)))),COLUMN(G:G)/1000+ROW($A160),"")</f>
        <v/>
      </c>
      <c r="T176" s="7" t="str">
        <f ca="1">IF(ISTEXT(INDEX(sesss,SMALL(IF(noms=$L176,ROW(noms)-1,""),COLUMN(H:H)))),COLUMN(H:H)/1000+ROW($A160),"")</f>
        <v/>
      </c>
      <c r="U176" s="7" t="str">
        <f ca="1">IF(ISTEXT(INDEX(sesss,SMALL(IF(noms=$L176,ROW(noms)-1,""),COLUMN(I:I)))),COLUMN(I:I)/1000+ROW($A160),"")</f>
        <v/>
      </c>
      <c r="V176" s="7" t="str">
        <f ca="1">IF(ISTEXT(INDEX(sesss,SMALL(IF(noms=$L176,ROW(noms)-1,""),COLUMN(J:J)))),COLUMN(J:J)/1000+ROW($A160),"")</f>
        <v/>
      </c>
      <c r="W176" s="7" t="str">
        <f ca="1">IF(ISTEXT(INDEX(sesss,SMALL(IF(noms=$L176,ROW(noms)-1,""),COLUMN(K:K)))),COLUMN(K:K)/1000+ROW($A160),"")</f>
        <v/>
      </c>
      <c r="Y176" t="str">
        <f ca="1">IF(L176&lt;&gt;"",(INDEX(basetri,INT(SMALL(baseval,ROW(A160))))),"")</f>
        <v/>
      </c>
    </row>
    <row r="177" spans="1:25" ht="15" thickBot="1" x14ac:dyDescent="0.35">
      <c r="A177" s="14" t="s">
        <v>105</v>
      </c>
      <c r="B177" s="15" t="s">
        <v>186</v>
      </c>
      <c r="C177" s="16">
        <v>43246</v>
      </c>
      <c r="D177" s="16">
        <v>43308</v>
      </c>
      <c r="E177" s="17" t="s">
        <v>179</v>
      </c>
      <c r="F177" s="17" t="s">
        <v>90</v>
      </c>
      <c r="G177" s="18">
        <v>88202679</v>
      </c>
      <c r="H177" s="18" t="s">
        <v>328</v>
      </c>
      <c r="I177" s="18" t="s">
        <v>331</v>
      </c>
      <c r="L177" s="7" t="str">
        <f t="array" aca="1" ref="L177" ca="1">IFERROR(INDEX(noms,SMALL(IF(sesss=L$2,ROW(noms)-1,""),ROW(A161))),"")</f>
        <v/>
      </c>
      <c r="M177" s="7" t="str">
        <f t="array" aca="1" ref="M177" ca="1">IF(ISTEXT(INDEX(sesss,SMALL(IF(noms=$L177,ROW(noms)-1,""),COLUMN(A:A)))),COLUMN(A:A)/1000+ROW($A161),"")</f>
        <v/>
      </c>
      <c r="N177" s="7" t="str">
        <f t="array" aca="1" ref="N177" ca="1">IF(ISTEXT(INDEX(sesss,SMALL(IF(noms=$L177,ROW(noms)-1,""),COLUMN(B:B)))),COLUMN(B:B)/1000+ROW($A161),"")</f>
        <v/>
      </c>
      <c r="O177" s="7" t="str">
        <f t="array" aca="1" ref="O177" ca="1">IF(ISTEXT(INDEX(sesss,SMALL(IF(noms=$L177,ROW(noms)-1,""),COLUMN(C:C)))),COLUMN(C:C)/1000+ROW($A161),"")</f>
        <v/>
      </c>
      <c r="P177" s="7" t="str">
        <f t="array" aca="1" ref="P177" ca="1">IF(ISTEXT(INDEX(sesss,SMALL(IF(noms=$L177,ROW(noms)-1,""),COLUMN(D:D)))),COLUMN(D:D)/1000+ROW($A161),"")</f>
        <v/>
      </c>
      <c r="Q177" s="7" t="str">
        <f t="array" aca="1" ref="Q177" ca="1">IF(ISTEXT(INDEX(sesss,SMALL(IF(noms=$L177,ROW(noms)-1,""),COLUMN(E:E)))),COLUMN(E:E)/1000+ROW($A161),"")</f>
        <v/>
      </c>
      <c r="R177" s="7" t="str">
        <f t="array" aca="1" ref="R177" ca="1">IF(ISTEXT(INDEX(sesss,SMALL(IF(noms=$L177,ROW(noms)-1,""),COLUMN(F:F)))),COLUMN(F:F)/1000+ROW($A161),"")</f>
        <v/>
      </c>
      <c r="S177" s="7" t="str">
        <f t="array" aca="1" ref="S177" ca="1">IF(ISTEXT(INDEX(sesss,SMALL(IF(noms=$L177,ROW(noms)-1,""),COLUMN(G:G)))),COLUMN(G:G)/1000+ROW($A161),"")</f>
        <v/>
      </c>
      <c r="T177" s="7" t="str">
        <f ca="1">IF(ISTEXT(INDEX(sesss,SMALL(IF(noms=$L177,ROW(noms)-1,""),COLUMN(H:H)))),COLUMN(H:H)/1000+ROW($A161),"")</f>
        <v/>
      </c>
      <c r="U177" s="7" t="str">
        <f ca="1">IF(ISTEXT(INDEX(sesss,SMALL(IF(noms=$L177,ROW(noms)-1,""),COLUMN(I:I)))),COLUMN(I:I)/1000+ROW($A161),"")</f>
        <v/>
      </c>
      <c r="V177" s="7" t="str">
        <f ca="1">IF(ISTEXT(INDEX(sesss,SMALL(IF(noms=$L177,ROW(noms)-1,""),COLUMN(J:J)))),COLUMN(J:J)/1000+ROW($A161),"")</f>
        <v/>
      </c>
      <c r="W177" s="7" t="str">
        <f ca="1">IF(ISTEXT(INDEX(sesss,SMALL(IF(noms=$L177,ROW(noms)-1,""),COLUMN(K:K)))),COLUMN(K:K)/1000+ROW($A161),"")</f>
        <v/>
      </c>
      <c r="Y177" t="str">
        <f ca="1">IF(L177&lt;&gt;"",(INDEX(basetri,INT(SMALL(baseval,ROW(A161))))),"")</f>
        <v/>
      </c>
    </row>
    <row r="178" spans="1:25" ht="15" thickBot="1" x14ac:dyDescent="0.35">
      <c r="A178" s="14" t="s">
        <v>105</v>
      </c>
      <c r="B178" s="15" t="s">
        <v>186</v>
      </c>
      <c r="C178" s="16">
        <v>43246</v>
      </c>
      <c r="D178" s="16">
        <v>43308</v>
      </c>
      <c r="E178" s="17" t="s">
        <v>180</v>
      </c>
      <c r="F178" s="17" t="s">
        <v>181</v>
      </c>
      <c r="G178" s="18">
        <v>90047377</v>
      </c>
      <c r="H178" s="18" t="s">
        <v>328</v>
      </c>
      <c r="I178" s="18" t="s">
        <v>331</v>
      </c>
      <c r="L178" s="7" t="str">
        <f t="array" aca="1" ref="L178" ca="1">IFERROR(INDEX(noms,SMALL(IF(sesss=L$2,ROW(noms)-1,""),ROW(A162))),"")</f>
        <v/>
      </c>
      <c r="M178" s="7" t="str">
        <f t="array" aca="1" ref="M178" ca="1">IF(ISTEXT(INDEX(sesss,SMALL(IF(noms=$L178,ROW(noms)-1,""),COLUMN(A:A)))),COLUMN(A:A)/1000+ROW($A162),"")</f>
        <v/>
      </c>
      <c r="N178" s="7" t="str">
        <f t="array" aca="1" ref="N178" ca="1">IF(ISTEXT(INDEX(sesss,SMALL(IF(noms=$L178,ROW(noms)-1,""),COLUMN(B:B)))),COLUMN(B:B)/1000+ROW($A162),"")</f>
        <v/>
      </c>
      <c r="O178" s="7" t="str">
        <f t="array" aca="1" ref="O178" ca="1">IF(ISTEXT(INDEX(sesss,SMALL(IF(noms=$L178,ROW(noms)-1,""),COLUMN(C:C)))),COLUMN(C:C)/1000+ROW($A162),"")</f>
        <v/>
      </c>
      <c r="P178" s="7" t="str">
        <f t="array" aca="1" ref="P178" ca="1">IF(ISTEXT(INDEX(sesss,SMALL(IF(noms=$L178,ROW(noms)-1,""),COLUMN(D:D)))),COLUMN(D:D)/1000+ROW($A162),"")</f>
        <v/>
      </c>
      <c r="Q178" s="7" t="str">
        <f t="array" aca="1" ref="Q178" ca="1">IF(ISTEXT(INDEX(sesss,SMALL(IF(noms=$L178,ROW(noms)-1,""),COLUMN(E:E)))),COLUMN(E:E)/1000+ROW($A162),"")</f>
        <v/>
      </c>
      <c r="R178" s="7" t="str">
        <f t="array" aca="1" ref="R178" ca="1">IF(ISTEXT(INDEX(sesss,SMALL(IF(noms=$L178,ROW(noms)-1,""),COLUMN(F:F)))),COLUMN(F:F)/1000+ROW($A162),"")</f>
        <v/>
      </c>
      <c r="S178" s="7" t="str">
        <f t="array" aca="1" ref="S178" ca="1">IF(ISTEXT(INDEX(sesss,SMALL(IF(noms=$L178,ROW(noms)-1,""),COLUMN(G:G)))),COLUMN(G:G)/1000+ROW($A162),"")</f>
        <v/>
      </c>
      <c r="T178" s="7" t="str">
        <f ca="1">IF(ISTEXT(INDEX(sesss,SMALL(IF(noms=$L178,ROW(noms)-1,""),COLUMN(H:H)))),COLUMN(H:H)/1000+ROW($A162),"")</f>
        <v/>
      </c>
      <c r="U178" s="7" t="str">
        <f ca="1">IF(ISTEXT(INDEX(sesss,SMALL(IF(noms=$L178,ROW(noms)-1,""),COLUMN(I:I)))),COLUMN(I:I)/1000+ROW($A162),"")</f>
        <v/>
      </c>
      <c r="V178" s="7" t="str">
        <f ca="1">IF(ISTEXT(INDEX(sesss,SMALL(IF(noms=$L178,ROW(noms)-1,""),COLUMN(J:J)))),COLUMN(J:J)/1000+ROW($A162),"")</f>
        <v/>
      </c>
      <c r="W178" s="7" t="str">
        <f ca="1">IF(ISTEXT(INDEX(sesss,SMALL(IF(noms=$L178,ROW(noms)-1,""),COLUMN(K:K)))),COLUMN(K:K)/1000+ROW($A162),"")</f>
        <v/>
      </c>
      <c r="Y178" t="str">
        <f ca="1">IF(L178&lt;&gt;"",(INDEX(basetri,INT(SMALL(baseval,ROW(A162))))),"")</f>
        <v/>
      </c>
    </row>
    <row r="179" spans="1:25" ht="15" thickBot="1" x14ac:dyDescent="0.35">
      <c r="A179" s="14" t="s">
        <v>81</v>
      </c>
      <c r="B179" s="15" t="s">
        <v>187</v>
      </c>
      <c r="C179" s="16">
        <v>43304</v>
      </c>
      <c r="D179" s="16">
        <v>43305</v>
      </c>
      <c r="E179" s="17" t="s">
        <v>188</v>
      </c>
      <c r="F179" s="17" t="s">
        <v>189</v>
      </c>
      <c r="G179" s="18">
        <v>90031622</v>
      </c>
      <c r="H179" s="18" t="s">
        <v>328</v>
      </c>
      <c r="I179" s="18" t="s">
        <v>331</v>
      </c>
      <c r="L179" s="7" t="str">
        <f t="array" aca="1" ref="L179" ca="1">IFERROR(INDEX(noms,SMALL(IF(sesss=L$2,ROW(noms)-1,""),ROW(A163))),"")</f>
        <v/>
      </c>
      <c r="M179" s="7" t="str">
        <f t="array" aca="1" ref="M179" ca="1">IF(ISTEXT(INDEX(sesss,SMALL(IF(noms=$L179,ROW(noms)-1,""),COLUMN(A:A)))),COLUMN(A:A)/1000+ROW($A163),"")</f>
        <v/>
      </c>
      <c r="N179" s="7" t="str">
        <f t="array" aca="1" ref="N179" ca="1">IF(ISTEXT(INDEX(sesss,SMALL(IF(noms=$L179,ROW(noms)-1,""),COLUMN(B:B)))),COLUMN(B:B)/1000+ROW($A163),"")</f>
        <v/>
      </c>
      <c r="O179" s="7" t="str">
        <f t="array" aca="1" ref="O179" ca="1">IF(ISTEXT(INDEX(sesss,SMALL(IF(noms=$L179,ROW(noms)-1,""),COLUMN(C:C)))),COLUMN(C:C)/1000+ROW($A163),"")</f>
        <v/>
      </c>
      <c r="P179" s="7" t="str">
        <f t="array" aca="1" ref="P179" ca="1">IF(ISTEXT(INDEX(sesss,SMALL(IF(noms=$L179,ROW(noms)-1,""),COLUMN(D:D)))),COLUMN(D:D)/1000+ROW($A163),"")</f>
        <v/>
      </c>
      <c r="Q179" s="7" t="str">
        <f t="array" aca="1" ref="Q179" ca="1">IF(ISTEXT(INDEX(sesss,SMALL(IF(noms=$L179,ROW(noms)-1,""),COLUMN(E:E)))),COLUMN(E:E)/1000+ROW($A163),"")</f>
        <v/>
      </c>
      <c r="R179" s="7" t="str">
        <f t="array" aca="1" ref="R179" ca="1">IF(ISTEXT(INDEX(sesss,SMALL(IF(noms=$L179,ROW(noms)-1,""),COLUMN(F:F)))),COLUMN(F:F)/1000+ROW($A163),"")</f>
        <v/>
      </c>
      <c r="S179" s="7" t="str">
        <f t="array" aca="1" ref="S179" ca="1">IF(ISTEXT(INDEX(sesss,SMALL(IF(noms=$L179,ROW(noms)-1,""),COLUMN(G:G)))),COLUMN(G:G)/1000+ROW($A163),"")</f>
        <v/>
      </c>
      <c r="T179" s="7" t="str">
        <f ca="1">IF(ISTEXT(INDEX(sesss,SMALL(IF(noms=$L179,ROW(noms)-1,""),COLUMN(H:H)))),COLUMN(H:H)/1000+ROW($A163),"")</f>
        <v/>
      </c>
      <c r="U179" s="7" t="str">
        <f ca="1">IF(ISTEXT(INDEX(sesss,SMALL(IF(noms=$L179,ROW(noms)-1,""),COLUMN(I:I)))),COLUMN(I:I)/1000+ROW($A163),"")</f>
        <v/>
      </c>
      <c r="V179" s="7" t="str">
        <f ca="1">IF(ISTEXT(INDEX(sesss,SMALL(IF(noms=$L179,ROW(noms)-1,""),COLUMN(J:J)))),COLUMN(J:J)/1000+ROW($A163),"")</f>
        <v/>
      </c>
      <c r="W179" s="7" t="str">
        <f ca="1">IF(ISTEXT(INDEX(sesss,SMALL(IF(noms=$L179,ROW(noms)-1,""),COLUMN(K:K)))),COLUMN(K:K)/1000+ROW($A163),"")</f>
        <v/>
      </c>
      <c r="Y179" t="str">
        <f ca="1">IF(L179&lt;&gt;"",(INDEX(basetri,INT(SMALL(baseval,ROW(A163))))),"")</f>
        <v/>
      </c>
    </row>
    <row r="180" spans="1:25" ht="15" thickBot="1" x14ac:dyDescent="0.35">
      <c r="A180" s="14" t="s">
        <v>81</v>
      </c>
      <c r="B180" s="15" t="s">
        <v>187</v>
      </c>
      <c r="C180" s="16">
        <v>43304</v>
      </c>
      <c r="D180" s="16">
        <v>43305</v>
      </c>
      <c r="E180" s="17" t="s">
        <v>190</v>
      </c>
      <c r="F180" s="17" t="s">
        <v>191</v>
      </c>
      <c r="G180" s="18">
        <v>90116803</v>
      </c>
      <c r="H180" s="18" t="s">
        <v>328</v>
      </c>
      <c r="I180" s="18" t="s">
        <v>331</v>
      </c>
      <c r="L180" s="7" t="str">
        <f t="array" aca="1" ref="L180" ca="1">IFERROR(INDEX(noms,SMALL(IF(sesss=L$2,ROW(noms)-1,""),ROW(A164))),"")</f>
        <v/>
      </c>
      <c r="M180" s="7" t="str">
        <f t="array" aca="1" ref="M180" ca="1">IF(ISTEXT(INDEX(sesss,SMALL(IF(noms=$L180,ROW(noms)-1,""),COLUMN(A:A)))),COLUMN(A:A)/1000+ROW($A164),"")</f>
        <v/>
      </c>
      <c r="N180" s="7" t="str">
        <f t="array" aca="1" ref="N180" ca="1">IF(ISTEXT(INDEX(sesss,SMALL(IF(noms=$L180,ROW(noms)-1,""),COLUMN(B:B)))),COLUMN(B:B)/1000+ROW($A164),"")</f>
        <v/>
      </c>
      <c r="O180" s="7" t="str">
        <f t="array" aca="1" ref="O180" ca="1">IF(ISTEXT(INDEX(sesss,SMALL(IF(noms=$L180,ROW(noms)-1,""),COLUMN(C:C)))),COLUMN(C:C)/1000+ROW($A164),"")</f>
        <v/>
      </c>
      <c r="P180" s="7" t="str">
        <f t="array" aca="1" ref="P180" ca="1">IF(ISTEXT(INDEX(sesss,SMALL(IF(noms=$L180,ROW(noms)-1,""),COLUMN(D:D)))),COLUMN(D:D)/1000+ROW($A164),"")</f>
        <v/>
      </c>
      <c r="Q180" s="7" t="str">
        <f t="array" aca="1" ref="Q180" ca="1">IF(ISTEXT(INDEX(sesss,SMALL(IF(noms=$L180,ROW(noms)-1,""),COLUMN(E:E)))),COLUMN(E:E)/1000+ROW($A164),"")</f>
        <v/>
      </c>
      <c r="R180" s="7" t="str">
        <f t="array" aca="1" ref="R180" ca="1">IF(ISTEXT(INDEX(sesss,SMALL(IF(noms=$L180,ROW(noms)-1,""),COLUMN(F:F)))),COLUMN(F:F)/1000+ROW($A164),"")</f>
        <v/>
      </c>
      <c r="S180" s="7" t="str">
        <f t="array" aca="1" ref="S180" ca="1">IF(ISTEXT(INDEX(sesss,SMALL(IF(noms=$L180,ROW(noms)-1,""),COLUMN(G:G)))),COLUMN(G:G)/1000+ROW($A164),"")</f>
        <v/>
      </c>
      <c r="T180" s="7" t="str">
        <f ca="1">IF(ISTEXT(INDEX(sesss,SMALL(IF(noms=$L180,ROW(noms)-1,""),COLUMN(H:H)))),COLUMN(H:H)/1000+ROW($A164),"")</f>
        <v/>
      </c>
      <c r="U180" s="7" t="str">
        <f ca="1">IF(ISTEXT(INDEX(sesss,SMALL(IF(noms=$L180,ROW(noms)-1,""),COLUMN(I:I)))),COLUMN(I:I)/1000+ROW($A164),"")</f>
        <v/>
      </c>
      <c r="V180" s="7" t="str">
        <f ca="1">IF(ISTEXT(INDEX(sesss,SMALL(IF(noms=$L180,ROW(noms)-1,""),COLUMN(J:J)))),COLUMN(J:J)/1000+ROW($A164),"")</f>
        <v/>
      </c>
      <c r="W180" s="7" t="str">
        <f ca="1">IF(ISTEXT(INDEX(sesss,SMALL(IF(noms=$L180,ROW(noms)-1,""),COLUMN(K:K)))),COLUMN(K:K)/1000+ROW($A164),"")</f>
        <v/>
      </c>
      <c r="Y180" t="str">
        <f ca="1">IF(L180&lt;&gt;"",(INDEX(basetri,INT(SMALL(baseval,ROW(A164))))),"")</f>
        <v/>
      </c>
    </row>
    <row r="181" spans="1:25" ht="15" thickBot="1" x14ac:dyDescent="0.35">
      <c r="A181" s="14" t="s">
        <v>81</v>
      </c>
      <c r="B181" s="15" t="s">
        <v>187</v>
      </c>
      <c r="C181" s="16">
        <v>43304</v>
      </c>
      <c r="D181" s="16">
        <v>43305</v>
      </c>
      <c r="E181" s="17" t="s">
        <v>192</v>
      </c>
      <c r="F181" s="17" t="s">
        <v>193</v>
      </c>
      <c r="G181" s="18">
        <v>90085345</v>
      </c>
      <c r="H181" s="18" t="s">
        <v>328</v>
      </c>
      <c r="I181" s="18" t="s">
        <v>331</v>
      </c>
      <c r="L181" s="7" t="str">
        <f t="array" aca="1" ref="L181" ca="1">IFERROR(INDEX(noms,SMALL(IF(sesss=L$2,ROW(noms)-1,""),ROW(A165))),"")</f>
        <v/>
      </c>
      <c r="M181" s="7" t="str">
        <f t="array" aca="1" ref="M181" ca="1">IF(ISTEXT(INDEX(sesss,SMALL(IF(noms=$L181,ROW(noms)-1,""),COLUMN(A:A)))),COLUMN(A:A)/1000+ROW($A165),"")</f>
        <v/>
      </c>
      <c r="N181" s="7" t="str">
        <f t="array" aca="1" ref="N181" ca="1">IF(ISTEXT(INDEX(sesss,SMALL(IF(noms=$L181,ROW(noms)-1,""),COLUMN(B:B)))),COLUMN(B:B)/1000+ROW($A165),"")</f>
        <v/>
      </c>
      <c r="O181" s="7" t="str">
        <f t="array" aca="1" ref="O181" ca="1">IF(ISTEXT(INDEX(sesss,SMALL(IF(noms=$L181,ROW(noms)-1,""),COLUMN(C:C)))),COLUMN(C:C)/1000+ROW($A165),"")</f>
        <v/>
      </c>
      <c r="P181" s="7" t="str">
        <f t="array" aca="1" ref="P181" ca="1">IF(ISTEXT(INDEX(sesss,SMALL(IF(noms=$L181,ROW(noms)-1,""),COLUMN(D:D)))),COLUMN(D:D)/1000+ROW($A165),"")</f>
        <v/>
      </c>
      <c r="Q181" s="7" t="str">
        <f t="array" aca="1" ref="Q181" ca="1">IF(ISTEXT(INDEX(sesss,SMALL(IF(noms=$L181,ROW(noms)-1,""),COLUMN(E:E)))),COLUMN(E:E)/1000+ROW($A165),"")</f>
        <v/>
      </c>
      <c r="R181" s="7" t="str">
        <f t="array" aca="1" ref="R181" ca="1">IF(ISTEXT(INDEX(sesss,SMALL(IF(noms=$L181,ROW(noms)-1,""),COLUMN(F:F)))),COLUMN(F:F)/1000+ROW($A165),"")</f>
        <v/>
      </c>
      <c r="S181" s="7" t="str">
        <f t="array" aca="1" ref="S181" ca="1">IF(ISTEXT(INDEX(sesss,SMALL(IF(noms=$L181,ROW(noms)-1,""),COLUMN(G:G)))),COLUMN(G:G)/1000+ROW($A165),"")</f>
        <v/>
      </c>
      <c r="T181" s="7" t="str">
        <f ca="1">IF(ISTEXT(INDEX(sesss,SMALL(IF(noms=$L181,ROW(noms)-1,""),COLUMN(H:H)))),COLUMN(H:H)/1000+ROW($A165),"")</f>
        <v/>
      </c>
      <c r="U181" s="7" t="str">
        <f ca="1">IF(ISTEXT(INDEX(sesss,SMALL(IF(noms=$L181,ROW(noms)-1,""),COLUMN(I:I)))),COLUMN(I:I)/1000+ROW($A165),"")</f>
        <v/>
      </c>
      <c r="V181" s="7" t="str">
        <f ca="1">IF(ISTEXT(INDEX(sesss,SMALL(IF(noms=$L181,ROW(noms)-1,""),COLUMN(J:J)))),COLUMN(J:J)/1000+ROW($A165),"")</f>
        <v/>
      </c>
      <c r="W181" s="7" t="str">
        <f ca="1">IF(ISTEXT(INDEX(sesss,SMALL(IF(noms=$L181,ROW(noms)-1,""),COLUMN(K:K)))),COLUMN(K:K)/1000+ROW($A165),"")</f>
        <v/>
      </c>
      <c r="Y181" t="str">
        <f ca="1">IF(L181&lt;&gt;"",(INDEX(basetri,INT(SMALL(baseval,ROW(A165))))),"")</f>
        <v/>
      </c>
    </row>
    <row r="182" spans="1:25" ht="15" thickBot="1" x14ac:dyDescent="0.35">
      <c r="A182" s="14" t="s">
        <v>81</v>
      </c>
      <c r="B182" s="15" t="s">
        <v>187</v>
      </c>
      <c r="C182" s="16">
        <v>43304</v>
      </c>
      <c r="D182" s="16">
        <v>43305</v>
      </c>
      <c r="E182" s="17" t="s">
        <v>194</v>
      </c>
      <c r="F182" s="17" t="s">
        <v>195</v>
      </c>
      <c r="G182" s="18">
        <v>90030725</v>
      </c>
      <c r="H182" s="18" t="s">
        <v>328</v>
      </c>
      <c r="I182" s="18" t="s">
        <v>331</v>
      </c>
      <c r="L182" s="7" t="str">
        <f t="array" aca="1" ref="L182" ca="1">IFERROR(INDEX(noms,SMALL(IF(sesss=L$2,ROW(noms)-1,""),ROW(A166))),"")</f>
        <v/>
      </c>
      <c r="M182" s="7" t="str">
        <f t="array" aca="1" ref="M182" ca="1">IF(ISTEXT(INDEX(sesss,SMALL(IF(noms=$L182,ROW(noms)-1,""),COLUMN(A:A)))),COLUMN(A:A)/1000+ROW($A166),"")</f>
        <v/>
      </c>
      <c r="N182" s="7" t="str">
        <f t="array" aca="1" ref="N182" ca="1">IF(ISTEXT(INDEX(sesss,SMALL(IF(noms=$L182,ROW(noms)-1,""),COLUMN(B:B)))),COLUMN(B:B)/1000+ROW($A166),"")</f>
        <v/>
      </c>
      <c r="O182" s="7" t="str">
        <f t="array" aca="1" ref="O182" ca="1">IF(ISTEXT(INDEX(sesss,SMALL(IF(noms=$L182,ROW(noms)-1,""),COLUMN(C:C)))),COLUMN(C:C)/1000+ROW($A166),"")</f>
        <v/>
      </c>
      <c r="P182" s="7" t="str">
        <f t="array" aca="1" ref="P182" ca="1">IF(ISTEXT(INDEX(sesss,SMALL(IF(noms=$L182,ROW(noms)-1,""),COLUMN(D:D)))),COLUMN(D:D)/1000+ROW($A166),"")</f>
        <v/>
      </c>
      <c r="Q182" s="7" t="str">
        <f t="array" aca="1" ref="Q182" ca="1">IF(ISTEXT(INDEX(sesss,SMALL(IF(noms=$L182,ROW(noms)-1,""),COLUMN(E:E)))),COLUMN(E:E)/1000+ROW($A166),"")</f>
        <v/>
      </c>
      <c r="R182" s="7" t="str">
        <f t="array" aca="1" ref="R182" ca="1">IF(ISTEXT(INDEX(sesss,SMALL(IF(noms=$L182,ROW(noms)-1,""),COLUMN(F:F)))),COLUMN(F:F)/1000+ROW($A166),"")</f>
        <v/>
      </c>
      <c r="S182" s="7" t="str">
        <f t="array" aca="1" ref="S182" ca="1">IF(ISTEXT(INDEX(sesss,SMALL(IF(noms=$L182,ROW(noms)-1,""),COLUMN(G:G)))),COLUMN(G:G)/1000+ROW($A166),"")</f>
        <v/>
      </c>
      <c r="T182" s="7" t="str">
        <f ca="1">IF(ISTEXT(INDEX(sesss,SMALL(IF(noms=$L182,ROW(noms)-1,""),COLUMN(H:H)))),COLUMN(H:H)/1000+ROW($A166),"")</f>
        <v/>
      </c>
      <c r="U182" s="7" t="str">
        <f ca="1">IF(ISTEXT(INDEX(sesss,SMALL(IF(noms=$L182,ROW(noms)-1,""),COLUMN(I:I)))),COLUMN(I:I)/1000+ROW($A166),"")</f>
        <v/>
      </c>
      <c r="V182" s="7" t="str">
        <f ca="1">IF(ISTEXT(INDEX(sesss,SMALL(IF(noms=$L182,ROW(noms)-1,""),COLUMN(J:J)))),COLUMN(J:J)/1000+ROW($A166),"")</f>
        <v/>
      </c>
      <c r="W182" s="7" t="str">
        <f ca="1">IF(ISTEXT(INDEX(sesss,SMALL(IF(noms=$L182,ROW(noms)-1,""),COLUMN(K:K)))),COLUMN(K:K)/1000+ROW($A166),"")</f>
        <v/>
      </c>
      <c r="Y182" t="str">
        <f ca="1">IF(L182&lt;&gt;"",(INDEX(basetri,INT(SMALL(baseval,ROW(A166))))),"")</f>
        <v/>
      </c>
    </row>
    <row r="183" spans="1:25" ht="15" thickBot="1" x14ac:dyDescent="0.35">
      <c r="A183" s="14" t="s">
        <v>81</v>
      </c>
      <c r="B183" s="15" t="s">
        <v>196</v>
      </c>
      <c r="C183" s="16">
        <v>43305</v>
      </c>
      <c r="D183" s="16">
        <v>43306</v>
      </c>
      <c r="E183" s="17" t="s">
        <v>197</v>
      </c>
      <c r="F183" s="17" t="s">
        <v>89</v>
      </c>
      <c r="G183" s="18">
        <v>90040031</v>
      </c>
      <c r="H183" s="18" t="s">
        <v>328</v>
      </c>
      <c r="I183" s="18" t="s">
        <v>331</v>
      </c>
      <c r="L183" s="7" t="str">
        <f t="array" aca="1" ref="L183" ca="1">IFERROR(INDEX(noms,SMALL(IF(sesss=L$2,ROW(noms)-1,""),ROW(A167))),"")</f>
        <v/>
      </c>
      <c r="M183" s="7" t="str">
        <f t="array" aca="1" ref="M183" ca="1">IF(ISTEXT(INDEX(sesss,SMALL(IF(noms=$L183,ROW(noms)-1,""),COLUMN(A:A)))),COLUMN(A:A)/1000+ROW($A167),"")</f>
        <v/>
      </c>
      <c r="N183" s="7" t="str">
        <f t="array" aca="1" ref="N183" ca="1">IF(ISTEXT(INDEX(sesss,SMALL(IF(noms=$L183,ROW(noms)-1,""),COLUMN(B:B)))),COLUMN(B:B)/1000+ROW($A167),"")</f>
        <v/>
      </c>
      <c r="O183" s="7" t="str">
        <f t="array" aca="1" ref="O183" ca="1">IF(ISTEXT(INDEX(sesss,SMALL(IF(noms=$L183,ROW(noms)-1,""),COLUMN(C:C)))),COLUMN(C:C)/1000+ROW($A167),"")</f>
        <v/>
      </c>
      <c r="P183" s="7" t="str">
        <f t="array" aca="1" ref="P183" ca="1">IF(ISTEXT(INDEX(sesss,SMALL(IF(noms=$L183,ROW(noms)-1,""),COLUMN(D:D)))),COLUMN(D:D)/1000+ROW($A167),"")</f>
        <v/>
      </c>
      <c r="Q183" s="7" t="str">
        <f t="array" aca="1" ref="Q183" ca="1">IF(ISTEXT(INDEX(sesss,SMALL(IF(noms=$L183,ROW(noms)-1,""),COLUMN(E:E)))),COLUMN(E:E)/1000+ROW($A167),"")</f>
        <v/>
      </c>
      <c r="R183" s="7" t="str">
        <f t="array" aca="1" ref="R183" ca="1">IF(ISTEXT(INDEX(sesss,SMALL(IF(noms=$L183,ROW(noms)-1,""),COLUMN(F:F)))),COLUMN(F:F)/1000+ROW($A167),"")</f>
        <v/>
      </c>
      <c r="S183" s="7" t="str">
        <f t="array" aca="1" ref="S183" ca="1">IF(ISTEXT(INDEX(sesss,SMALL(IF(noms=$L183,ROW(noms)-1,""),COLUMN(G:G)))),COLUMN(G:G)/1000+ROW($A167),"")</f>
        <v/>
      </c>
      <c r="T183" s="7" t="str">
        <f ca="1">IF(ISTEXT(INDEX(sesss,SMALL(IF(noms=$L183,ROW(noms)-1,""),COLUMN(H:H)))),COLUMN(H:H)/1000+ROW($A167),"")</f>
        <v/>
      </c>
      <c r="U183" s="7" t="str">
        <f ca="1">IF(ISTEXT(INDEX(sesss,SMALL(IF(noms=$L183,ROW(noms)-1,""),COLUMN(I:I)))),COLUMN(I:I)/1000+ROW($A167),"")</f>
        <v/>
      </c>
      <c r="V183" s="7" t="str">
        <f ca="1">IF(ISTEXT(INDEX(sesss,SMALL(IF(noms=$L183,ROW(noms)-1,""),COLUMN(J:J)))),COLUMN(J:J)/1000+ROW($A167),"")</f>
        <v/>
      </c>
      <c r="W183" s="7" t="str">
        <f ca="1">IF(ISTEXT(INDEX(sesss,SMALL(IF(noms=$L183,ROW(noms)-1,""),COLUMN(K:K)))),COLUMN(K:K)/1000+ROW($A167),"")</f>
        <v/>
      </c>
      <c r="Y183" t="str">
        <f ca="1">IF(L183&lt;&gt;"",(INDEX(basetri,INT(SMALL(baseval,ROW(A167))))),"")</f>
        <v/>
      </c>
    </row>
    <row r="184" spans="1:25" ht="15" thickBot="1" x14ac:dyDescent="0.35">
      <c r="A184" s="14" t="s">
        <v>81</v>
      </c>
      <c r="B184" s="15" t="s">
        <v>196</v>
      </c>
      <c r="C184" s="16">
        <v>43305</v>
      </c>
      <c r="D184" s="16">
        <v>43306</v>
      </c>
      <c r="E184" s="17" t="s">
        <v>198</v>
      </c>
      <c r="F184" s="17" t="s">
        <v>199</v>
      </c>
      <c r="G184" s="18">
        <v>90070588</v>
      </c>
      <c r="H184" s="18" t="s">
        <v>328</v>
      </c>
      <c r="I184" s="18" t="s">
        <v>331</v>
      </c>
      <c r="L184" s="7" t="str">
        <f t="array" aca="1" ref="L184" ca="1">IFERROR(INDEX(noms,SMALL(IF(sesss=L$2,ROW(noms)-1,""),ROW(A168))),"")</f>
        <v/>
      </c>
      <c r="M184" s="7" t="str">
        <f t="array" aca="1" ref="M184" ca="1">IF(ISTEXT(INDEX(sesss,SMALL(IF(noms=$L184,ROW(noms)-1,""),COLUMN(A:A)))),COLUMN(A:A)/1000+ROW($A168),"")</f>
        <v/>
      </c>
      <c r="N184" s="7" t="str">
        <f t="array" aca="1" ref="N184" ca="1">IF(ISTEXT(INDEX(sesss,SMALL(IF(noms=$L184,ROW(noms)-1,""),COLUMN(B:B)))),COLUMN(B:B)/1000+ROW($A168),"")</f>
        <v/>
      </c>
      <c r="O184" s="7" t="str">
        <f t="array" aca="1" ref="O184" ca="1">IF(ISTEXT(INDEX(sesss,SMALL(IF(noms=$L184,ROW(noms)-1,""),COLUMN(C:C)))),COLUMN(C:C)/1000+ROW($A168),"")</f>
        <v/>
      </c>
      <c r="P184" s="7" t="str">
        <f t="array" aca="1" ref="P184" ca="1">IF(ISTEXT(INDEX(sesss,SMALL(IF(noms=$L184,ROW(noms)-1,""),COLUMN(D:D)))),COLUMN(D:D)/1000+ROW($A168),"")</f>
        <v/>
      </c>
      <c r="Q184" s="7" t="str">
        <f t="array" aca="1" ref="Q184" ca="1">IF(ISTEXT(INDEX(sesss,SMALL(IF(noms=$L184,ROW(noms)-1,""),COLUMN(E:E)))),COLUMN(E:E)/1000+ROW($A168),"")</f>
        <v/>
      </c>
      <c r="R184" s="7" t="str">
        <f t="array" aca="1" ref="R184" ca="1">IF(ISTEXT(INDEX(sesss,SMALL(IF(noms=$L184,ROW(noms)-1,""),COLUMN(F:F)))),COLUMN(F:F)/1000+ROW($A168),"")</f>
        <v/>
      </c>
      <c r="S184" s="7" t="str">
        <f t="array" aca="1" ref="S184" ca="1">IF(ISTEXT(INDEX(sesss,SMALL(IF(noms=$L184,ROW(noms)-1,""),COLUMN(G:G)))),COLUMN(G:G)/1000+ROW($A168),"")</f>
        <v/>
      </c>
      <c r="T184" s="7" t="str">
        <f ca="1">IF(ISTEXT(INDEX(sesss,SMALL(IF(noms=$L184,ROW(noms)-1,""),COLUMN(H:H)))),COLUMN(H:H)/1000+ROW($A168),"")</f>
        <v/>
      </c>
      <c r="U184" s="7" t="str">
        <f ca="1">IF(ISTEXT(INDEX(sesss,SMALL(IF(noms=$L184,ROW(noms)-1,""),COLUMN(I:I)))),COLUMN(I:I)/1000+ROW($A168),"")</f>
        <v/>
      </c>
      <c r="V184" s="7" t="str">
        <f ca="1">IF(ISTEXT(INDEX(sesss,SMALL(IF(noms=$L184,ROW(noms)-1,""),COLUMN(J:J)))),COLUMN(J:J)/1000+ROW($A168),"")</f>
        <v/>
      </c>
      <c r="W184" s="7" t="str">
        <f ca="1">IF(ISTEXT(INDEX(sesss,SMALL(IF(noms=$L184,ROW(noms)-1,""),COLUMN(K:K)))),COLUMN(K:K)/1000+ROW($A168),"")</f>
        <v/>
      </c>
      <c r="Y184" t="str">
        <f ca="1">IF(L184&lt;&gt;"",(INDEX(basetri,INT(SMALL(baseval,ROW(A168))))),"")</f>
        <v/>
      </c>
    </row>
    <row r="185" spans="1:25" ht="15" thickBot="1" x14ac:dyDescent="0.35">
      <c r="A185" s="14" t="s">
        <v>81</v>
      </c>
      <c r="B185" s="15" t="s">
        <v>196</v>
      </c>
      <c r="C185" s="16">
        <v>43305</v>
      </c>
      <c r="D185" s="16">
        <v>43306</v>
      </c>
      <c r="E185" s="17" t="s">
        <v>200</v>
      </c>
      <c r="F185" s="17" t="s">
        <v>201</v>
      </c>
      <c r="G185" s="18">
        <v>90035200</v>
      </c>
      <c r="H185" s="18" t="s">
        <v>328</v>
      </c>
      <c r="I185" s="18" t="s">
        <v>331</v>
      </c>
      <c r="L185" s="7" t="str">
        <f t="array" aca="1" ref="L185" ca="1">IFERROR(INDEX(noms,SMALL(IF(sesss=L$2,ROW(noms)-1,""),ROW(A169))),"")</f>
        <v/>
      </c>
      <c r="M185" s="7" t="str">
        <f t="array" aca="1" ref="M185" ca="1">IF(ISTEXT(INDEX(sesss,SMALL(IF(noms=$L185,ROW(noms)-1,""),COLUMN(A:A)))),COLUMN(A:A)/1000+ROW($A169),"")</f>
        <v/>
      </c>
      <c r="N185" s="7" t="str">
        <f t="array" aca="1" ref="N185" ca="1">IF(ISTEXT(INDEX(sesss,SMALL(IF(noms=$L185,ROW(noms)-1,""),COLUMN(B:B)))),COLUMN(B:B)/1000+ROW($A169),"")</f>
        <v/>
      </c>
      <c r="O185" s="7" t="str">
        <f t="array" aca="1" ref="O185" ca="1">IF(ISTEXT(INDEX(sesss,SMALL(IF(noms=$L185,ROW(noms)-1,""),COLUMN(C:C)))),COLUMN(C:C)/1000+ROW($A169),"")</f>
        <v/>
      </c>
      <c r="P185" s="7" t="str">
        <f t="array" aca="1" ref="P185" ca="1">IF(ISTEXT(INDEX(sesss,SMALL(IF(noms=$L185,ROW(noms)-1,""),COLUMN(D:D)))),COLUMN(D:D)/1000+ROW($A169),"")</f>
        <v/>
      </c>
      <c r="Q185" s="7" t="str">
        <f t="array" aca="1" ref="Q185" ca="1">IF(ISTEXT(INDEX(sesss,SMALL(IF(noms=$L185,ROW(noms)-1,""),COLUMN(E:E)))),COLUMN(E:E)/1000+ROW($A169),"")</f>
        <v/>
      </c>
      <c r="R185" s="7" t="str">
        <f t="array" aca="1" ref="R185" ca="1">IF(ISTEXT(INDEX(sesss,SMALL(IF(noms=$L185,ROW(noms)-1,""),COLUMN(F:F)))),COLUMN(F:F)/1000+ROW($A169),"")</f>
        <v/>
      </c>
      <c r="S185" s="7" t="str">
        <f t="array" aca="1" ref="S185" ca="1">IF(ISTEXT(INDEX(sesss,SMALL(IF(noms=$L185,ROW(noms)-1,""),COLUMN(G:G)))),COLUMN(G:G)/1000+ROW($A169),"")</f>
        <v/>
      </c>
      <c r="T185" s="7" t="str">
        <f ca="1">IF(ISTEXT(INDEX(sesss,SMALL(IF(noms=$L185,ROW(noms)-1,""),COLUMN(H:H)))),COLUMN(H:H)/1000+ROW($A169),"")</f>
        <v/>
      </c>
      <c r="U185" s="7" t="str">
        <f ca="1">IF(ISTEXT(INDEX(sesss,SMALL(IF(noms=$L185,ROW(noms)-1,""),COLUMN(I:I)))),COLUMN(I:I)/1000+ROW($A169),"")</f>
        <v/>
      </c>
      <c r="V185" s="7" t="str">
        <f ca="1">IF(ISTEXT(INDEX(sesss,SMALL(IF(noms=$L185,ROW(noms)-1,""),COLUMN(J:J)))),COLUMN(J:J)/1000+ROW($A169),"")</f>
        <v/>
      </c>
      <c r="W185" s="7" t="str">
        <f ca="1">IF(ISTEXT(INDEX(sesss,SMALL(IF(noms=$L185,ROW(noms)-1,""),COLUMN(K:K)))),COLUMN(K:K)/1000+ROW($A169),"")</f>
        <v/>
      </c>
      <c r="Y185" t="str">
        <f ca="1">IF(L185&lt;&gt;"",(INDEX(basetri,INT(SMALL(baseval,ROW(A169))))),"")</f>
        <v/>
      </c>
    </row>
    <row r="186" spans="1:25" ht="15" thickBot="1" x14ac:dyDescent="0.35">
      <c r="A186" s="14" t="s">
        <v>81</v>
      </c>
      <c r="B186" s="15" t="s">
        <v>202</v>
      </c>
      <c r="C186" s="16">
        <v>43306</v>
      </c>
      <c r="D186" s="16">
        <v>43307</v>
      </c>
      <c r="E186" s="17" t="s">
        <v>203</v>
      </c>
      <c r="F186" s="17" t="s">
        <v>204</v>
      </c>
      <c r="G186" s="18">
        <v>90105414</v>
      </c>
      <c r="H186" s="18" t="s">
        <v>328</v>
      </c>
      <c r="I186" s="18" t="s">
        <v>331</v>
      </c>
      <c r="L186" s="7" t="str">
        <f t="array" aca="1" ref="L186" ca="1">IFERROR(INDEX(noms,SMALL(IF(sesss=L$2,ROW(noms)-1,""),ROW(A170))),"")</f>
        <v/>
      </c>
      <c r="M186" s="7" t="str">
        <f t="array" aca="1" ref="M186" ca="1">IF(ISTEXT(INDEX(sesss,SMALL(IF(noms=$L186,ROW(noms)-1,""),COLUMN(A:A)))),COLUMN(A:A)/1000+ROW($A170),"")</f>
        <v/>
      </c>
      <c r="N186" s="7" t="str">
        <f t="array" aca="1" ref="N186" ca="1">IF(ISTEXT(INDEX(sesss,SMALL(IF(noms=$L186,ROW(noms)-1,""),COLUMN(B:B)))),COLUMN(B:B)/1000+ROW($A170),"")</f>
        <v/>
      </c>
      <c r="O186" s="7" t="str">
        <f t="array" aca="1" ref="O186" ca="1">IF(ISTEXT(INDEX(sesss,SMALL(IF(noms=$L186,ROW(noms)-1,""),COLUMN(C:C)))),COLUMN(C:C)/1000+ROW($A170),"")</f>
        <v/>
      </c>
      <c r="P186" s="7" t="str">
        <f t="array" aca="1" ref="P186" ca="1">IF(ISTEXT(INDEX(sesss,SMALL(IF(noms=$L186,ROW(noms)-1,""),COLUMN(D:D)))),COLUMN(D:D)/1000+ROW($A170),"")</f>
        <v/>
      </c>
      <c r="Q186" s="7" t="str">
        <f t="array" aca="1" ref="Q186" ca="1">IF(ISTEXT(INDEX(sesss,SMALL(IF(noms=$L186,ROW(noms)-1,""),COLUMN(E:E)))),COLUMN(E:E)/1000+ROW($A170),"")</f>
        <v/>
      </c>
      <c r="R186" s="7" t="str">
        <f t="array" aca="1" ref="R186" ca="1">IF(ISTEXT(INDEX(sesss,SMALL(IF(noms=$L186,ROW(noms)-1,""),COLUMN(F:F)))),COLUMN(F:F)/1000+ROW($A170),"")</f>
        <v/>
      </c>
      <c r="S186" s="7" t="str">
        <f t="array" aca="1" ref="S186" ca="1">IF(ISTEXT(INDEX(sesss,SMALL(IF(noms=$L186,ROW(noms)-1,""),COLUMN(G:G)))),COLUMN(G:G)/1000+ROW($A170),"")</f>
        <v/>
      </c>
      <c r="T186" s="7" t="str">
        <f ca="1">IF(ISTEXT(INDEX(sesss,SMALL(IF(noms=$L186,ROW(noms)-1,""),COLUMN(H:H)))),COLUMN(H:H)/1000+ROW($A170),"")</f>
        <v/>
      </c>
      <c r="U186" s="7" t="str">
        <f ca="1">IF(ISTEXT(INDEX(sesss,SMALL(IF(noms=$L186,ROW(noms)-1,""),COLUMN(I:I)))),COLUMN(I:I)/1000+ROW($A170),"")</f>
        <v/>
      </c>
      <c r="V186" s="7" t="str">
        <f ca="1">IF(ISTEXT(INDEX(sesss,SMALL(IF(noms=$L186,ROW(noms)-1,""),COLUMN(J:J)))),COLUMN(J:J)/1000+ROW($A170),"")</f>
        <v/>
      </c>
      <c r="W186" s="7" t="str">
        <f ca="1">IF(ISTEXT(INDEX(sesss,SMALL(IF(noms=$L186,ROW(noms)-1,""),COLUMN(K:K)))),COLUMN(K:K)/1000+ROW($A170),"")</f>
        <v/>
      </c>
      <c r="Y186" t="str">
        <f ca="1">IF(L186&lt;&gt;"",(INDEX(basetri,INT(SMALL(baseval,ROW(A170))))),"")</f>
        <v/>
      </c>
    </row>
    <row r="187" spans="1:25" ht="15" thickBot="1" x14ac:dyDescent="0.35">
      <c r="A187" s="14" t="s">
        <v>81</v>
      </c>
      <c r="B187" s="15" t="s">
        <v>202</v>
      </c>
      <c r="C187" s="16">
        <v>43306</v>
      </c>
      <c r="D187" s="16">
        <v>43307</v>
      </c>
      <c r="E187" s="17" t="s">
        <v>205</v>
      </c>
      <c r="F187" s="17" t="s">
        <v>206</v>
      </c>
      <c r="G187" s="18">
        <v>90034121</v>
      </c>
      <c r="H187" s="18" t="s">
        <v>328</v>
      </c>
      <c r="I187" s="18" t="s">
        <v>331</v>
      </c>
      <c r="L187" s="7" t="str">
        <f t="array" aca="1" ref="L187" ca="1">IFERROR(INDEX(noms,SMALL(IF(sesss=L$2,ROW(noms)-1,""),ROW(A171))),"")</f>
        <v/>
      </c>
      <c r="M187" s="7" t="str">
        <f t="array" aca="1" ref="M187" ca="1">IF(ISTEXT(INDEX(sesss,SMALL(IF(noms=$L187,ROW(noms)-1,""),COLUMN(A:A)))),COLUMN(A:A)/1000+ROW($A171),"")</f>
        <v/>
      </c>
      <c r="N187" s="7" t="str">
        <f t="array" aca="1" ref="N187" ca="1">IF(ISTEXT(INDEX(sesss,SMALL(IF(noms=$L187,ROW(noms)-1,""),COLUMN(B:B)))),COLUMN(B:B)/1000+ROW($A171),"")</f>
        <v/>
      </c>
      <c r="O187" s="7" t="str">
        <f t="array" aca="1" ref="O187" ca="1">IF(ISTEXT(INDEX(sesss,SMALL(IF(noms=$L187,ROW(noms)-1,""),COLUMN(C:C)))),COLUMN(C:C)/1000+ROW($A171),"")</f>
        <v/>
      </c>
      <c r="P187" s="7" t="str">
        <f t="array" aca="1" ref="P187" ca="1">IF(ISTEXT(INDEX(sesss,SMALL(IF(noms=$L187,ROW(noms)-1,""),COLUMN(D:D)))),COLUMN(D:D)/1000+ROW($A171),"")</f>
        <v/>
      </c>
      <c r="Q187" s="7" t="str">
        <f t="array" aca="1" ref="Q187" ca="1">IF(ISTEXT(INDEX(sesss,SMALL(IF(noms=$L187,ROW(noms)-1,""),COLUMN(E:E)))),COLUMN(E:E)/1000+ROW($A171),"")</f>
        <v/>
      </c>
      <c r="R187" s="7" t="str">
        <f t="array" aca="1" ref="R187" ca="1">IF(ISTEXT(INDEX(sesss,SMALL(IF(noms=$L187,ROW(noms)-1,""),COLUMN(F:F)))),COLUMN(F:F)/1000+ROW($A171),"")</f>
        <v/>
      </c>
      <c r="S187" s="7" t="str">
        <f t="array" aca="1" ref="S187" ca="1">IF(ISTEXT(INDEX(sesss,SMALL(IF(noms=$L187,ROW(noms)-1,""),COLUMN(G:G)))),COLUMN(G:G)/1000+ROW($A171),"")</f>
        <v/>
      </c>
      <c r="T187" s="7" t="str">
        <f ca="1">IF(ISTEXT(INDEX(sesss,SMALL(IF(noms=$L187,ROW(noms)-1,""),COLUMN(H:H)))),COLUMN(H:H)/1000+ROW($A171),"")</f>
        <v/>
      </c>
      <c r="U187" s="7" t="str">
        <f ca="1">IF(ISTEXT(INDEX(sesss,SMALL(IF(noms=$L187,ROW(noms)-1,""),COLUMN(I:I)))),COLUMN(I:I)/1000+ROW($A171),"")</f>
        <v/>
      </c>
      <c r="V187" s="7" t="str">
        <f ca="1">IF(ISTEXT(INDEX(sesss,SMALL(IF(noms=$L187,ROW(noms)-1,""),COLUMN(J:J)))),COLUMN(J:J)/1000+ROW($A171),"")</f>
        <v/>
      </c>
      <c r="W187" s="7" t="str">
        <f ca="1">IF(ISTEXT(INDEX(sesss,SMALL(IF(noms=$L187,ROW(noms)-1,""),COLUMN(K:K)))),COLUMN(K:K)/1000+ROW($A171),"")</f>
        <v/>
      </c>
      <c r="Y187" t="str">
        <f ca="1">IF(L187&lt;&gt;"",(INDEX(basetri,INT(SMALL(baseval,ROW(A171))))),"")</f>
        <v/>
      </c>
    </row>
    <row r="188" spans="1:25" ht="15" thickBot="1" x14ac:dyDescent="0.35">
      <c r="A188" s="14" t="s">
        <v>85</v>
      </c>
      <c r="B188" s="15" t="s">
        <v>207</v>
      </c>
      <c r="C188" s="16">
        <v>43339</v>
      </c>
      <c r="D188" s="16">
        <v>43350</v>
      </c>
      <c r="E188" s="17" t="s">
        <v>197</v>
      </c>
      <c r="F188" s="17" t="s">
        <v>89</v>
      </c>
      <c r="G188" s="18">
        <v>90040031</v>
      </c>
      <c r="H188" s="18" t="s">
        <v>328</v>
      </c>
      <c r="I188" s="18" t="s">
        <v>331</v>
      </c>
      <c r="L188" s="7" t="str">
        <f t="array" aca="1" ref="L188" ca="1">IFERROR(INDEX(noms,SMALL(IF(sesss=L$2,ROW(noms)-1,""),ROW(A172))),"")</f>
        <v/>
      </c>
      <c r="M188" s="7" t="str">
        <f t="array" aca="1" ref="M188" ca="1">IF(ISTEXT(INDEX(sesss,SMALL(IF(noms=$L188,ROW(noms)-1,""),COLUMN(A:A)))),COLUMN(A:A)/1000+ROW($A172),"")</f>
        <v/>
      </c>
      <c r="N188" s="7" t="str">
        <f t="array" aca="1" ref="N188" ca="1">IF(ISTEXT(INDEX(sesss,SMALL(IF(noms=$L188,ROW(noms)-1,""),COLUMN(B:B)))),COLUMN(B:B)/1000+ROW($A172),"")</f>
        <v/>
      </c>
      <c r="O188" s="7" t="str">
        <f t="array" aca="1" ref="O188" ca="1">IF(ISTEXT(INDEX(sesss,SMALL(IF(noms=$L188,ROW(noms)-1,""),COLUMN(C:C)))),COLUMN(C:C)/1000+ROW($A172),"")</f>
        <v/>
      </c>
      <c r="P188" s="7" t="str">
        <f t="array" aca="1" ref="P188" ca="1">IF(ISTEXT(INDEX(sesss,SMALL(IF(noms=$L188,ROW(noms)-1,""),COLUMN(D:D)))),COLUMN(D:D)/1000+ROW($A172),"")</f>
        <v/>
      </c>
      <c r="Q188" s="7" t="str">
        <f t="array" aca="1" ref="Q188" ca="1">IF(ISTEXT(INDEX(sesss,SMALL(IF(noms=$L188,ROW(noms)-1,""),COLUMN(E:E)))),COLUMN(E:E)/1000+ROW($A172),"")</f>
        <v/>
      </c>
      <c r="R188" s="7" t="str">
        <f t="array" aca="1" ref="R188" ca="1">IF(ISTEXT(INDEX(sesss,SMALL(IF(noms=$L188,ROW(noms)-1,""),COLUMN(F:F)))),COLUMN(F:F)/1000+ROW($A172),"")</f>
        <v/>
      </c>
      <c r="S188" s="7" t="str">
        <f t="array" aca="1" ref="S188" ca="1">IF(ISTEXT(INDEX(sesss,SMALL(IF(noms=$L188,ROW(noms)-1,""),COLUMN(G:G)))),COLUMN(G:G)/1000+ROW($A172),"")</f>
        <v/>
      </c>
      <c r="T188" s="7" t="str">
        <f ca="1">IF(ISTEXT(INDEX(sesss,SMALL(IF(noms=$L188,ROW(noms)-1,""),COLUMN(H:H)))),COLUMN(H:H)/1000+ROW($A172),"")</f>
        <v/>
      </c>
      <c r="U188" s="7" t="str">
        <f ca="1">IF(ISTEXT(INDEX(sesss,SMALL(IF(noms=$L188,ROW(noms)-1,""),COLUMN(I:I)))),COLUMN(I:I)/1000+ROW($A172),"")</f>
        <v/>
      </c>
      <c r="V188" s="7" t="str">
        <f ca="1">IF(ISTEXT(INDEX(sesss,SMALL(IF(noms=$L188,ROW(noms)-1,""),COLUMN(J:J)))),COLUMN(J:J)/1000+ROW($A172),"")</f>
        <v/>
      </c>
      <c r="W188" s="7" t="str">
        <f ca="1">IF(ISTEXT(INDEX(sesss,SMALL(IF(noms=$L188,ROW(noms)-1,""),COLUMN(K:K)))),COLUMN(K:K)/1000+ROW($A172),"")</f>
        <v/>
      </c>
      <c r="Y188" t="str">
        <f ca="1">IF(L188&lt;&gt;"",(INDEX(basetri,INT(SMALL(baseval,ROW(A172))))),"")</f>
        <v/>
      </c>
    </row>
    <row r="189" spans="1:25" ht="15" thickBot="1" x14ac:dyDescent="0.35">
      <c r="A189" s="14" t="s">
        <v>85</v>
      </c>
      <c r="B189" s="15" t="s">
        <v>207</v>
      </c>
      <c r="C189" s="16">
        <v>43339</v>
      </c>
      <c r="D189" s="16">
        <v>43350</v>
      </c>
      <c r="E189" s="17" t="s">
        <v>188</v>
      </c>
      <c r="F189" s="17" t="s">
        <v>189</v>
      </c>
      <c r="G189" s="18">
        <v>90031622</v>
      </c>
      <c r="H189" s="18" t="s">
        <v>328</v>
      </c>
      <c r="I189" s="18" t="s">
        <v>331</v>
      </c>
      <c r="L189" s="7" t="str">
        <f t="array" aca="1" ref="L189" ca="1">IFERROR(INDEX(noms,SMALL(IF(sesss=L$2,ROW(noms)-1,""),ROW(A173))),"")</f>
        <v/>
      </c>
      <c r="M189" s="7" t="str">
        <f t="array" aca="1" ref="M189" ca="1">IF(ISTEXT(INDEX(sesss,SMALL(IF(noms=$L189,ROW(noms)-1,""),COLUMN(A:A)))),COLUMN(A:A)/1000+ROW($A173),"")</f>
        <v/>
      </c>
      <c r="N189" s="7" t="str">
        <f t="array" aca="1" ref="N189" ca="1">IF(ISTEXT(INDEX(sesss,SMALL(IF(noms=$L189,ROW(noms)-1,""),COLUMN(B:B)))),COLUMN(B:B)/1000+ROW($A173),"")</f>
        <v/>
      </c>
      <c r="O189" s="7" t="str">
        <f t="array" aca="1" ref="O189" ca="1">IF(ISTEXT(INDEX(sesss,SMALL(IF(noms=$L189,ROW(noms)-1,""),COLUMN(C:C)))),COLUMN(C:C)/1000+ROW($A173),"")</f>
        <v/>
      </c>
      <c r="P189" s="7" t="str">
        <f t="array" aca="1" ref="P189" ca="1">IF(ISTEXT(INDEX(sesss,SMALL(IF(noms=$L189,ROW(noms)-1,""),COLUMN(D:D)))),COLUMN(D:D)/1000+ROW($A173),"")</f>
        <v/>
      </c>
      <c r="Q189" s="7" t="str">
        <f t="array" aca="1" ref="Q189" ca="1">IF(ISTEXT(INDEX(sesss,SMALL(IF(noms=$L189,ROW(noms)-1,""),COLUMN(E:E)))),COLUMN(E:E)/1000+ROW($A173),"")</f>
        <v/>
      </c>
      <c r="R189" s="7" t="str">
        <f t="array" aca="1" ref="R189" ca="1">IF(ISTEXT(INDEX(sesss,SMALL(IF(noms=$L189,ROW(noms)-1,""),COLUMN(F:F)))),COLUMN(F:F)/1000+ROW($A173),"")</f>
        <v/>
      </c>
      <c r="S189" s="7" t="str">
        <f t="array" aca="1" ref="S189" ca="1">IF(ISTEXT(INDEX(sesss,SMALL(IF(noms=$L189,ROW(noms)-1,""),COLUMN(G:G)))),COLUMN(G:G)/1000+ROW($A173),"")</f>
        <v/>
      </c>
      <c r="T189" s="7" t="str">
        <f ca="1">IF(ISTEXT(INDEX(sesss,SMALL(IF(noms=$L189,ROW(noms)-1,""),COLUMN(H:H)))),COLUMN(H:H)/1000+ROW($A173),"")</f>
        <v/>
      </c>
      <c r="U189" s="7" t="str">
        <f ca="1">IF(ISTEXT(INDEX(sesss,SMALL(IF(noms=$L189,ROW(noms)-1,""),COLUMN(I:I)))),COLUMN(I:I)/1000+ROW($A173),"")</f>
        <v/>
      </c>
      <c r="V189" s="7" t="str">
        <f ca="1">IF(ISTEXT(INDEX(sesss,SMALL(IF(noms=$L189,ROW(noms)-1,""),COLUMN(J:J)))),COLUMN(J:J)/1000+ROW($A173),"")</f>
        <v/>
      </c>
      <c r="W189" s="7" t="str">
        <f ca="1">IF(ISTEXT(INDEX(sesss,SMALL(IF(noms=$L189,ROW(noms)-1,""),COLUMN(K:K)))),COLUMN(K:K)/1000+ROW($A173),"")</f>
        <v/>
      </c>
      <c r="Y189" t="str">
        <f ca="1">IF(L189&lt;&gt;"",(INDEX(basetri,INT(SMALL(baseval,ROW(A173))))),"")</f>
        <v/>
      </c>
    </row>
    <row r="190" spans="1:25" ht="15" thickBot="1" x14ac:dyDescent="0.35">
      <c r="A190" s="14" t="s">
        <v>85</v>
      </c>
      <c r="B190" s="15" t="s">
        <v>207</v>
      </c>
      <c r="C190" s="16">
        <v>43339</v>
      </c>
      <c r="D190" s="16">
        <v>43350</v>
      </c>
      <c r="E190" s="17" t="s">
        <v>208</v>
      </c>
      <c r="F190" s="17" t="s">
        <v>209</v>
      </c>
      <c r="G190" s="18">
        <v>90254161</v>
      </c>
      <c r="H190" s="18" t="s">
        <v>328</v>
      </c>
      <c r="I190" s="18" t="s">
        <v>331</v>
      </c>
      <c r="L190" s="7" t="str">
        <f t="array" aca="1" ref="L190" ca="1">IFERROR(INDEX(noms,SMALL(IF(sesss=L$2,ROW(noms)-1,""),ROW(A174))),"")</f>
        <v/>
      </c>
      <c r="M190" s="7" t="str">
        <f t="array" aca="1" ref="M190" ca="1">IF(ISTEXT(INDEX(sesss,SMALL(IF(noms=$L190,ROW(noms)-1,""),COLUMN(A:A)))),COLUMN(A:A)/1000+ROW($A174),"")</f>
        <v/>
      </c>
      <c r="N190" s="7" t="str">
        <f t="array" aca="1" ref="N190" ca="1">IF(ISTEXT(INDEX(sesss,SMALL(IF(noms=$L190,ROW(noms)-1,""),COLUMN(B:B)))),COLUMN(B:B)/1000+ROW($A174),"")</f>
        <v/>
      </c>
      <c r="O190" s="7" t="str">
        <f t="array" aca="1" ref="O190" ca="1">IF(ISTEXT(INDEX(sesss,SMALL(IF(noms=$L190,ROW(noms)-1,""),COLUMN(C:C)))),COLUMN(C:C)/1000+ROW($A174),"")</f>
        <v/>
      </c>
      <c r="P190" s="7" t="str">
        <f t="array" aca="1" ref="P190" ca="1">IF(ISTEXT(INDEX(sesss,SMALL(IF(noms=$L190,ROW(noms)-1,""),COLUMN(D:D)))),COLUMN(D:D)/1000+ROW($A174),"")</f>
        <v/>
      </c>
      <c r="Q190" s="7" t="str">
        <f t="array" aca="1" ref="Q190" ca="1">IF(ISTEXT(INDEX(sesss,SMALL(IF(noms=$L190,ROW(noms)-1,""),COLUMN(E:E)))),COLUMN(E:E)/1000+ROW($A174),"")</f>
        <v/>
      </c>
      <c r="R190" s="7" t="str">
        <f t="array" aca="1" ref="R190" ca="1">IF(ISTEXT(INDEX(sesss,SMALL(IF(noms=$L190,ROW(noms)-1,""),COLUMN(F:F)))),COLUMN(F:F)/1000+ROW($A174),"")</f>
        <v/>
      </c>
      <c r="S190" s="7" t="str">
        <f t="array" aca="1" ref="S190" ca="1">IF(ISTEXT(INDEX(sesss,SMALL(IF(noms=$L190,ROW(noms)-1,""),COLUMN(G:G)))),COLUMN(G:G)/1000+ROW($A174),"")</f>
        <v/>
      </c>
      <c r="T190" s="7" t="str">
        <f ca="1">IF(ISTEXT(INDEX(sesss,SMALL(IF(noms=$L190,ROW(noms)-1,""),COLUMN(H:H)))),COLUMN(H:H)/1000+ROW($A174),"")</f>
        <v/>
      </c>
      <c r="U190" s="7" t="str">
        <f ca="1">IF(ISTEXT(INDEX(sesss,SMALL(IF(noms=$L190,ROW(noms)-1,""),COLUMN(I:I)))),COLUMN(I:I)/1000+ROW($A174),"")</f>
        <v/>
      </c>
      <c r="V190" s="7" t="str">
        <f ca="1">IF(ISTEXT(INDEX(sesss,SMALL(IF(noms=$L190,ROW(noms)-1,""),COLUMN(J:J)))),COLUMN(J:J)/1000+ROW($A174),"")</f>
        <v/>
      </c>
      <c r="W190" s="7" t="str">
        <f ca="1">IF(ISTEXT(INDEX(sesss,SMALL(IF(noms=$L190,ROW(noms)-1,""),COLUMN(K:K)))),COLUMN(K:K)/1000+ROW($A174),"")</f>
        <v/>
      </c>
      <c r="Y190" t="str">
        <f ca="1">IF(L190&lt;&gt;"",(INDEX(basetri,INT(SMALL(baseval,ROW(A174))))),"")</f>
        <v/>
      </c>
    </row>
    <row r="191" spans="1:25" ht="15" thickBot="1" x14ac:dyDescent="0.35">
      <c r="A191" s="14" t="s">
        <v>85</v>
      </c>
      <c r="B191" s="15" t="s">
        <v>207</v>
      </c>
      <c r="C191" s="16">
        <v>43339</v>
      </c>
      <c r="D191" s="16">
        <v>43350</v>
      </c>
      <c r="E191" s="17" t="s">
        <v>203</v>
      </c>
      <c r="F191" s="17" t="s">
        <v>204</v>
      </c>
      <c r="G191" s="18">
        <v>90105414</v>
      </c>
      <c r="H191" s="18" t="s">
        <v>328</v>
      </c>
      <c r="I191" s="18" t="s">
        <v>331</v>
      </c>
      <c r="L191" s="7" t="str">
        <f t="array" aca="1" ref="L191" ca="1">IFERROR(INDEX(noms,SMALL(IF(sesss=L$2,ROW(noms)-1,""),ROW(A175))),"")</f>
        <v/>
      </c>
      <c r="M191" s="7" t="str">
        <f t="array" aca="1" ref="M191" ca="1">IF(ISTEXT(INDEX(sesss,SMALL(IF(noms=$L191,ROW(noms)-1,""),COLUMN(A:A)))),COLUMN(A:A)/1000+ROW($A175),"")</f>
        <v/>
      </c>
      <c r="N191" s="7" t="str">
        <f t="array" aca="1" ref="N191" ca="1">IF(ISTEXT(INDEX(sesss,SMALL(IF(noms=$L191,ROW(noms)-1,""),COLUMN(B:B)))),COLUMN(B:B)/1000+ROW($A175),"")</f>
        <v/>
      </c>
      <c r="O191" s="7" t="str">
        <f t="array" aca="1" ref="O191" ca="1">IF(ISTEXT(INDEX(sesss,SMALL(IF(noms=$L191,ROW(noms)-1,""),COLUMN(C:C)))),COLUMN(C:C)/1000+ROW($A175),"")</f>
        <v/>
      </c>
      <c r="P191" s="7" t="str">
        <f t="array" aca="1" ref="P191" ca="1">IF(ISTEXT(INDEX(sesss,SMALL(IF(noms=$L191,ROW(noms)-1,""),COLUMN(D:D)))),COLUMN(D:D)/1000+ROW($A175),"")</f>
        <v/>
      </c>
      <c r="Q191" s="7" t="str">
        <f t="array" aca="1" ref="Q191" ca="1">IF(ISTEXT(INDEX(sesss,SMALL(IF(noms=$L191,ROW(noms)-1,""),COLUMN(E:E)))),COLUMN(E:E)/1000+ROW($A175),"")</f>
        <v/>
      </c>
      <c r="R191" s="7" t="str">
        <f t="array" aca="1" ref="R191" ca="1">IF(ISTEXT(INDEX(sesss,SMALL(IF(noms=$L191,ROW(noms)-1,""),COLUMN(F:F)))),COLUMN(F:F)/1000+ROW($A175),"")</f>
        <v/>
      </c>
      <c r="S191" s="7" t="str">
        <f t="array" aca="1" ref="S191" ca="1">IF(ISTEXT(INDEX(sesss,SMALL(IF(noms=$L191,ROW(noms)-1,""),COLUMN(G:G)))),COLUMN(G:G)/1000+ROW($A175),"")</f>
        <v/>
      </c>
      <c r="T191" s="7" t="str">
        <f ca="1">IF(ISTEXT(INDEX(sesss,SMALL(IF(noms=$L191,ROW(noms)-1,""),COLUMN(H:H)))),COLUMN(H:H)/1000+ROW($A175),"")</f>
        <v/>
      </c>
      <c r="U191" s="7" t="str">
        <f ca="1">IF(ISTEXT(INDEX(sesss,SMALL(IF(noms=$L191,ROW(noms)-1,""),COLUMN(I:I)))),COLUMN(I:I)/1000+ROW($A175),"")</f>
        <v/>
      </c>
      <c r="V191" s="7" t="str">
        <f ca="1">IF(ISTEXT(INDEX(sesss,SMALL(IF(noms=$L191,ROW(noms)-1,""),COLUMN(J:J)))),COLUMN(J:J)/1000+ROW($A175),"")</f>
        <v/>
      </c>
      <c r="W191" s="7" t="str">
        <f ca="1">IF(ISTEXT(INDEX(sesss,SMALL(IF(noms=$L191,ROW(noms)-1,""),COLUMN(K:K)))),COLUMN(K:K)/1000+ROW($A175),"")</f>
        <v/>
      </c>
      <c r="Y191" t="str">
        <f ca="1">IF(L191&lt;&gt;"",(INDEX(basetri,INT(SMALL(baseval,ROW(A175))))),"")</f>
        <v/>
      </c>
    </row>
    <row r="192" spans="1:25" ht="15" thickBot="1" x14ac:dyDescent="0.35">
      <c r="A192" s="14" t="s">
        <v>85</v>
      </c>
      <c r="B192" s="15" t="s">
        <v>207</v>
      </c>
      <c r="C192" s="16">
        <v>43339</v>
      </c>
      <c r="D192" s="16">
        <v>43350</v>
      </c>
      <c r="E192" s="17" t="s">
        <v>198</v>
      </c>
      <c r="F192" s="17" t="s">
        <v>199</v>
      </c>
      <c r="G192" s="18">
        <v>90070588</v>
      </c>
      <c r="H192" s="18" t="s">
        <v>328</v>
      </c>
      <c r="I192" s="18" t="s">
        <v>331</v>
      </c>
      <c r="L192" s="7" t="str">
        <f t="array" aca="1" ref="L192" ca="1">IFERROR(INDEX(noms,SMALL(IF(sesss=L$2,ROW(noms)-1,""),ROW(A176))),"")</f>
        <v/>
      </c>
      <c r="M192" s="7" t="str">
        <f t="array" aca="1" ref="M192" ca="1">IF(ISTEXT(INDEX(sesss,SMALL(IF(noms=$L192,ROW(noms)-1,""),COLUMN(A:A)))),COLUMN(A:A)/1000+ROW($A176),"")</f>
        <v/>
      </c>
      <c r="N192" s="7" t="str">
        <f t="array" aca="1" ref="N192" ca="1">IF(ISTEXT(INDEX(sesss,SMALL(IF(noms=$L192,ROW(noms)-1,""),COLUMN(B:B)))),COLUMN(B:B)/1000+ROW($A176),"")</f>
        <v/>
      </c>
      <c r="O192" s="7" t="str">
        <f t="array" aca="1" ref="O192" ca="1">IF(ISTEXT(INDEX(sesss,SMALL(IF(noms=$L192,ROW(noms)-1,""),COLUMN(C:C)))),COLUMN(C:C)/1000+ROW($A176),"")</f>
        <v/>
      </c>
      <c r="P192" s="7" t="str">
        <f t="array" aca="1" ref="P192" ca="1">IF(ISTEXT(INDEX(sesss,SMALL(IF(noms=$L192,ROW(noms)-1,""),COLUMN(D:D)))),COLUMN(D:D)/1000+ROW($A176),"")</f>
        <v/>
      </c>
      <c r="Q192" s="7" t="str">
        <f t="array" aca="1" ref="Q192" ca="1">IF(ISTEXT(INDEX(sesss,SMALL(IF(noms=$L192,ROW(noms)-1,""),COLUMN(E:E)))),COLUMN(E:E)/1000+ROW($A176),"")</f>
        <v/>
      </c>
      <c r="R192" s="7" t="str">
        <f t="array" aca="1" ref="R192" ca="1">IF(ISTEXT(INDEX(sesss,SMALL(IF(noms=$L192,ROW(noms)-1,""),COLUMN(F:F)))),COLUMN(F:F)/1000+ROW($A176),"")</f>
        <v/>
      </c>
      <c r="S192" s="7" t="str">
        <f t="array" aca="1" ref="S192" ca="1">IF(ISTEXT(INDEX(sesss,SMALL(IF(noms=$L192,ROW(noms)-1,""),COLUMN(G:G)))),COLUMN(G:G)/1000+ROW($A176),"")</f>
        <v/>
      </c>
      <c r="T192" s="7" t="str">
        <f ca="1">IF(ISTEXT(INDEX(sesss,SMALL(IF(noms=$L192,ROW(noms)-1,""),COLUMN(H:H)))),COLUMN(H:H)/1000+ROW($A176),"")</f>
        <v/>
      </c>
      <c r="U192" s="7" t="str">
        <f ca="1">IF(ISTEXT(INDEX(sesss,SMALL(IF(noms=$L192,ROW(noms)-1,""),COLUMN(I:I)))),COLUMN(I:I)/1000+ROW($A176),"")</f>
        <v/>
      </c>
      <c r="V192" s="7" t="str">
        <f ca="1">IF(ISTEXT(INDEX(sesss,SMALL(IF(noms=$L192,ROW(noms)-1,""),COLUMN(J:J)))),COLUMN(J:J)/1000+ROW($A176),"")</f>
        <v/>
      </c>
      <c r="W192" s="7" t="str">
        <f ca="1">IF(ISTEXT(INDEX(sesss,SMALL(IF(noms=$L192,ROW(noms)-1,""),COLUMN(K:K)))),COLUMN(K:K)/1000+ROW($A176),"")</f>
        <v/>
      </c>
      <c r="Y192" t="str">
        <f ca="1">IF(L192&lt;&gt;"",(INDEX(basetri,INT(SMALL(baseval,ROW(A176))))),"")</f>
        <v/>
      </c>
    </row>
    <row r="193" spans="1:25" ht="15" thickBot="1" x14ac:dyDescent="0.35">
      <c r="A193" s="14" t="s">
        <v>85</v>
      </c>
      <c r="B193" s="15" t="s">
        <v>207</v>
      </c>
      <c r="C193" s="16">
        <v>43339</v>
      </c>
      <c r="D193" s="16">
        <v>43350</v>
      </c>
      <c r="E193" s="17" t="s">
        <v>190</v>
      </c>
      <c r="F193" s="17" t="s">
        <v>191</v>
      </c>
      <c r="G193" s="18">
        <v>90116803</v>
      </c>
      <c r="H193" s="18" t="s">
        <v>328</v>
      </c>
      <c r="I193" s="18" t="s">
        <v>331</v>
      </c>
      <c r="L193" s="7" t="str">
        <f t="array" aca="1" ref="L193" ca="1">IFERROR(INDEX(noms,SMALL(IF(sesss=L$2,ROW(noms)-1,""),ROW(A177))),"")</f>
        <v/>
      </c>
      <c r="M193" s="7" t="str">
        <f t="array" aca="1" ref="M193" ca="1">IF(ISTEXT(INDEX(sesss,SMALL(IF(noms=$L193,ROW(noms)-1,""),COLUMN(A:A)))),COLUMN(A:A)/1000+ROW($A177),"")</f>
        <v/>
      </c>
      <c r="N193" s="7" t="str">
        <f t="array" aca="1" ref="N193" ca="1">IF(ISTEXT(INDEX(sesss,SMALL(IF(noms=$L193,ROW(noms)-1,""),COLUMN(B:B)))),COLUMN(B:B)/1000+ROW($A177),"")</f>
        <v/>
      </c>
      <c r="O193" s="7" t="str">
        <f t="array" aca="1" ref="O193" ca="1">IF(ISTEXT(INDEX(sesss,SMALL(IF(noms=$L193,ROW(noms)-1,""),COLUMN(C:C)))),COLUMN(C:C)/1000+ROW($A177),"")</f>
        <v/>
      </c>
      <c r="P193" s="7" t="str">
        <f t="array" aca="1" ref="P193" ca="1">IF(ISTEXT(INDEX(sesss,SMALL(IF(noms=$L193,ROW(noms)-1,""),COLUMN(D:D)))),COLUMN(D:D)/1000+ROW($A177),"")</f>
        <v/>
      </c>
      <c r="Q193" s="7" t="str">
        <f t="array" aca="1" ref="Q193" ca="1">IF(ISTEXT(INDEX(sesss,SMALL(IF(noms=$L193,ROW(noms)-1,""),COLUMN(E:E)))),COLUMN(E:E)/1000+ROW($A177),"")</f>
        <v/>
      </c>
      <c r="R193" s="7" t="str">
        <f t="array" aca="1" ref="R193" ca="1">IF(ISTEXT(INDEX(sesss,SMALL(IF(noms=$L193,ROW(noms)-1,""),COLUMN(F:F)))),COLUMN(F:F)/1000+ROW($A177),"")</f>
        <v/>
      </c>
      <c r="S193" s="7" t="str">
        <f t="array" aca="1" ref="S193" ca="1">IF(ISTEXT(INDEX(sesss,SMALL(IF(noms=$L193,ROW(noms)-1,""),COLUMN(G:G)))),COLUMN(G:G)/1000+ROW($A177),"")</f>
        <v/>
      </c>
      <c r="T193" s="7" t="str">
        <f ca="1">IF(ISTEXT(INDEX(sesss,SMALL(IF(noms=$L193,ROW(noms)-1,""),COLUMN(H:H)))),COLUMN(H:H)/1000+ROW($A177),"")</f>
        <v/>
      </c>
      <c r="U193" s="7" t="str">
        <f ca="1">IF(ISTEXT(INDEX(sesss,SMALL(IF(noms=$L193,ROW(noms)-1,""),COLUMN(I:I)))),COLUMN(I:I)/1000+ROW($A177),"")</f>
        <v/>
      </c>
      <c r="V193" s="7" t="str">
        <f ca="1">IF(ISTEXT(INDEX(sesss,SMALL(IF(noms=$L193,ROW(noms)-1,""),COLUMN(J:J)))),COLUMN(J:J)/1000+ROW($A177),"")</f>
        <v/>
      </c>
      <c r="W193" s="7" t="str">
        <f ca="1">IF(ISTEXT(INDEX(sesss,SMALL(IF(noms=$L193,ROW(noms)-1,""),COLUMN(K:K)))),COLUMN(K:K)/1000+ROW($A177),"")</f>
        <v/>
      </c>
      <c r="Y193" t="str">
        <f ca="1">IF(L193&lt;&gt;"",(INDEX(basetri,INT(SMALL(baseval,ROW(A177))))),"")</f>
        <v/>
      </c>
    </row>
    <row r="194" spans="1:25" ht="15" thickBot="1" x14ac:dyDescent="0.35">
      <c r="A194" s="14" t="s">
        <v>85</v>
      </c>
      <c r="B194" s="15" t="s">
        <v>207</v>
      </c>
      <c r="C194" s="16">
        <v>43339</v>
      </c>
      <c r="D194" s="16">
        <v>43350</v>
      </c>
      <c r="E194" s="17" t="s">
        <v>192</v>
      </c>
      <c r="F194" s="17" t="s">
        <v>193</v>
      </c>
      <c r="G194" s="18">
        <v>90085345</v>
      </c>
      <c r="H194" s="18" t="s">
        <v>328</v>
      </c>
      <c r="I194" s="18" t="s">
        <v>331</v>
      </c>
      <c r="L194" s="7" t="str">
        <f t="array" aca="1" ref="L194" ca="1">IFERROR(INDEX(noms,SMALL(IF(sesss=L$2,ROW(noms)-1,""),ROW(A178))),"")</f>
        <v/>
      </c>
      <c r="M194" s="7" t="str">
        <f t="array" aca="1" ref="M194" ca="1">IF(ISTEXT(INDEX(sesss,SMALL(IF(noms=$L194,ROW(noms)-1,""),COLUMN(A:A)))),COLUMN(A:A)/1000+ROW($A178),"")</f>
        <v/>
      </c>
      <c r="N194" s="7" t="str">
        <f t="array" aca="1" ref="N194" ca="1">IF(ISTEXT(INDEX(sesss,SMALL(IF(noms=$L194,ROW(noms)-1,""),COLUMN(B:B)))),COLUMN(B:B)/1000+ROW($A178),"")</f>
        <v/>
      </c>
      <c r="O194" s="7" t="str">
        <f t="array" aca="1" ref="O194" ca="1">IF(ISTEXT(INDEX(sesss,SMALL(IF(noms=$L194,ROW(noms)-1,""),COLUMN(C:C)))),COLUMN(C:C)/1000+ROW($A178),"")</f>
        <v/>
      </c>
      <c r="P194" s="7" t="str">
        <f t="array" aca="1" ref="P194" ca="1">IF(ISTEXT(INDEX(sesss,SMALL(IF(noms=$L194,ROW(noms)-1,""),COLUMN(D:D)))),COLUMN(D:D)/1000+ROW($A178),"")</f>
        <v/>
      </c>
      <c r="Q194" s="7" t="str">
        <f t="array" aca="1" ref="Q194" ca="1">IF(ISTEXT(INDEX(sesss,SMALL(IF(noms=$L194,ROW(noms)-1,""),COLUMN(E:E)))),COLUMN(E:E)/1000+ROW($A178),"")</f>
        <v/>
      </c>
      <c r="R194" s="7" t="str">
        <f t="array" aca="1" ref="R194" ca="1">IF(ISTEXT(INDEX(sesss,SMALL(IF(noms=$L194,ROW(noms)-1,""),COLUMN(F:F)))),COLUMN(F:F)/1000+ROW($A178),"")</f>
        <v/>
      </c>
      <c r="S194" s="7" t="str">
        <f t="array" aca="1" ref="S194" ca="1">IF(ISTEXT(INDEX(sesss,SMALL(IF(noms=$L194,ROW(noms)-1,""),COLUMN(G:G)))),COLUMN(G:G)/1000+ROW($A178),"")</f>
        <v/>
      </c>
      <c r="T194" s="7" t="str">
        <f ca="1">IF(ISTEXT(INDEX(sesss,SMALL(IF(noms=$L194,ROW(noms)-1,""),COLUMN(H:H)))),COLUMN(H:H)/1000+ROW($A178),"")</f>
        <v/>
      </c>
      <c r="U194" s="7" t="str">
        <f ca="1">IF(ISTEXT(INDEX(sesss,SMALL(IF(noms=$L194,ROW(noms)-1,""),COLUMN(I:I)))),COLUMN(I:I)/1000+ROW($A178),"")</f>
        <v/>
      </c>
      <c r="V194" s="7" t="str">
        <f ca="1">IF(ISTEXT(INDEX(sesss,SMALL(IF(noms=$L194,ROW(noms)-1,""),COLUMN(J:J)))),COLUMN(J:J)/1000+ROW($A178),"")</f>
        <v/>
      </c>
      <c r="W194" s="7" t="str">
        <f ca="1">IF(ISTEXT(INDEX(sesss,SMALL(IF(noms=$L194,ROW(noms)-1,""),COLUMN(K:K)))),COLUMN(K:K)/1000+ROW($A178),"")</f>
        <v/>
      </c>
      <c r="Y194" t="str">
        <f ca="1">IF(L194&lt;&gt;"",(INDEX(basetri,INT(SMALL(baseval,ROW(A178))))),"")</f>
        <v/>
      </c>
    </row>
    <row r="195" spans="1:25" ht="15" thickBot="1" x14ac:dyDescent="0.35">
      <c r="A195" s="14" t="s">
        <v>85</v>
      </c>
      <c r="B195" s="15" t="s">
        <v>207</v>
      </c>
      <c r="C195" s="16">
        <v>43339</v>
      </c>
      <c r="D195" s="16">
        <v>43350</v>
      </c>
      <c r="E195" s="17" t="s">
        <v>205</v>
      </c>
      <c r="F195" s="17" t="s">
        <v>206</v>
      </c>
      <c r="G195" s="18">
        <v>90034121</v>
      </c>
      <c r="H195" s="18" t="s">
        <v>328</v>
      </c>
      <c r="I195" s="18" t="s">
        <v>331</v>
      </c>
      <c r="L195" s="7" t="str">
        <f t="array" aca="1" ref="L195" ca="1">IFERROR(INDEX(noms,SMALL(IF(sesss=L$2,ROW(noms)-1,""),ROW(A179))),"")</f>
        <v/>
      </c>
      <c r="M195" s="7" t="str">
        <f t="array" aca="1" ref="M195" ca="1">IF(ISTEXT(INDEX(sesss,SMALL(IF(noms=$L195,ROW(noms)-1,""),COLUMN(A:A)))),COLUMN(A:A)/1000+ROW($A179),"")</f>
        <v/>
      </c>
      <c r="N195" s="7" t="str">
        <f t="array" aca="1" ref="N195" ca="1">IF(ISTEXT(INDEX(sesss,SMALL(IF(noms=$L195,ROW(noms)-1,""),COLUMN(B:B)))),COLUMN(B:B)/1000+ROW($A179),"")</f>
        <v/>
      </c>
      <c r="O195" s="7" t="str">
        <f t="array" aca="1" ref="O195" ca="1">IF(ISTEXT(INDEX(sesss,SMALL(IF(noms=$L195,ROW(noms)-1,""),COLUMN(C:C)))),COLUMN(C:C)/1000+ROW($A179),"")</f>
        <v/>
      </c>
      <c r="P195" s="7" t="str">
        <f t="array" aca="1" ref="P195" ca="1">IF(ISTEXT(INDEX(sesss,SMALL(IF(noms=$L195,ROW(noms)-1,""),COLUMN(D:D)))),COLUMN(D:D)/1000+ROW($A179),"")</f>
        <v/>
      </c>
      <c r="Q195" s="7" t="str">
        <f t="array" aca="1" ref="Q195" ca="1">IF(ISTEXT(INDEX(sesss,SMALL(IF(noms=$L195,ROW(noms)-1,""),COLUMN(E:E)))),COLUMN(E:E)/1000+ROW($A179),"")</f>
        <v/>
      </c>
      <c r="R195" s="7" t="str">
        <f t="array" aca="1" ref="R195" ca="1">IF(ISTEXT(INDEX(sesss,SMALL(IF(noms=$L195,ROW(noms)-1,""),COLUMN(F:F)))),COLUMN(F:F)/1000+ROW($A179),"")</f>
        <v/>
      </c>
      <c r="S195" s="7" t="str">
        <f t="array" aca="1" ref="S195" ca="1">IF(ISTEXT(INDEX(sesss,SMALL(IF(noms=$L195,ROW(noms)-1,""),COLUMN(G:G)))),COLUMN(G:G)/1000+ROW($A179),"")</f>
        <v/>
      </c>
      <c r="T195" s="7" t="str">
        <f ca="1">IF(ISTEXT(INDEX(sesss,SMALL(IF(noms=$L195,ROW(noms)-1,""),COLUMN(H:H)))),COLUMN(H:H)/1000+ROW($A179),"")</f>
        <v/>
      </c>
      <c r="U195" s="7" t="str">
        <f ca="1">IF(ISTEXT(INDEX(sesss,SMALL(IF(noms=$L195,ROW(noms)-1,""),COLUMN(I:I)))),COLUMN(I:I)/1000+ROW($A179),"")</f>
        <v/>
      </c>
      <c r="V195" s="7" t="str">
        <f ca="1">IF(ISTEXT(INDEX(sesss,SMALL(IF(noms=$L195,ROW(noms)-1,""),COLUMN(J:J)))),COLUMN(J:J)/1000+ROW($A179),"")</f>
        <v/>
      </c>
      <c r="W195" s="7" t="str">
        <f ca="1">IF(ISTEXT(INDEX(sesss,SMALL(IF(noms=$L195,ROW(noms)-1,""),COLUMN(K:K)))),COLUMN(K:K)/1000+ROW($A179),"")</f>
        <v/>
      </c>
      <c r="Y195" t="str">
        <f ca="1">IF(L195&lt;&gt;"",(INDEX(basetri,INT(SMALL(baseval,ROW(A179))))),"")</f>
        <v/>
      </c>
    </row>
    <row r="196" spans="1:25" ht="15" thickBot="1" x14ac:dyDescent="0.35">
      <c r="A196" s="14" t="s">
        <v>85</v>
      </c>
      <c r="B196" s="15" t="s">
        <v>207</v>
      </c>
      <c r="C196" s="16">
        <v>43339</v>
      </c>
      <c r="D196" s="16">
        <v>43350</v>
      </c>
      <c r="E196" s="17" t="s">
        <v>194</v>
      </c>
      <c r="F196" s="17" t="s">
        <v>195</v>
      </c>
      <c r="G196" s="18">
        <v>90030725</v>
      </c>
      <c r="H196" s="18" t="s">
        <v>328</v>
      </c>
      <c r="I196" s="18" t="s">
        <v>331</v>
      </c>
      <c r="L196" s="7" t="str">
        <f t="array" aca="1" ref="L196" ca="1">IFERROR(INDEX(noms,SMALL(IF(sesss=L$2,ROW(noms)-1,""),ROW(A180))),"")</f>
        <v/>
      </c>
      <c r="M196" s="7" t="str">
        <f t="array" aca="1" ref="M196" ca="1">IF(ISTEXT(INDEX(sesss,SMALL(IF(noms=$L196,ROW(noms)-1,""),COLUMN(A:A)))),COLUMN(A:A)/1000+ROW($A180),"")</f>
        <v/>
      </c>
      <c r="N196" s="7" t="str">
        <f t="array" aca="1" ref="N196" ca="1">IF(ISTEXT(INDEX(sesss,SMALL(IF(noms=$L196,ROW(noms)-1,""),COLUMN(B:B)))),COLUMN(B:B)/1000+ROW($A180),"")</f>
        <v/>
      </c>
      <c r="O196" s="7" t="str">
        <f t="array" aca="1" ref="O196" ca="1">IF(ISTEXT(INDEX(sesss,SMALL(IF(noms=$L196,ROW(noms)-1,""),COLUMN(C:C)))),COLUMN(C:C)/1000+ROW($A180),"")</f>
        <v/>
      </c>
      <c r="P196" s="7" t="str">
        <f t="array" aca="1" ref="P196" ca="1">IF(ISTEXT(INDEX(sesss,SMALL(IF(noms=$L196,ROW(noms)-1,""),COLUMN(D:D)))),COLUMN(D:D)/1000+ROW($A180),"")</f>
        <v/>
      </c>
      <c r="Q196" s="7" t="str">
        <f t="array" aca="1" ref="Q196" ca="1">IF(ISTEXT(INDEX(sesss,SMALL(IF(noms=$L196,ROW(noms)-1,""),COLUMN(E:E)))),COLUMN(E:E)/1000+ROW($A180),"")</f>
        <v/>
      </c>
      <c r="R196" s="7" t="str">
        <f t="array" aca="1" ref="R196" ca="1">IF(ISTEXT(INDEX(sesss,SMALL(IF(noms=$L196,ROW(noms)-1,""),COLUMN(F:F)))),COLUMN(F:F)/1000+ROW($A180),"")</f>
        <v/>
      </c>
      <c r="S196" s="7" t="str">
        <f t="array" aca="1" ref="S196" ca="1">IF(ISTEXT(INDEX(sesss,SMALL(IF(noms=$L196,ROW(noms)-1,""),COLUMN(G:G)))),COLUMN(G:G)/1000+ROW($A180),"")</f>
        <v/>
      </c>
      <c r="T196" s="7" t="str">
        <f ca="1">IF(ISTEXT(INDEX(sesss,SMALL(IF(noms=$L196,ROW(noms)-1,""),COLUMN(H:H)))),COLUMN(H:H)/1000+ROW($A180),"")</f>
        <v/>
      </c>
      <c r="U196" s="7" t="str">
        <f ca="1">IF(ISTEXT(INDEX(sesss,SMALL(IF(noms=$L196,ROW(noms)-1,""),COLUMN(I:I)))),COLUMN(I:I)/1000+ROW($A180),"")</f>
        <v/>
      </c>
      <c r="V196" s="7" t="str">
        <f ca="1">IF(ISTEXT(INDEX(sesss,SMALL(IF(noms=$L196,ROW(noms)-1,""),COLUMN(J:J)))),COLUMN(J:J)/1000+ROW($A180),"")</f>
        <v/>
      </c>
      <c r="W196" s="7" t="str">
        <f ca="1">IF(ISTEXT(INDEX(sesss,SMALL(IF(noms=$L196,ROW(noms)-1,""),COLUMN(K:K)))),COLUMN(K:K)/1000+ROW($A180),"")</f>
        <v/>
      </c>
      <c r="Y196" t="str">
        <f ca="1">IF(L196&lt;&gt;"",(INDEX(basetri,INT(SMALL(baseval,ROW(A180))))),"")</f>
        <v/>
      </c>
    </row>
    <row r="197" spans="1:25" ht="15" thickBot="1" x14ac:dyDescent="0.35">
      <c r="A197" s="14" t="s">
        <v>85</v>
      </c>
      <c r="B197" s="15" t="s">
        <v>207</v>
      </c>
      <c r="C197" s="16">
        <v>43339</v>
      </c>
      <c r="D197" s="16">
        <v>43350</v>
      </c>
      <c r="E197" s="17" t="s">
        <v>200</v>
      </c>
      <c r="F197" s="17" t="s">
        <v>201</v>
      </c>
      <c r="G197" s="18">
        <v>90035200</v>
      </c>
      <c r="H197" s="18" t="s">
        <v>328</v>
      </c>
      <c r="I197" s="18" t="s">
        <v>331</v>
      </c>
      <c r="L197" s="7" t="str">
        <f t="array" aca="1" ref="L197" ca="1">IFERROR(INDEX(noms,SMALL(IF(sesss=L$2,ROW(noms)-1,""),ROW(A181))),"")</f>
        <v/>
      </c>
      <c r="M197" s="7" t="str">
        <f t="array" aca="1" ref="M197" ca="1">IF(ISTEXT(INDEX(sesss,SMALL(IF(noms=$L197,ROW(noms)-1,""),COLUMN(A:A)))),COLUMN(A:A)/1000+ROW($A181),"")</f>
        <v/>
      </c>
      <c r="N197" s="7" t="str">
        <f t="array" aca="1" ref="N197" ca="1">IF(ISTEXT(INDEX(sesss,SMALL(IF(noms=$L197,ROW(noms)-1,""),COLUMN(B:B)))),COLUMN(B:B)/1000+ROW($A181),"")</f>
        <v/>
      </c>
      <c r="O197" s="7" t="str">
        <f t="array" aca="1" ref="O197" ca="1">IF(ISTEXT(INDEX(sesss,SMALL(IF(noms=$L197,ROW(noms)-1,""),COLUMN(C:C)))),COLUMN(C:C)/1000+ROW($A181),"")</f>
        <v/>
      </c>
      <c r="P197" s="7" t="str">
        <f t="array" aca="1" ref="P197" ca="1">IF(ISTEXT(INDEX(sesss,SMALL(IF(noms=$L197,ROW(noms)-1,""),COLUMN(D:D)))),COLUMN(D:D)/1000+ROW($A181),"")</f>
        <v/>
      </c>
      <c r="Q197" s="7" t="str">
        <f t="array" aca="1" ref="Q197" ca="1">IF(ISTEXT(INDEX(sesss,SMALL(IF(noms=$L197,ROW(noms)-1,""),COLUMN(E:E)))),COLUMN(E:E)/1000+ROW($A181),"")</f>
        <v/>
      </c>
      <c r="R197" s="7" t="str">
        <f t="array" aca="1" ref="R197" ca="1">IF(ISTEXT(INDEX(sesss,SMALL(IF(noms=$L197,ROW(noms)-1,""),COLUMN(F:F)))),COLUMN(F:F)/1000+ROW($A181),"")</f>
        <v/>
      </c>
      <c r="S197" s="7" t="str">
        <f t="array" aca="1" ref="S197" ca="1">IF(ISTEXT(INDEX(sesss,SMALL(IF(noms=$L197,ROW(noms)-1,""),COLUMN(G:G)))),COLUMN(G:G)/1000+ROW($A181),"")</f>
        <v/>
      </c>
      <c r="T197" s="7" t="str">
        <f ca="1">IF(ISTEXT(INDEX(sesss,SMALL(IF(noms=$L197,ROW(noms)-1,""),COLUMN(H:H)))),COLUMN(H:H)/1000+ROW($A181),"")</f>
        <v/>
      </c>
      <c r="U197" s="7" t="str">
        <f ca="1">IF(ISTEXT(INDEX(sesss,SMALL(IF(noms=$L197,ROW(noms)-1,""),COLUMN(I:I)))),COLUMN(I:I)/1000+ROW($A181),"")</f>
        <v/>
      </c>
      <c r="V197" s="7" t="str">
        <f ca="1">IF(ISTEXT(INDEX(sesss,SMALL(IF(noms=$L197,ROW(noms)-1,""),COLUMN(J:J)))),COLUMN(J:J)/1000+ROW($A181),"")</f>
        <v/>
      </c>
      <c r="W197" s="7" t="str">
        <f ca="1">IF(ISTEXT(INDEX(sesss,SMALL(IF(noms=$L197,ROW(noms)-1,""),COLUMN(K:K)))),COLUMN(K:K)/1000+ROW($A181),"")</f>
        <v/>
      </c>
      <c r="Y197" t="str">
        <f ca="1">IF(L197&lt;&gt;"",(INDEX(basetri,INT(SMALL(baseval,ROW(A181))))),"")</f>
        <v/>
      </c>
    </row>
    <row r="198" spans="1:25" ht="15" thickBot="1" x14ac:dyDescent="0.35">
      <c r="A198" s="14" t="s">
        <v>105</v>
      </c>
      <c r="B198" s="15" t="s">
        <v>210</v>
      </c>
      <c r="C198" s="16">
        <v>43360</v>
      </c>
      <c r="D198" s="16">
        <v>43370</v>
      </c>
      <c r="E198" s="17" t="s">
        <v>197</v>
      </c>
      <c r="F198" s="17" t="s">
        <v>89</v>
      </c>
      <c r="G198" s="18">
        <v>90040031</v>
      </c>
      <c r="H198" s="18" t="s">
        <v>328</v>
      </c>
      <c r="I198" s="18" t="s">
        <v>331</v>
      </c>
      <c r="L198" s="7" t="str">
        <f t="array" aca="1" ref="L198" ca="1">IFERROR(INDEX(noms,SMALL(IF(sesss=L$2,ROW(noms)-1,""),ROW(A182))),"")</f>
        <v/>
      </c>
      <c r="M198" s="7" t="str">
        <f t="array" aca="1" ref="M198" ca="1">IF(ISTEXT(INDEX(sesss,SMALL(IF(noms=$L198,ROW(noms)-1,""),COLUMN(A:A)))),COLUMN(A:A)/1000+ROW($A182),"")</f>
        <v/>
      </c>
      <c r="N198" s="7" t="str">
        <f t="array" aca="1" ref="N198" ca="1">IF(ISTEXT(INDEX(sesss,SMALL(IF(noms=$L198,ROW(noms)-1,""),COLUMN(B:B)))),COLUMN(B:B)/1000+ROW($A182),"")</f>
        <v/>
      </c>
      <c r="O198" s="7" t="str">
        <f t="array" aca="1" ref="O198" ca="1">IF(ISTEXT(INDEX(sesss,SMALL(IF(noms=$L198,ROW(noms)-1,""),COLUMN(C:C)))),COLUMN(C:C)/1000+ROW($A182),"")</f>
        <v/>
      </c>
      <c r="P198" s="7" t="str">
        <f t="array" aca="1" ref="P198" ca="1">IF(ISTEXT(INDEX(sesss,SMALL(IF(noms=$L198,ROW(noms)-1,""),COLUMN(D:D)))),COLUMN(D:D)/1000+ROW($A182),"")</f>
        <v/>
      </c>
      <c r="Q198" s="7" t="str">
        <f t="array" aca="1" ref="Q198" ca="1">IF(ISTEXT(INDEX(sesss,SMALL(IF(noms=$L198,ROW(noms)-1,""),COLUMN(E:E)))),COLUMN(E:E)/1000+ROW($A182),"")</f>
        <v/>
      </c>
      <c r="R198" s="7" t="str">
        <f t="array" aca="1" ref="R198" ca="1">IF(ISTEXT(INDEX(sesss,SMALL(IF(noms=$L198,ROW(noms)-1,""),COLUMN(F:F)))),COLUMN(F:F)/1000+ROW($A182),"")</f>
        <v/>
      </c>
      <c r="S198" s="7" t="str">
        <f t="array" aca="1" ref="S198" ca="1">IF(ISTEXT(INDEX(sesss,SMALL(IF(noms=$L198,ROW(noms)-1,""),COLUMN(G:G)))),COLUMN(G:G)/1000+ROW($A182),"")</f>
        <v/>
      </c>
      <c r="T198" s="7" t="str">
        <f ca="1">IF(ISTEXT(INDEX(sesss,SMALL(IF(noms=$L198,ROW(noms)-1,""),COLUMN(H:H)))),COLUMN(H:H)/1000+ROW($A182),"")</f>
        <v/>
      </c>
      <c r="U198" s="7" t="str">
        <f ca="1">IF(ISTEXT(INDEX(sesss,SMALL(IF(noms=$L198,ROW(noms)-1,""),COLUMN(I:I)))),COLUMN(I:I)/1000+ROW($A182),"")</f>
        <v/>
      </c>
      <c r="V198" s="7" t="str">
        <f ca="1">IF(ISTEXT(INDEX(sesss,SMALL(IF(noms=$L198,ROW(noms)-1,""),COLUMN(J:J)))),COLUMN(J:J)/1000+ROW($A182),"")</f>
        <v/>
      </c>
      <c r="W198" s="7" t="str">
        <f ca="1">IF(ISTEXT(INDEX(sesss,SMALL(IF(noms=$L198,ROW(noms)-1,""),COLUMN(K:K)))),COLUMN(K:K)/1000+ROW($A182),"")</f>
        <v/>
      </c>
      <c r="Y198" t="str">
        <f ca="1">IF(L198&lt;&gt;"",(INDEX(basetri,INT(SMALL(baseval,ROW(A182))))),"")</f>
        <v/>
      </c>
    </row>
    <row r="199" spans="1:25" ht="15" thickBot="1" x14ac:dyDescent="0.35">
      <c r="A199" s="14" t="s">
        <v>105</v>
      </c>
      <c r="B199" s="15" t="s">
        <v>210</v>
      </c>
      <c r="C199" s="16">
        <v>43360</v>
      </c>
      <c r="D199" s="16">
        <v>43370</v>
      </c>
      <c r="E199" s="17" t="s">
        <v>188</v>
      </c>
      <c r="F199" s="17" t="s">
        <v>189</v>
      </c>
      <c r="G199" s="18">
        <v>90031622</v>
      </c>
      <c r="H199" s="18" t="s">
        <v>328</v>
      </c>
      <c r="I199" s="18" t="s">
        <v>331</v>
      </c>
      <c r="L199" s="7" t="str">
        <f t="array" aca="1" ref="L199" ca="1">IFERROR(INDEX(noms,SMALL(IF(sesss=L$2,ROW(noms)-1,""),ROW(A183))),"")</f>
        <v/>
      </c>
      <c r="M199" s="7" t="str">
        <f t="array" aca="1" ref="M199" ca="1">IF(ISTEXT(INDEX(sesss,SMALL(IF(noms=$L199,ROW(noms)-1,""),COLUMN(A:A)))),COLUMN(A:A)/1000+ROW($A183),"")</f>
        <v/>
      </c>
      <c r="N199" s="7" t="str">
        <f t="array" aca="1" ref="N199" ca="1">IF(ISTEXT(INDEX(sesss,SMALL(IF(noms=$L199,ROW(noms)-1,""),COLUMN(B:B)))),COLUMN(B:B)/1000+ROW($A183),"")</f>
        <v/>
      </c>
      <c r="O199" s="7" t="str">
        <f t="array" aca="1" ref="O199" ca="1">IF(ISTEXT(INDEX(sesss,SMALL(IF(noms=$L199,ROW(noms)-1,""),COLUMN(C:C)))),COLUMN(C:C)/1000+ROW($A183),"")</f>
        <v/>
      </c>
      <c r="P199" s="7" t="str">
        <f t="array" aca="1" ref="P199" ca="1">IF(ISTEXT(INDEX(sesss,SMALL(IF(noms=$L199,ROW(noms)-1,""),COLUMN(D:D)))),COLUMN(D:D)/1000+ROW($A183),"")</f>
        <v/>
      </c>
      <c r="Q199" s="7" t="str">
        <f t="array" aca="1" ref="Q199" ca="1">IF(ISTEXT(INDEX(sesss,SMALL(IF(noms=$L199,ROW(noms)-1,""),COLUMN(E:E)))),COLUMN(E:E)/1000+ROW($A183),"")</f>
        <v/>
      </c>
      <c r="R199" s="7" t="str">
        <f t="array" aca="1" ref="R199" ca="1">IF(ISTEXT(INDEX(sesss,SMALL(IF(noms=$L199,ROW(noms)-1,""),COLUMN(F:F)))),COLUMN(F:F)/1000+ROW($A183),"")</f>
        <v/>
      </c>
      <c r="S199" s="7" t="str">
        <f t="array" aca="1" ref="S199" ca="1">IF(ISTEXT(INDEX(sesss,SMALL(IF(noms=$L199,ROW(noms)-1,""),COLUMN(G:G)))),COLUMN(G:G)/1000+ROW($A183),"")</f>
        <v/>
      </c>
      <c r="T199" s="7" t="str">
        <f ca="1">IF(ISTEXT(INDEX(sesss,SMALL(IF(noms=$L199,ROW(noms)-1,""),COLUMN(H:H)))),COLUMN(H:H)/1000+ROW($A183),"")</f>
        <v/>
      </c>
      <c r="U199" s="7" t="str">
        <f ca="1">IF(ISTEXT(INDEX(sesss,SMALL(IF(noms=$L199,ROW(noms)-1,""),COLUMN(I:I)))),COLUMN(I:I)/1000+ROW($A183),"")</f>
        <v/>
      </c>
      <c r="V199" s="7" t="str">
        <f ca="1">IF(ISTEXT(INDEX(sesss,SMALL(IF(noms=$L199,ROW(noms)-1,""),COLUMN(J:J)))),COLUMN(J:J)/1000+ROW($A183),"")</f>
        <v/>
      </c>
      <c r="W199" s="7" t="str">
        <f ca="1">IF(ISTEXT(INDEX(sesss,SMALL(IF(noms=$L199,ROW(noms)-1,""),COLUMN(K:K)))),COLUMN(K:K)/1000+ROW($A183),"")</f>
        <v/>
      </c>
      <c r="Y199" t="str">
        <f ca="1">IF(L199&lt;&gt;"",(INDEX(basetri,INT(SMALL(baseval,ROW(A183))))),"")</f>
        <v/>
      </c>
    </row>
    <row r="200" spans="1:25" ht="15" thickBot="1" x14ac:dyDescent="0.35">
      <c r="A200" s="14" t="s">
        <v>105</v>
      </c>
      <c r="B200" s="15" t="s">
        <v>210</v>
      </c>
      <c r="C200" s="16">
        <v>43360</v>
      </c>
      <c r="D200" s="16">
        <v>43370</v>
      </c>
      <c r="E200" s="17" t="s">
        <v>203</v>
      </c>
      <c r="F200" s="17" t="s">
        <v>204</v>
      </c>
      <c r="G200" s="18">
        <v>90105414</v>
      </c>
      <c r="H200" s="18" t="s">
        <v>328</v>
      </c>
      <c r="I200" s="18" t="s">
        <v>331</v>
      </c>
      <c r="L200" s="7" t="str">
        <f t="array" aca="1" ref="L200" ca="1">IFERROR(INDEX(noms,SMALL(IF(sesss=L$2,ROW(noms)-1,""),ROW(A184))),"")</f>
        <v/>
      </c>
      <c r="M200" s="7" t="str">
        <f t="array" aca="1" ref="M200" ca="1">IF(ISTEXT(INDEX(sesss,SMALL(IF(noms=$L200,ROW(noms)-1,""),COLUMN(A:A)))),COLUMN(A:A)/1000+ROW($A184),"")</f>
        <v/>
      </c>
      <c r="N200" s="7" t="str">
        <f t="array" aca="1" ref="N200" ca="1">IF(ISTEXT(INDEX(sesss,SMALL(IF(noms=$L200,ROW(noms)-1,""),COLUMN(B:B)))),COLUMN(B:B)/1000+ROW($A184),"")</f>
        <v/>
      </c>
      <c r="O200" s="7" t="str">
        <f t="array" aca="1" ref="O200" ca="1">IF(ISTEXT(INDEX(sesss,SMALL(IF(noms=$L200,ROW(noms)-1,""),COLUMN(C:C)))),COLUMN(C:C)/1000+ROW($A184),"")</f>
        <v/>
      </c>
      <c r="P200" s="7" t="str">
        <f t="array" aca="1" ref="P200" ca="1">IF(ISTEXT(INDEX(sesss,SMALL(IF(noms=$L200,ROW(noms)-1,""),COLUMN(D:D)))),COLUMN(D:D)/1000+ROW($A184),"")</f>
        <v/>
      </c>
      <c r="Q200" s="7" t="str">
        <f t="array" aca="1" ref="Q200" ca="1">IF(ISTEXT(INDEX(sesss,SMALL(IF(noms=$L200,ROW(noms)-1,""),COLUMN(E:E)))),COLUMN(E:E)/1000+ROW($A184),"")</f>
        <v/>
      </c>
      <c r="R200" s="7" t="str">
        <f t="array" aca="1" ref="R200" ca="1">IF(ISTEXT(INDEX(sesss,SMALL(IF(noms=$L200,ROW(noms)-1,""),COLUMN(F:F)))),COLUMN(F:F)/1000+ROW($A184),"")</f>
        <v/>
      </c>
      <c r="S200" s="7" t="str">
        <f t="array" aca="1" ref="S200" ca="1">IF(ISTEXT(INDEX(sesss,SMALL(IF(noms=$L200,ROW(noms)-1,""),COLUMN(G:G)))),COLUMN(G:G)/1000+ROW($A184),"")</f>
        <v/>
      </c>
      <c r="T200" s="7" t="str">
        <f ca="1">IF(ISTEXT(INDEX(sesss,SMALL(IF(noms=$L200,ROW(noms)-1,""),COLUMN(H:H)))),COLUMN(H:H)/1000+ROW($A184),"")</f>
        <v/>
      </c>
      <c r="U200" s="7" t="str">
        <f ca="1">IF(ISTEXT(INDEX(sesss,SMALL(IF(noms=$L200,ROW(noms)-1,""),COLUMN(I:I)))),COLUMN(I:I)/1000+ROW($A184),"")</f>
        <v/>
      </c>
      <c r="V200" s="7" t="str">
        <f ca="1">IF(ISTEXT(INDEX(sesss,SMALL(IF(noms=$L200,ROW(noms)-1,""),COLUMN(J:J)))),COLUMN(J:J)/1000+ROW($A184),"")</f>
        <v/>
      </c>
      <c r="W200" s="7" t="str">
        <f ca="1">IF(ISTEXT(INDEX(sesss,SMALL(IF(noms=$L200,ROW(noms)-1,""),COLUMN(K:K)))),COLUMN(K:K)/1000+ROW($A184),"")</f>
        <v/>
      </c>
      <c r="Y200" t="str">
        <f ca="1">IF(L200&lt;&gt;"",(INDEX(basetri,INT(SMALL(baseval,ROW(A184))))),"")</f>
        <v/>
      </c>
    </row>
    <row r="201" spans="1:25" ht="15" thickBot="1" x14ac:dyDescent="0.35">
      <c r="A201" s="14" t="s">
        <v>105</v>
      </c>
      <c r="B201" s="15" t="s">
        <v>210</v>
      </c>
      <c r="C201" s="16">
        <v>43360</v>
      </c>
      <c r="D201" s="16">
        <v>43370</v>
      </c>
      <c r="E201" s="17" t="s">
        <v>198</v>
      </c>
      <c r="F201" s="17" t="s">
        <v>199</v>
      </c>
      <c r="G201" s="18">
        <v>90070588</v>
      </c>
      <c r="H201" s="18" t="s">
        <v>328</v>
      </c>
      <c r="I201" s="18" t="s">
        <v>331</v>
      </c>
    </row>
    <row r="202" spans="1:25" ht="15" thickBot="1" x14ac:dyDescent="0.35">
      <c r="A202" s="14" t="s">
        <v>105</v>
      </c>
      <c r="B202" s="15" t="s">
        <v>210</v>
      </c>
      <c r="C202" s="16">
        <v>43360</v>
      </c>
      <c r="D202" s="16">
        <v>43370</v>
      </c>
      <c r="E202" s="17" t="s">
        <v>190</v>
      </c>
      <c r="F202" s="17" t="s">
        <v>191</v>
      </c>
      <c r="G202" s="18">
        <v>90116803</v>
      </c>
      <c r="H202" s="18" t="s">
        <v>328</v>
      </c>
      <c r="I202" s="18" t="s">
        <v>331</v>
      </c>
    </row>
    <row r="203" spans="1:25" ht="15" thickBot="1" x14ac:dyDescent="0.35">
      <c r="A203" s="14" t="s">
        <v>105</v>
      </c>
      <c r="B203" s="15" t="s">
        <v>210</v>
      </c>
      <c r="C203" s="16">
        <v>43360</v>
      </c>
      <c r="D203" s="16">
        <v>43370</v>
      </c>
      <c r="E203" s="17" t="s">
        <v>192</v>
      </c>
      <c r="F203" s="17" t="s">
        <v>193</v>
      </c>
      <c r="G203" s="18">
        <v>90085345</v>
      </c>
      <c r="H203" s="18" t="s">
        <v>328</v>
      </c>
      <c r="I203" s="18" t="s">
        <v>331</v>
      </c>
    </row>
    <row r="204" spans="1:25" ht="15" thickBot="1" x14ac:dyDescent="0.35">
      <c r="A204" s="14" t="s">
        <v>105</v>
      </c>
      <c r="B204" s="15" t="s">
        <v>210</v>
      </c>
      <c r="C204" s="16">
        <v>43360</v>
      </c>
      <c r="D204" s="16">
        <v>43370</v>
      </c>
      <c r="E204" s="17" t="s">
        <v>205</v>
      </c>
      <c r="F204" s="17" t="s">
        <v>206</v>
      </c>
      <c r="G204" s="18">
        <v>90034121</v>
      </c>
      <c r="H204" s="18" t="s">
        <v>328</v>
      </c>
      <c r="I204" s="18" t="s">
        <v>331</v>
      </c>
    </row>
    <row r="205" spans="1:25" ht="15" thickBot="1" x14ac:dyDescent="0.35">
      <c r="A205" s="14" t="s">
        <v>105</v>
      </c>
      <c r="B205" s="15" t="s">
        <v>210</v>
      </c>
      <c r="C205" s="16">
        <v>43360</v>
      </c>
      <c r="D205" s="16">
        <v>43370</v>
      </c>
      <c r="E205" s="17" t="s">
        <v>194</v>
      </c>
      <c r="F205" s="17" t="s">
        <v>195</v>
      </c>
      <c r="G205" s="18">
        <v>90030725</v>
      </c>
      <c r="H205" s="18" t="s">
        <v>328</v>
      </c>
      <c r="I205" s="18" t="s">
        <v>331</v>
      </c>
    </row>
    <row r="206" spans="1:25" ht="15" thickBot="1" x14ac:dyDescent="0.35">
      <c r="A206" s="14" t="s">
        <v>105</v>
      </c>
      <c r="B206" s="15" t="s">
        <v>210</v>
      </c>
      <c r="C206" s="16">
        <v>43360</v>
      </c>
      <c r="D206" s="16">
        <v>43370</v>
      </c>
      <c r="E206" s="17" t="s">
        <v>200</v>
      </c>
      <c r="F206" s="17" t="s">
        <v>201</v>
      </c>
      <c r="G206" s="18">
        <v>90035200</v>
      </c>
      <c r="H206" s="18" t="s">
        <v>328</v>
      </c>
      <c r="I206" s="18" t="s">
        <v>331</v>
      </c>
    </row>
    <row r="207" spans="1:25" ht="15" thickBot="1" x14ac:dyDescent="0.35">
      <c r="A207" s="14" t="s">
        <v>105</v>
      </c>
      <c r="B207" s="15" t="s">
        <v>211</v>
      </c>
      <c r="C207" s="16">
        <v>43371</v>
      </c>
      <c r="D207" s="16">
        <v>43448</v>
      </c>
      <c r="E207" s="17" t="s">
        <v>197</v>
      </c>
      <c r="F207" s="17" t="s">
        <v>89</v>
      </c>
      <c r="G207" s="18">
        <v>90040031</v>
      </c>
      <c r="H207" s="18" t="s">
        <v>328</v>
      </c>
      <c r="I207" s="18" t="s">
        <v>331</v>
      </c>
    </row>
    <row r="208" spans="1:25" ht="15" thickBot="1" x14ac:dyDescent="0.35">
      <c r="A208" s="14" t="s">
        <v>105</v>
      </c>
      <c r="B208" s="15" t="s">
        <v>211</v>
      </c>
      <c r="C208" s="16">
        <v>43371</v>
      </c>
      <c r="D208" s="16">
        <v>43448</v>
      </c>
      <c r="E208" s="17" t="s">
        <v>188</v>
      </c>
      <c r="F208" s="17" t="s">
        <v>189</v>
      </c>
      <c r="G208" s="18">
        <v>90031622</v>
      </c>
      <c r="H208" s="18" t="s">
        <v>328</v>
      </c>
      <c r="I208" s="18" t="s">
        <v>331</v>
      </c>
    </row>
    <row r="209" spans="1:9" ht="15" thickBot="1" x14ac:dyDescent="0.35">
      <c r="A209" s="14" t="s">
        <v>105</v>
      </c>
      <c r="B209" s="15" t="s">
        <v>211</v>
      </c>
      <c r="C209" s="16">
        <v>43371</v>
      </c>
      <c r="D209" s="16">
        <v>43448</v>
      </c>
      <c r="E209" s="17" t="s">
        <v>203</v>
      </c>
      <c r="F209" s="17" t="s">
        <v>204</v>
      </c>
      <c r="G209" s="18">
        <v>90105414</v>
      </c>
      <c r="H209" s="18" t="s">
        <v>328</v>
      </c>
      <c r="I209" s="18" t="s">
        <v>331</v>
      </c>
    </row>
    <row r="210" spans="1:9" ht="15" thickBot="1" x14ac:dyDescent="0.35">
      <c r="A210" s="14" t="s">
        <v>105</v>
      </c>
      <c r="B210" s="15" t="s">
        <v>211</v>
      </c>
      <c r="C210" s="16">
        <v>43371</v>
      </c>
      <c r="D210" s="16">
        <v>43448</v>
      </c>
      <c r="E210" s="17" t="s">
        <v>198</v>
      </c>
      <c r="F210" s="17" t="s">
        <v>199</v>
      </c>
      <c r="G210" s="18">
        <v>90070588</v>
      </c>
      <c r="H210" s="18" t="s">
        <v>328</v>
      </c>
      <c r="I210" s="18" t="s">
        <v>331</v>
      </c>
    </row>
    <row r="211" spans="1:9" ht="15" thickBot="1" x14ac:dyDescent="0.35">
      <c r="A211" s="14" t="s">
        <v>105</v>
      </c>
      <c r="B211" s="15" t="s">
        <v>211</v>
      </c>
      <c r="C211" s="16">
        <v>43371</v>
      </c>
      <c r="D211" s="16">
        <v>43448</v>
      </c>
      <c r="E211" s="17" t="s">
        <v>190</v>
      </c>
      <c r="F211" s="17" t="s">
        <v>191</v>
      </c>
      <c r="G211" s="18">
        <v>90116803</v>
      </c>
      <c r="H211" s="18" t="s">
        <v>328</v>
      </c>
      <c r="I211" s="18" t="s">
        <v>331</v>
      </c>
    </row>
    <row r="212" spans="1:9" ht="15" thickBot="1" x14ac:dyDescent="0.35">
      <c r="A212" s="14" t="s">
        <v>105</v>
      </c>
      <c r="B212" s="15" t="s">
        <v>211</v>
      </c>
      <c r="C212" s="16">
        <v>43371</v>
      </c>
      <c r="D212" s="16">
        <v>43448</v>
      </c>
      <c r="E212" s="17" t="s">
        <v>192</v>
      </c>
      <c r="F212" s="17" t="s">
        <v>193</v>
      </c>
      <c r="G212" s="18">
        <v>90085345</v>
      </c>
      <c r="H212" s="18" t="s">
        <v>328</v>
      </c>
      <c r="I212" s="18" t="s">
        <v>331</v>
      </c>
    </row>
    <row r="213" spans="1:9" ht="15" thickBot="1" x14ac:dyDescent="0.35">
      <c r="A213" s="14" t="s">
        <v>105</v>
      </c>
      <c r="B213" s="15" t="s">
        <v>211</v>
      </c>
      <c r="C213" s="16">
        <v>43371</v>
      </c>
      <c r="D213" s="16">
        <v>43448</v>
      </c>
      <c r="E213" s="17" t="s">
        <v>205</v>
      </c>
      <c r="F213" s="17" t="s">
        <v>206</v>
      </c>
      <c r="G213" s="18">
        <v>90034121</v>
      </c>
      <c r="H213" s="18" t="s">
        <v>328</v>
      </c>
      <c r="I213" s="18" t="s">
        <v>331</v>
      </c>
    </row>
    <row r="214" spans="1:9" ht="15" thickBot="1" x14ac:dyDescent="0.35">
      <c r="A214" s="14" t="s">
        <v>105</v>
      </c>
      <c r="B214" s="15" t="s">
        <v>211</v>
      </c>
      <c r="C214" s="16">
        <v>43371</v>
      </c>
      <c r="D214" s="16">
        <v>43448</v>
      </c>
      <c r="E214" s="17" t="s">
        <v>194</v>
      </c>
      <c r="F214" s="17" t="s">
        <v>195</v>
      </c>
      <c r="G214" s="18">
        <v>90030725</v>
      </c>
      <c r="H214" s="18" t="s">
        <v>328</v>
      </c>
      <c r="I214" s="18" t="s">
        <v>331</v>
      </c>
    </row>
    <row r="215" spans="1:9" ht="15" thickBot="1" x14ac:dyDescent="0.35">
      <c r="A215" s="14" t="s">
        <v>105</v>
      </c>
      <c r="B215" s="15" t="s">
        <v>211</v>
      </c>
      <c r="C215" s="16">
        <v>43371</v>
      </c>
      <c r="D215" s="16">
        <v>43448</v>
      </c>
      <c r="E215" s="17" t="s">
        <v>200</v>
      </c>
      <c r="F215" s="17" t="s">
        <v>201</v>
      </c>
      <c r="G215" s="18">
        <v>90035200</v>
      </c>
      <c r="H215" s="18" t="s">
        <v>328</v>
      </c>
      <c r="I215" s="18" t="s">
        <v>331</v>
      </c>
    </row>
    <row r="216" spans="1:9" ht="15" thickBot="1" x14ac:dyDescent="0.35">
      <c r="A216" s="14" t="s">
        <v>155</v>
      </c>
      <c r="B216" s="15" t="s">
        <v>212</v>
      </c>
      <c r="C216" s="16">
        <v>43374</v>
      </c>
      <c r="D216" s="16">
        <v>43378</v>
      </c>
      <c r="E216" s="17" t="s">
        <v>213</v>
      </c>
      <c r="F216" s="17" t="s">
        <v>136</v>
      </c>
      <c r="G216" s="18">
        <v>88231162</v>
      </c>
      <c r="H216" s="18" t="s">
        <v>328</v>
      </c>
      <c r="I216" s="18" t="s">
        <v>331</v>
      </c>
    </row>
    <row r="217" spans="1:9" ht="15" thickBot="1" x14ac:dyDescent="0.35">
      <c r="A217" s="14" t="s">
        <v>155</v>
      </c>
      <c r="B217" s="15" t="s">
        <v>212</v>
      </c>
      <c r="C217" s="16">
        <v>43374</v>
      </c>
      <c r="D217" s="16">
        <v>43378</v>
      </c>
      <c r="E217" s="17" t="s">
        <v>214</v>
      </c>
      <c r="F217" s="17" t="s">
        <v>88</v>
      </c>
      <c r="G217" s="18">
        <v>88234128</v>
      </c>
      <c r="H217" s="18" t="s">
        <v>328</v>
      </c>
      <c r="I217" s="18" t="s">
        <v>331</v>
      </c>
    </row>
    <row r="218" spans="1:9" ht="15" thickBot="1" x14ac:dyDescent="0.35">
      <c r="A218" s="14" t="s">
        <v>155</v>
      </c>
      <c r="B218" s="15" t="s">
        <v>212</v>
      </c>
      <c r="C218" s="16">
        <v>43374</v>
      </c>
      <c r="D218" s="16">
        <v>43378</v>
      </c>
      <c r="E218" s="17" t="s">
        <v>215</v>
      </c>
      <c r="F218" s="17" t="s">
        <v>120</v>
      </c>
      <c r="G218" s="18">
        <v>21990</v>
      </c>
      <c r="H218" s="18" t="s">
        <v>328</v>
      </c>
      <c r="I218" s="18" t="s">
        <v>331</v>
      </c>
    </row>
    <row r="219" spans="1:9" ht="15" thickBot="1" x14ac:dyDescent="0.35">
      <c r="A219" s="14" t="s">
        <v>155</v>
      </c>
      <c r="B219" s="15" t="s">
        <v>216</v>
      </c>
      <c r="C219" s="16">
        <v>43416</v>
      </c>
      <c r="D219" s="16">
        <v>43417</v>
      </c>
      <c r="E219" s="17" t="s">
        <v>217</v>
      </c>
      <c r="F219" s="17" t="s">
        <v>218</v>
      </c>
      <c r="G219" s="18">
        <v>88241157</v>
      </c>
      <c r="H219" s="18" t="s">
        <v>328</v>
      </c>
      <c r="I219" s="18" t="s">
        <v>331</v>
      </c>
    </row>
    <row r="220" spans="1:9" ht="15" thickBot="1" x14ac:dyDescent="0.35">
      <c r="A220" s="14" t="s">
        <v>155</v>
      </c>
      <c r="B220" s="15" t="s">
        <v>216</v>
      </c>
      <c r="C220" s="16">
        <v>43416</v>
      </c>
      <c r="D220" s="16">
        <v>43417</v>
      </c>
      <c r="E220" s="17" t="s">
        <v>177</v>
      </c>
      <c r="F220" s="17" t="s">
        <v>219</v>
      </c>
      <c r="G220" s="18">
        <v>88234063</v>
      </c>
      <c r="H220" s="18" t="s">
        <v>328</v>
      </c>
      <c r="I220" s="18" t="s">
        <v>331</v>
      </c>
    </row>
    <row r="221" spans="1:9" ht="15" thickBot="1" x14ac:dyDescent="0.35">
      <c r="A221" s="14" t="s">
        <v>105</v>
      </c>
      <c r="B221" s="15" t="s">
        <v>220</v>
      </c>
      <c r="C221" s="16">
        <v>43451</v>
      </c>
      <c r="D221" s="16">
        <v>43454</v>
      </c>
      <c r="E221" s="17" t="s">
        <v>197</v>
      </c>
      <c r="F221" s="17" t="s">
        <v>89</v>
      </c>
      <c r="G221" s="18">
        <v>90040031</v>
      </c>
      <c r="H221" s="18" t="s">
        <v>328</v>
      </c>
      <c r="I221" s="18" t="s">
        <v>331</v>
      </c>
    </row>
    <row r="222" spans="1:9" ht="15" thickBot="1" x14ac:dyDescent="0.35">
      <c r="A222" s="14" t="s">
        <v>81</v>
      </c>
      <c r="B222" s="15" t="s">
        <v>221</v>
      </c>
      <c r="C222" s="16">
        <v>43451</v>
      </c>
      <c r="D222" s="16">
        <v>43452</v>
      </c>
      <c r="E222" s="17" t="s">
        <v>222</v>
      </c>
      <c r="F222" s="17" t="s">
        <v>223</v>
      </c>
      <c r="G222" s="18">
        <v>90046282</v>
      </c>
      <c r="H222" s="18" t="s">
        <v>328</v>
      </c>
      <c r="I222" s="18" t="s">
        <v>331</v>
      </c>
    </row>
    <row r="223" spans="1:9" ht="15" thickBot="1" x14ac:dyDescent="0.35">
      <c r="A223" s="14" t="s">
        <v>81</v>
      </c>
      <c r="B223" s="15" t="s">
        <v>221</v>
      </c>
      <c r="C223" s="16">
        <v>43451</v>
      </c>
      <c r="D223" s="16">
        <v>43452</v>
      </c>
      <c r="E223" s="17" t="s">
        <v>224</v>
      </c>
      <c r="F223" s="17" t="s">
        <v>225</v>
      </c>
      <c r="G223" s="18">
        <v>88201425</v>
      </c>
      <c r="H223" s="18" t="s">
        <v>328</v>
      </c>
      <c r="I223" s="18" t="s">
        <v>331</v>
      </c>
    </row>
    <row r="224" spans="1:9" ht="15" thickBot="1" x14ac:dyDescent="0.35">
      <c r="A224" s="14" t="s">
        <v>81</v>
      </c>
      <c r="B224" s="15" t="s">
        <v>221</v>
      </c>
      <c r="C224" s="16">
        <v>43451</v>
      </c>
      <c r="D224" s="16">
        <v>43452</v>
      </c>
      <c r="E224" s="17" t="s">
        <v>205</v>
      </c>
      <c r="F224" s="17" t="s">
        <v>226</v>
      </c>
      <c r="G224" s="18">
        <v>90044449</v>
      </c>
      <c r="H224" s="18" t="s">
        <v>328</v>
      </c>
      <c r="I224" s="18" t="s">
        <v>331</v>
      </c>
    </row>
    <row r="225" spans="1:9" ht="15" thickBot="1" x14ac:dyDescent="0.35">
      <c r="A225" s="14" t="s">
        <v>81</v>
      </c>
      <c r="B225" s="15" t="s">
        <v>227</v>
      </c>
      <c r="C225" s="16">
        <v>43452</v>
      </c>
      <c r="D225" s="16">
        <v>43453</v>
      </c>
      <c r="E225" s="17" t="s">
        <v>228</v>
      </c>
      <c r="F225" s="17" t="s">
        <v>192</v>
      </c>
      <c r="G225" s="18">
        <v>90085299</v>
      </c>
      <c r="H225" s="18" t="s">
        <v>328</v>
      </c>
      <c r="I225" s="18" t="s">
        <v>331</v>
      </c>
    </row>
    <row r="226" spans="1:9" ht="15" thickBot="1" x14ac:dyDescent="0.35">
      <c r="A226" s="14" t="s">
        <v>81</v>
      </c>
      <c r="B226" s="15" t="s">
        <v>227</v>
      </c>
      <c r="C226" s="16">
        <v>43452</v>
      </c>
      <c r="D226" s="16">
        <v>43453</v>
      </c>
      <c r="E226" s="17" t="s">
        <v>229</v>
      </c>
      <c r="F226" s="17" t="s">
        <v>230</v>
      </c>
      <c r="G226" s="18">
        <v>88219049</v>
      </c>
      <c r="H226" s="18" t="s">
        <v>328</v>
      </c>
      <c r="I226" s="18" t="s">
        <v>331</v>
      </c>
    </row>
    <row r="227" spans="1:9" ht="15" thickBot="1" x14ac:dyDescent="0.35">
      <c r="A227" s="14" t="s">
        <v>81</v>
      </c>
      <c r="B227" s="15" t="s">
        <v>227</v>
      </c>
      <c r="C227" s="16">
        <v>43452</v>
      </c>
      <c r="D227" s="16">
        <v>43453</v>
      </c>
      <c r="E227" s="17" t="s">
        <v>231</v>
      </c>
      <c r="F227" s="17" t="s">
        <v>120</v>
      </c>
      <c r="G227" s="18">
        <v>88201493</v>
      </c>
      <c r="H227" s="18" t="s">
        <v>328</v>
      </c>
      <c r="I227" s="18" t="s">
        <v>331</v>
      </c>
    </row>
    <row r="228" spans="1:9" ht="15" thickBot="1" x14ac:dyDescent="0.35">
      <c r="A228" s="14" t="s">
        <v>81</v>
      </c>
      <c r="B228" s="15" t="s">
        <v>227</v>
      </c>
      <c r="C228" s="16">
        <v>43452</v>
      </c>
      <c r="D228" s="16">
        <v>43453</v>
      </c>
      <c r="E228" s="17" t="s">
        <v>232</v>
      </c>
      <c r="F228" s="17" t="s">
        <v>219</v>
      </c>
      <c r="G228" s="18">
        <v>90048597</v>
      </c>
      <c r="H228" s="18" t="s">
        <v>328</v>
      </c>
      <c r="I228" s="18" t="s">
        <v>331</v>
      </c>
    </row>
    <row r="229" spans="1:9" ht="15" thickBot="1" x14ac:dyDescent="0.35">
      <c r="A229" s="14" t="s">
        <v>81</v>
      </c>
      <c r="B229" s="15" t="s">
        <v>233</v>
      </c>
      <c r="C229" s="16">
        <v>43453</v>
      </c>
      <c r="D229" s="16">
        <v>43454</v>
      </c>
      <c r="E229" s="17" t="s">
        <v>234</v>
      </c>
      <c r="F229" s="17" t="s">
        <v>235</v>
      </c>
      <c r="G229" s="18">
        <v>88205874</v>
      </c>
      <c r="H229" s="18" t="s">
        <v>328</v>
      </c>
      <c r="I229" s="18" t="s">
        <v>331</v>
      </c>
    </row>
    <row r="230" spans="1:9" ht="15" thickBot="1" x14ac:dyDescent="0.35">
      <c r="A230" s="14" t="s">
        <v>81</v>
      </c>
      <c r="B230" s="15" t="s">
        <v>233</v>
      </c>
      <c r="C230" s="16">
        <v>43453</v>
      </c>
      <c r="D230" s="16">
        <v>43454</v>
      </c>
      <c r="E230" s="17" t="s">
        <v>236</v>
      </c>
      <c r="F230" s="17" t="s">
        <v>237</v>
      </c>
      <c r="G230" s="18">
        <v>90060702</v>
      </c>
      <c r="H230" s="18" t="s">
        <v>328</v>
      </c>
      <c r="I230" s="18" t="s">
        <v>331</v>
      </c>
    </row>
    <row r="231" spans="1:9" ht="15" thickBot="1" x14ac:dyDescent="0.35">
      <c r="A231" s="14" t="s">
        <v>81</v>
      </c>
      <c r="B231" s="15" t="s">
        <v>233</v>
      </c>
      <c r="C231" s="16">
        <v>43453</v>
      </c>
      <c r="D231" s="16">
        <v>43454</v>
      </c>
      <c r="E231" s="17" t="s">
        <v>238</v>
      </c>
      <c r="F231" s="17" t="s">
        <v>209</v>
      </c>
      <c r="G231" s="18">
        <v>90078530</v>
      </c>
      <c r="H231" s="18" t="s">
        <v>328</v>
      </c>
      <c r="I231" s="18" t="s">
        <v>331</v>
      </c>
    </row>
    <row r="232" spans="1:9" ht="15" thickBot="1" x14ac:dyDescent="0.35">
      <c r="A232" s="14" t="s">
        <v>81</v>
      </c>
      <c r="B232" s="15" t="s">
        <v>233</v>
      </c>
      <c r="C232" s="16">
        <v>43453</v>
      </c>
      <c r="D232" s="16">
        <v>43454</v>
      </c>
      <c r="E232" s="17" t="s">
        <v>239</v>
      </c>
      <c r="F232" s="17" t="s">
        <v>219</v>
      </c>
      <c r="G232" s="18">
        <v>90081952</v>
      </c>
      <c r="H232" s="18" t="s">
        <v>328</v>
      </c>
      <c r="I232" s="18" t="s">
        <v>331</v>
      </c>
    </row>
    <row r="233" spans="1:9" ht="15" thickBot="1" x14ac:dyDescent="0.35">
      <c r="A233" s="14" t="s">
        <v>85</v>
      </c>
      <c r="B233" s="15" t="s">
        <v>240</v>
      </c>
      <c r="C233" s="16">
        <v>43472</v>
      </c>
      <c r="D233" s="16">
        <v>43483</v>
      </c>
      <c r="E233" s="17" t="s">
        <v>234</v>
      </c>
      <c r="F233" s="17" t="s">
        <v>235</v>
      </c>
      <c r="G233" s="18">
        <v>88205874</v>
      </c>
      <c r="H233" s="18" t="s">
        <v>328</v>
      </c>
      <c r="I233" s="18" t="s">
        <v>331</v>
      </c>
    </row>
    <row r="234" spans="1:9" ht="15" thickBot="1" x14ac:dyDescent="0.35">
      <c r="A234" s="14" t="s">
        <v>85</v>
      </c>
      <c r="B234" s="15" t="s">
        <v>240</v>
      </c>
      <c r="C234" s="16">
        <v>43472</v>
      </c>
      <c r="D234" s="16">
        <v>43483</v>
      </c>
      <c r="E234" s="17" t="s">
        <v>241</v>
      </c>
      <c r="F234" s="17" t="s">
        <v>242</v>
      </c>
      <c r="G234" s="18">
        <v>90217720</v>
      </c>
      <c r="H234" s="18" t="s">
        <v>328</v>
      </c>
      <c r="I234" s="18" t="s">
        <v>331</v>
      </c>
    </row>
    <row r="235" spans="1:9" ht="15" thickBot="1" x14ac:dyDescent="0.35">
      <c r="A235" s="14" t="s">
        <v>85</v>
      </c>
      <c r="B235" s="15" t="s">
        <v>240</v>
      </c>
      <c r="C235" s="16">
        <v>43472</v>
      </c>
      <c r="D235" s="16">
        <v>43483</v>
      </c>
      <c r="E235" s="17" t="s">
        <v>236</v>
      </c>
      <c r="F235" s="17" t="s">
        <v>237</v>
      </c>
      <c r="G235" s="18">
        <v>90060702</v>
      </c>
      <c r="H235" s="18" t="s">
        <v>328</v>
      </c>
      <c r="I235" s="18" t="s">
        <v>331</v>
      </c>
    </row>
    <row r="236" spans="1:9" ht="15" thickBot="1" x14ac:dyDescent="0.35">
      <c r="A236" s="14" t="s">
        <v>85</v>
      </c>
      <c r="B236" s="15" t="s">
        <v>240</v>
      </c>
      <c r="C236" s="16">
        <v>43472</v>
      </c>
      <c r="D236" s="16">
        <v>43483</v>
      </c>
      <c r="E236" s="17" t="s">
        <v>228</v>
      </c>
      <c r="F236" s="17" t="s">
        <v>192</v>
      </c>
      <c r="G236" s="18">
        <v>90085299</v>
      </c>
      <c r="H236" s="18" t="s">
        <v>328</v>
      </c>
      <c r="I236" s="18" t="s">
        <v>331</v>
      </c>
    </row>
    <row r="237" spans="1:9" ht="15" thickBot="1" x14ac:dyDescent="0.35">
      <c r="A237" s="14" t="s">
        <v>85</v>
      </c>
      <c r="B237" s="15" t="s">
        <v>240</v>
      </c>
      <c r="C237" s="16">
        <v>43472</v>
      </c>
      <c r="D237" s="16">
        <v>43483</v>
      </c>
      <c r="E237" s="17" t="s">
        <v>229</v>
      </c>
      <c r="F237" s="17" t="s">
        <v>230</v>
      </c>
      <c r="G237" s="18">
        <v>88219049</v>
      </c>
      <c r="H237" s="18" t="s">
        <v>328</v>
      </c>
      <c r="I237" s="18" t="s">
        <v>331</v>
      </c>
    </row>
    <row r="238" spans="1:9" ht="15" thickBot="1" x14ac:dyDescent="0.35">
      <c r="A238" s="14" t="s">
        <v>85</v>
      </c>
      <c r="B238" s="15" t="s">
        <v>240</v>
      </c>
      <c r="C238" s="16">
        <v>43472</v>
      </c>
      <c r="D238" s="16">
        <v>43483</v>
      </c>
      <c r="E238" s="17" t="s">
        <v>231</v>
      </c>
      <c r="F238" s="17" t="s">
        <v>120</v>
      </c>
      <c r="G238" s="18">
        <v>88201493</v>
      </c>
      <c r="H238" s="18" t="s">
        <v>328</v>
      </c>
      <c r="I238" s="18" t="s">
        <v>331</v>
      </c>
    </row>
    <row r="239" spans="1:9" ht="15" thickBot="1" x14ac:dyDescent="0.35">
      <c r="A239" s="14" t="s">
        <v>85</v>
      </c>
      <c r="B239" s="15" t="s">
        <v>240</v>
      </c>
      <c r="C239" s="16">
        <v>43472</v>
      </c>
      <c r="D239" s="16">
        <v>43483</v>
      </c>
      <c r="E239" s="17" t="s">
        <v>224</v>
      </c>
      <c r="F239" s="17" t="s">
        <v>225</v>
      </c>
      <c r="G239" s="18">
        <v>88201425</v>
      </c>
      <c r="H239" s="18" t="s">
        <v>328</v>
      </c>
      <c r="I239" s="18" t="s">
        <v>331</v>
      </c>
    </row>
    <row r="240" spans="1:9" ht="15" thickBot="1" x14ac:dyDescent="0.35">
      <c r="A240" s="14" t="s">
        <v>85</v>
      </c>
      <c r="B240" s="15" t="s">
        <v>240</v>
      </c>
      <c r="C240" s="16">
        <v>43472</v>
      </c>
      <c r="D240" s="16">
        <v>43483</v>
      </c>
      <c r="E240" s="17" t="s">
        <v>238</v>
      </c>
      <c r="F240" s="17" t="s">
        <v>209</v>
      </c>
      <c r="G240" s="18">
        <v>90078530</v>
      </c>
      <c r="H240" s="18" t="s">
        <v>328</v>
      </c>
      <c r="I240" s="18" t="s">
        <v>331</v>
      </c>
    </row>
    <row r="241" spans="1:9" ht="15" thickBot="1" x14ac:dyDescent="0.35">
      <c r="A241" s="14" t="s">
        <v>85</v>
      </c>
      <c r="B241" s="15" t="s">
        <v>240</v>
      </c>
      <c r="C241" s="16">
        <v>43472</v>
      </c>
      <c r="D241" s="16">
        <v>43483</v>
      </c>
      <c r="E241" s="17" t="s">
        <v>239</v>
      </c>
      <c r="F241" s="17" t="s">
        <v>219</v>
      </c>
      <c r="G241" s="18">
        <v>90081952</v>
      </c>
      <c r="H241" s="18" t="s">
        <v>328</v>
      </c>
      <c r="I241" s="18" t="s">
        <v>331</v>
      </c>
    </row>
    <row r="242" spans="1:9" ht="15" thickBot="1" x14ac:dyDescent="0.35">
      <c r="A242" s="14" t="s">
        <v>85</v>
      </c>
      <c r="B242" s="15" t="s">
        <v>240</v>
      </c>
      <c r="C242" s="16">
        <v>43472</v>
      </c>
      <c r="D242" s="16">
        <v>43483</v>
      </c>
      <c r="E242" s="17" t="s">
        <v>205</v>
      </c>
      <c r="F242" s="17" t="s">
        <v>226</v>
      </c>
      <c r="G242" s="18">
        <v>90044449</v>
      </c>
      <c r="H242" s="18" t="s">
        <v>328</v>
      </c>
      <c r="I242" s="18" t="s">
        <v>331</v>
      </c>
    </row>
    <row r="243" spans="1:9" ht="15" thickBot="1" x14ac:dyDescent="0.35">
      <c r="A243" s="14" t="s">
        <v>105</v>
      </c>
      <c r="B243" s="15" t="s">
        <v>243</v>
      </c>
      <c r="C243" s="16">
        <v>43493</v>
      </c>
      <c r="D243" s="16">
        <v>43504</v>
      </c>
      <c r="E243" s="17" t="s">
        <v>234</v>
      </c>
      <c r="F243" s="17" t="s">
        <v>235</v>
      </c>
      <c r="G243" s="18">
        <v>88205874</v>
      </c>
      <c r="H243" s="18" t="s">
        <v>328</v>
      </c>
      <c r="I243" s="18" t="s">
        <v>331</v>
      </c>
    </row>
    <row r="244" spans="1:9" ht="15" thickBot="1" x14ac:dyDescent="0.35">
      <c r="A244" s="14" t="s">
        <v>105</v>
      </c>
      <c r="B244" s="15" t="s">
        <v>243</v>
      </c>
      <c r="C244" s="16">
        <v>43493</v>
      </c>
      <c r="D244" s="16">
        <v>43504</v>
      </c>
      <c r="E244" s="17" t="s">
        <v>236</v>
      </c>
      <c r="F244" s="17" t="s">
        <v>237</v>
      </c>
      <c r="G244" s="18">
        <v>90060702</v>
      </c>
      <c r="H244" s="18" t="s">
        <v>328</v>
      </c>
      <c r="I244" s="18" t="s">
        <v>331</v>
      </c>
    </row>
    <row r="245" spans="1:9" ht="15" thickBot="1" x14ac:dyDescent="0.35">
      <c r="A245" s="14" t="s">
        <v>105</v>
      </c>
      <c r="B245" s="15" t="s">
        <v>243</v>
      </c>
      <c r="C245" s="16">
        <v>43493</v>
      </c>
      <c r="D245" s="16">
        <v>43504</v>
      </c>
      <c r="E245" s="17" t="s">
        <v>228</v>
      </c>
      <c r="F245" s="17" t="s">
        <v>192</v>
      </c>
      <c r="G245" s="18">
        <v>90085299</v>
      </c>
      <c r="H245" s="18" t="s">
        <v>328</v>
      </c>
      <c r="I245" s="18" t="s">
        <v>331</v>
      </c>
    </row>
    <row r="246" spans="1:9" ht="15" thickBot="1" x14ac:dyDescent="0.35">
      <c r="A246" s="14" t="s">
        <v>105</v>
      </c>
      <c r="B246" s="15" t="s">
        <v>243</v>
      </c>
      <c r="C246" s="16">
        <v>43493</v>
      </c>
      <c r="D246" s="16">
        <v>43504</v>
      </c>
      <c r="E246" s="17" t="s">
        <v>229</v>
      </c>
      <c r="F246" s="17" t="s">
        <v>230</v>
      </c>
      <c r="G246" s="18">
        <v>88219049</v>
      </c>
      <c r="H246" s="18" t="s">
        <v>328</v>
      </c>
      <c r="I246" s="18" t="s">
        <v>331</v>
      </c>
    </row>
    <row r="247" spans="1:9" ht="15" thickBot="1" x14ac:dyDescent="0.35">
      <c r="A247" s="14" t="s">
        <v>105</v>
      </c>
      <c r="B247" s="15" t="s">
        <v>243</v>
      </c>
      <c r="C247" s="16">
        <v>43493</v>
      </c>
      <c r="D247" s="16">
        <v>43504</v>
      </c>
      <c r="E247" s="17" t="s">
        <v>231</v>
      </c>
      <c r="F247" s="17" t="s">
        <v>120</v>
      </c>
      <c r="G247" s="18">
        <v>88201493</v>
      </c>
      <c r="H247" s="18" t="s">
        <v>328</v>
      </c>
      <c r="I247" s="18" t="s">
        <v>331</v>
      </c>
    </row>
    <row r="248" spans="1:9" ht="15" thickBot="1" x14ac:dyDescent="0.35">
      <c r="A248" s="14" t="s">
        <v>105</v>
      </c>
      <c r="B248" s="15" t="s">
        <v>243</v>
      </c>
      <c r="C248" s="16">
        <v>43493</v>
      </c>
      <c r="D248" s="16">
        <v>43504</v>
      </c>
      <c r="E248" s="17" t="s">
        <v>224</v>
      </c>
      <c r="F248" s="17" t="s">
        <v>225</v>
      </c>
      <c r="G248" s="18">
        <v>88201425</v>
      </c>
      <c r="H248" s="18" t="s">
        <v>328</v>
      </c>
      <c r="I248" s="18" t="s">
        <v>331</v>
      </c>
    </row>
    <row r="249" spans="1:9" ht="15" thickBot="1" x14ac:dyDescent="0.35">
      <c r="A249" s="14" t="s">
        <v>105</v>
      </c>
      <c r="B249" s="15" t="s">
        <v>243</v>
      </c>
      <c r="C249" s="16">
        <v>43493</v>
      </c>
      <c r="D249" s="16">
        <v>43504</v>
      </c>
      <c r="E249" s="17" t="s">
        <v>239</v>
      </c>
      <c r="F249" s="17" t="s">
        <v>219</v>
      </c>
      <c r="G249" s="18">
        <v>90081952</v>
      </c>
      <c r="H249" s="18" t="s">
        <v>328</v>
      </c>
      <c r="I249" s="18" t="s">
        <v>331</v>
      </c>
    </row>
    <row r="250" spans="1:9" ht="15" thickBot="1" x14ac:dyDescent="0.35">
      <c r="A250" s="14" t="s">
        <v>105</v>
      </c>
      <c r="B250" s="15" t="s">
        <v>243</v>
      </c>
      <c r="C250" s="16">
        <v>43493</v>
      </c>
      <c r="D250" s="16">
        <v>43504</v>
      </c>
      <c r="E250" s="17" t="s">
        <v>205</v>
      </c>
      <c r="F250" s="17" t="s">
        <v>226</v>
      </c>
      <c r="G250" s="18">
        <v>90044449</v>
      </c>
      <c r="H250" s="18" t="s">
        <v>328</v>
      </c>
      <c r="I250" s="18" t="s">
        <v>331</v>
      </c>
    </row>
    <row r="251" spans="1:9" ht="15" thickBot="1" x14ac:dyDescent="0.35">
      <c r="A251" s="14" t="s">
        <v>105</v>
      </c>
      <c r="B251" s="15" t="s">
        <v>244</v>
      </c>
      <c r="C251" s="16">
        <v>43505</v>
      </c>
      <c r="D251" s="16">
        <v>43574</v>
      </c>
      <c r="E251" s="17" t="s">
        <v>234</v>
      </c>
      <c r="F251" s="17" t="s">
        <v>235</v>
      </c>
      <c r="G251" s="18">
        <v>88205874</v>
      </c>
      <c r="H251" s="18" t="s">
        <v>328</v>
      </c>
      <c r="I251" s="18" t="s">
        <v>331</v>
      </c>
    </row>
    <row r="252" spans="1:9" ht="15" thickBot="1" x14ac:dyDescent="0.35">
      <c r="A252" s="14" t="s">
        <v>105</v>
      </c>
      <c r="B252" s="15" t="s">
        <v>244</v>
      </c>
      <c r="C252" s="16">
        <v>43505</v>
      </c>
      <c r="D252" s="16">
        <v>43574</v>
      </c>
      <c r="E252" s="17" t="s">
        <v>236</v>
      </c>
      <c r="F252" s="17" t="s">
        <v>237</v>
      </c>
      <c r="G252" s="18">
        <v>90060702</v>
      </c>
      <c r="H252" s="18" t="s">
        <v>328</v>
      </c>
      <c r="I252" s="18" t="s">
        <v>331</v>
      </c>
    </row>
    <row r="253" spans="1:9" ht="15" thickBot="1" x14ac:dyDescent="0.35">
      <c r="A253" s="14" t="s">
        <v>105</v>
      </c>
      <c r="B253" s="15" t="s">
        <v>244</v>
      </c>
      <c r="C253" s="16">
        <v>43505</v>
      </c>
      <c r="D253" s="16">
        <v>43574</v>
      </c>
      <c r="E253" s="17" t="s">
        <v>228</v>
      </c>
      <c r="F253" s="17" t="s">
        <v>192</v>
      </c>
      <c r="G253" s="18">
        <v>90085299</v>
      </c>
      <c r="H253" s="18" t="s">
        <v>328</v>
      </c>
      <c r="I253" s="18" t="s">
        <v>331</v>
      </c>
    </row>
    <row r="254" spans="1:9" ht="15" thickBot="1" x14ac:dyDescent="0.35">
      <c r="A254" s="14" t="s">
        <v>105</v>
      </c>
      <c r="B254" s="15" t="s">
        <v>244</v>
      </c>
      <c r="C254" s="16">
        <v>43505</v>
      </c>
      <c r="D254" s="16">
        <v>43574</v>
      </c>
      <c r="E254" s="17" t="s">
        <v>229</v>
      </c>
      <c r="F254" s="17" t="s">
        <v>230</v>
      </c>
      <c r="G254" s="18">
        <v>88219049</v>
      </c>
      <c r="H254" s="18" t="s">
        <v>328</v>
      </c>
      <c r="I254" s="18" t="s">
        <v>331</v>
      </c>
    </row>
    <row r="255" spans="1:9" ht="15" thickBot="1" x14ac:dyDescent="0.35">
      <c r="A255" s="14" t="s">
        <v>105</v>
      </c>
      <c r="B255" s="15" t="s">
        <v>244</v>
      </c>
      <c r="C255" s="16">
        <v>43505</v>
      </c>
      <c r="D255" s="16">
        <v>43574</v>
      </c>
      <c r="E255" s="17" t="s">
        <v>231</v>
      </c>
      <c r="F255" s="17" t="s">
        <v>120</v>
      </c>
      <c r="G255" s="18">
        <v>88201493</v>
      </c>
      <c r="H255" s="18" t="s">
        <v>328</v>
      </c>
      <c r="I255" s="18" t="s">
        <v>331</v>
      </c>
    </row>
    <row r="256" spans="1:9" ht="15" thickBot="1" x14ac:dyDescent="0.35">
      <c r="A256" s="14" t="s">
        <v>105</v>
      </c>
      <c r="B256" s="15" t="s">
        <v>244</v>
      </c>
      <c r="C256" s="16">
        <v>43505</v>
      </c>
      <c r="D256" s="16">
        <v>43574</v>
      </c>
      <c r="E256" s="17" t="s">
        <v>224</v>
      </c>
      <c r="F256" s="17" t="s">
        <v>225</v>
      </c>
      <c r="G256" s="18">
        <v>88201425</v>
      </c>
      <c r="H256" s="18" t="s">
        <v>328</v>
      </c>
      <c r="I256" s="18" t="s">
        <v>331</v>
      </c>
    </row>
    <row r="257" spans="1:9" ht="15" thickBot="1" x14ac:dyDescent="0.35">
      <c r="A257" s="14" t="s">
        <v>105</v>
      </c>
      <c r="B257" s="15" t="s">
        <v>244</v>
      </c>
      <c r="C257" s="16">
        <v>43505</v>
      </c>
      <c r="D257" s="16">
        <v>43574</v>
      </c>
      <c r="E257" s="17" t="s">
        <v>239</v>
      </c>
      <c r="F257" s="17" t="s">
        <v>219</v>
      </c>
      <c r="G257" s="18">
        <v>90081952</v>
      </c>
      <c r="H257" s="18" t="s">
        <v>328</v>
      </c>
      <c r="I257" s="18" t="s">
        <v>331</v>
      </c>
    </row>
    <row r="258" spans="1:9" ht="15" thickBot="1" x14ac:dyDescent="0.35">
      <c r="A258" s="14" t="s">
        <v>105</v>
      </c>
      <c r="B258" s="15" t="s">
        <v>244</v>
      </c>
      <c r="C258" s="16">
        <v>43505</v>
      </c>
      <c r="D258" s="16">
        <v>43574</v>
      </c>
      <c r="E258" s="17" t="s">
        <v>205</v>
      </c>
      <c r="F258" s="17" t="s">
        <v>226</v>
      </c>
      <c r="G258" s="18">
        <v>90044449</v>
      </c>
      <c r="H258" s="18" t="s">
        <v>328</v>
      </c>
      <c r="I258" s="18" t="s">
        <v>331</v>
      </c>
    </row>
    <row r="259" spans="1:9" ht="15" thickBot="1" x14ac:dyDescent="0.35">
      <c r="A259" s="14" t="s">
        <v>155</v>
      </c>
      <c r="B259" s="15" t="s">
        <v>245</v>
      </c>
      <c r="C259" s="16">
        <v>43528</v>
      </c>
      <c r="D259" s="16">
        <v>43532</v>
      </c>
      <c r="E259" s="17" t="s">
        <v>177</v>
      </c>
      <c r="F259" s="17" t="s">
        <v>219</v>
      </c>
      <c r="G259" s="18">
        <v>88234063</v>
      </c>
      <c r="H259" s="18" t="s">
        <v>328</v>
      </c>
      <c r="I259" s="18" t="s">
        <v>331</v>
      </c>
    </row>
    <row r="260" spans="1:9" ht="15" thickBot="1" x14ac:dyDescent="0.35">
      <c r="A260" s="14" t="s">
        <v>155</v>
      </c>
      <c r="B260" s="15" t="s">
        <v>245</v>
      </c>
      <c r="C260" s="16">
        <v>43528</v>
      </c>
      <c r="D260" s="16">
        <v>43532</v>
      </c>
      <c r="E260" s="17" t="s">
        <v>192</v>
      </c>
      <c r="F260" s="17" t="s">
        <v>246</v>
      </c>
      <c r="G260" s="18">
        <v>88219269</v>
      </c>
      <c r="H260" s="18" t="s">
        <v>328</v>
      </c>
      <c r="I260" s="18" t="s">
        <v>331</v>
      </c>
    </row>
    <row r="261" spans="1:9" ht="15" thickBot="1" x14ac:dyDescent="0.35">
      <c r="A261" s="14" t="s">
        <v>155</v>
      </c>
      <c r="B261" s="15" t="s">
        <v>245</v>
      </c>
      <c r="C261" s="16">
        <v>43528</v>
      </c>
      <c r="D261" s="16">
        <v>43532</v>
      </c>
      <c r="E261" s="17" t="s">
        <v>247</v>
      </c>
      <c r="F261" s="17" t="s">
        <v>160</v>
      </c>
      <c r="G261" s="18">
        <v>88241384</v>
      </c>
      <c r="H261" s="18" t="s">
        <v>328</v>
      </c>
      <c r="I261" s="18" t="s">
        <v>331</v>
      </c>
    </row>
    <row r="262" spans="1:9" ht="15" thickBot="1" x14ac:dyDescent="0.35">
      <c r="A262" s="14" t="s">
        <v>155</v>
      </c>
      <c r="B262" s="15" t="s">
        <v>245</v>
      </c>
      <c r="C262" s="16">
        <v>43528</v>
      </c>
      <c r="D262" s="16">
        <v>43532</v>
      </c>
      <c r="E262" s="17" t="s">
        <v>248</v>
      </c>
      <c r="F262" s="17" t="s">
        <v>249</v>
      </c>
      <c r="G262" s="18">
        <v>88219263</v>
      </c>
      <c r="H262" s="18" t="s">
        <v>328</v>
      </c>
      <c r="I262" s="18" t="s">
        <v>331</v>
      </c>
    </row>
    <row r="263" spans="1:9" ht="15" thickBot="1" x14ac:dyDescent="0.35">
      <c r="A263" s="14" t="s">
        <v>155</v>
      </c>
      <c r="B263" s="15" t="s">
        <v>250</v>
      </c>
      <c r="C263" s="16">
        <v>43542</v>
      </c>
      <c r="D263" s="16">
        <v>43546</v>
      </c>
      <c r="E263" s="17" t="s">
        <v>251</v>
      </c>
      <c r="F263" s="17" t="s">
        <v>120</v>
      </c>
      <c r="G263" s="18">
        <v>88234314</v>
      </c>
      <c r="H263" s="18" t="s">
        <v>328</v>
      </c>
      <c r="I263" s="18" t="s">
        <v>331</v>
      </c>
    </row>
    <row r="264" spans="1:9" ht="15" thickBot="1" x14ac:dyDescent="0.35">
      <c r="A264" s="14" t="s">
        <v>155</v>
      </c>
      <c r="B264" s="15" t="s">
        <v>250</v>
      </c>
      <c r="C264" s="16">
        <v>43542</v>
      </c>
      <c r="D264" s="16">
        <v>43546</v>
      </c>
      <c r="E264" s="17" t="s">
        <v>252</v>
      </c>
      <c r="F264" s="17" t="s">
        <v>253</v>
      </c>
      <c r="G264" s="18">
        <v>90042974</v>
      </c>
      <c r="H264" s="18" t="s">
        <v>328</v>
      </c>
      <c r="I264" s="18" t="s">
        <v>331</v>
      </c>
    </row>
    <row r="265" spans="1:9" ht="15" thickBot="1" x14ac:dyDescent="0.35">
      <c r="A265" s="14" t="s">
        <v>155</v>
      </c>
      <c r="B265" s="15" t="s">
        <v>250</v>
      </c>
      <c r="C265" s="16">
        <v>43542</v>
      </c>
      <c r="D265" s="16">
        <v>43546</v>
      </c>
      <c r="E265" s="17" t="s">
        <v>254</v>
      </c>
      <c r="F265" s="17" t="s">
        <v>218</v>
      </c>
      <c r="G265" s="18">
        <v>88241503</v>
      </c>
      <c r="H265" s="18" t="s">
        <v>328</v>
      </c>
      <c r="I265" s="18" t="s">
        <v>331</v>
      </c>
    </row>
    <row r="266" spans="1:9" ht="15" thickBot="1" x14ac:dyDescent="0.35">
      <c r="A266" s="14" t="s">
        <v>155</v>
      </c>
      <c r="B266" s="15" t="s">
        <v>250</v>
      </c>
      <c r="C266" s="16">
        <v>43542</v>
      </c>
      <c r="D266" s="16">
        <v>43546</v>
      </c>
      <c r="E266" s="17" t="s">
        <v>255</v>
      </c>
      <c r="F266" s="17" t="s">
        <v>256</v>
      </c>
      <c r="G266" s="18">
        <v>90104686</v>
      </c>
      <c r="H266" s="18" t="s">
        <v>328</v>
      </c>
      <c r="I266" s="18" t="s">
        <v>331</v>
      </c>
    </row>
    <row r="267" spans="1:9" ht="15" thickBot="1" x14ac:dyDescent="0.35">
      <c r="A267" s="14" t="s">
        <v>155</v>
      </c>
      <c r="B267" s="15" t="s">
        <v>257</v>
      </c>
      <c r="C267" s="16">
        <v>43556</v>
      </c>
      <c r="D267" s="16">
        <v>43560</v>
      </c>
      <c r="E267" s="17" t="s">
        <v>258</v>
      </c>
      <c r="F267" s="17" t="s">
        <v>259</v>
      </c>
      <c r="G267" s="18">
        <v>88247084</v>
      </c>
      <c r="H267" s="18" t="s">
        <v>328</v>
      </c>
      <c r="I267" s="18" t="s">
        <v>331</v>
      </c>
    </row>
    <row r="268" spans="1:9" ht="15" thickBot="1" x14ac:dyDescent="0.35">
      <c r="A268" s="14" t="s">
        <v>155</v>
      </c>
      <c r="B268" s="15" t="s">
        <v>257</v>
      </c>
      <c r="C268" s="16">
        <v>43556</v>
      </c>
      <c r="D268" s="16">
        <v>43560</v>
      </c>
      <c r="E268" s="17" t="s">
        <v>260</v>
      </c>
      <c r="F268" s="17" t="s">
        <v>261</v>
      </c>
      <c r="G268" s="18">
        <v>21281</v>
      </c>
      <c r="H268" s="18" t="s">
        <v>328</v>
      </c>
      <c r="I268" s="18" t="s">
        <v>331</v>
      </c>
    </row>
    <row r="269" spans="1:9" ht="15" thickBot="1" x14ac:dyDescent="0.35">
      <c r="A269" s="14" t="s">
        <v>81</v>
      </c>
      <c r="B269" s="15" t="s">
        <v>262</v>
      </c>
      <c r="C269" s="16">
        <v>43570</v>
      </c>
      <c r="D269" s="16">
        <v>43571</v>
      </c>
      <c r="E269" s="17" t="s">
        <v>263</v>
      </c>
      <c r="F269" s="17" t="s">
        <v>264</v>
      </c>
      <c r="G269" s="18">
        <v>88205994</v>
      </c>
      <c r="H269" s="18" t="s">
        <v>328</v>
      </c>
      <c r="I269" s="18" t="s">
        <v>331</v>
      </c>
    </row>
    <row r="270" spans="1:9" ht="15" thickBot="1" x14ac:dyDescent="0.35">
      <c r="A270" s="14" t="s">
        <v>105</v>
      </c>
      <c r="B270" s="15" t="s">
        <v>265</v>
      </c>
      <c r="C270" s="16">
        <v>43584</v>
      </c>
      <c r="D270" s="16">
        <v>43595</v>
      </c>
      <c r="E270" s="17" t="s">
        <v>228</v>
      </c>
      <c r="F270" s="17" t="s">
        <v>192</v>
      </c>
      <c r="G270" s="18">
        <v>90085299</v>
      </c>
      <c r="H270" s="18" t="s">
        <v>328</v>
      </c>
      <c r="I270" s="18" t="s">
        <v>331</v>
      </c>
    </row>
    <row r="271" spans="1:9" ht="15" thickBot="1" x14ac:dyDescent="0.35">
      <c r="A271" s="14" t="s">
        <v>85</v>
      </c>
      <c r="B271" s="15" t="s">
        <v>266</v>
      </c>
      <c r="C271" s="16">
        <v>43584</v>
      </c>
      <c r="D271" s="16">
        <v>43600</v>
      </c>
      <c r="E271" s="17" t="s">
        <v>222</v>
      </c>
      <c r="F271" s="17" t="s">
        <v>223</v>
      </c>
      <c r="G271" s="18">
        <v>90046282</v>
      </c>
      <c r="H271" s="18" t="s">
        <v>328</v>
      </c>
      <c r="I271" s="18" t="s">
        <v>331</v>
      </c>
    </row>
    <row r="272" spans="1:9" ht="15" thickBot="1" x14ac:dyDescent="0.35">
      <c r="A272" s="14" t="s">
        <v>85</v>
      </c>
      <c r="B272" s="15" t="s">
        <v>266</v>
      </c>
      <c r="C272" s="16">
        <v>43584</v>
      </c>
      <c r="D272" s="16">
        <v>43600</v>
      </c>
      <c r="E272" s="17" t="s">
        <v>238</v>
      </c>
      <c r="F272" s="17" t="s">
        <v>209</v>
      </c>
      <c r="G272" s="18">
        <v>90078530</v>
      </c>
      <c r="H272" s="18" t="s">
        <v>328</v>
      </c>
      <c r="I272" s="18" t="s">
        <v>331</v>
      </c>
    </row>
    <row r="273" spans="1:9" ht="15" thickBot="1" x14ac:dyDescent="0.35">
      <c r="A273" s="14" t="s">
        <v>85</v>
      </c>
      <c r="B273" s="15" t="s">
        <v>266</v>
      </c>
      <c r="C273" s="16">
        <v>43584</v>
      </c>
      <c r="D273" s="16">
        <v>43600</v>
      </c>
      <c r="E273" s="17" t="s">
        <v>232</v>
      </c>
      <c r="F273" s="17" t="s">
        <v>219</v>
      </c>
      <c r="G273" s="18">
        <v>90048597</v>
      </c>
      <c r="H273" s="18" t="s">
        <v>328</v>
      </c>
      <c r="I273" s="18" t="s">
        <v>331</v>
      </c>
    </row>
    <row r="274" spans="1:9" ht="15" thickBot="1" x14ac:dyDescent="0.35">
      <c r="A274" s="14" t="s">
        <v>85</v>
      </c>
      <c r="B274" s="15" t="s">
        <v>266</v>
      </c>
      <c r="C274" s="16">
        <v>43584</v>
      </c>
      <c r="D274" s="16">
        <v>43600</v>
      </c>
      <c r="E274" s="17" t="s">
        <v>263</v>
      </c>
      <c r="F274" s="17" t="s">
        <v>264</v>
      </c>
      <c r="G274" s="18">
        <v>88205994</v>
      </c>
      <c r="H274" s="18" t="s">
        <v>328</v>
      </c>
      <c r="I274" s="18" t="s">
        <v>331</v>
      </c>
    </row>
    <row r="275" spans="1:9" ht="15" thickBot="1" x14ac:dyDescent="0.35">
      <c r="A275" s="14" t="s">
        <v>105</v>
      </c>
      <c r="B275" s="15" t="s">
        <v>267</v>
      </c>
      <c r="C275" s="16">
        <v>43605</v>
      </c>
      <c r="D275" s="16">
        <v>43616</v>
      </c>
      <c r="E275" s="17" t="s">
        <v>222</v>
      </c>
      <c r="F275" s="17" t="s">
        <v>223</v>
      </c>
      <c r="G275" s="18">
        <v>90046282</v>
      </c>
      <c r="H275" s="18" t="s">
        <v>328</v>
      </c>
      <c r="I275" s="18" t="s">
        <v>331</v>
      </c>
    </row>
    <row r="276" spans="1:9" ht="15" thickBot="1" x14ac:dyDescent="0.35">
      <c r="A276" s="14" t="s">
        <v>105</v>
      </c>
      <c r="B276" s="15" t="s">
        <v>267</v>
      </c>
      <c r="C276" s="16">
        <v>43605</v>
      </c>
      <c r="D276" s="16">
        <v>43616</v>
      </c>
      <c r="E276" s="17" t="s">
        <v>238</v>
      </c>
      <c r="F276" s="17" t="s">
        <v>209</v>
      </c>
      <c r="G276" s="18">
        <v>90078530</v>
      </c>
      <c r="H276" s="18" t="s">
        <v>328</v>
      </c>
      <c r="I276" s="18" t="s">
        <v>331</v>
      </c>
    </row>
    <row r="277" spans="1:9" ht="15" thickBot="1" x14ac:dyDescent="0.35">
      <c r="A277" s="14" t="s">
        <v>105</v>
      </c>
      <c r="B277" s="15" t="s">
        <v>267</v>
      </c>
      <c r="C277" s="16">
        <v>43605</v>
      </c>
      <c r="D277" s="16">
        <v>43616</v>
      </c>
      <c r="E277" s="17" t="s">
        <v>232</v>
      </c>
      <c r="F277" s="17" t="s">
        <v>219</v>
      </c>
      <c r="G277" s="18">
        <v>90048597</v>
      </c>
      <c r="H277" s="18" t="s">
        <v>328</v>
      </c>
      <c r="I277" s="18" t="s">
        <v>331</v>
      </c>
    </row>
    <row r="278" spans="1:9" ht="15" thickBot="1" x14ac:dyDescent="0.35">
      <c r="A278" s="14" t="s">
        <v>105</v>
      </c>
      <c r="B278" s="15" t="s">
        <v>267</v>
      </c>
      <c r="C278" s="16">
        <v>43605</v>
      </c>
      <c r="D278" s="16">
        <v>43616</v>
      </c>
      <c r="E278" s="17" t="s">
        <v>263</v>
      </c>
      <c r="F278" s="17" t="s">
        <v>264</v>
      </c>
      <c r="G278" s="18">
        <v>88205994</v>
      </c>
      <c r="H278" s="18" t="s">
        <v>328</v>
      </c>
      <c r="I278" s="18" t="s">
        <v>331</v>
      </c>
    </row>
    <row r="279" spans="1:9" ht="15" thickBot="1" x14ac:dyDescent="0.35">
      <c r="A279" s="14" t="s">
        <v>85</v>
      </c>
      <c r="B279" s="15" t="s">
        <v>268</v>
      </c>
      <c r="C279" s="16">
        <v>43605</v>
      </c>
      <c r="D279" s="16">
        <v>43616</v>
      </c>
      <c r="E279" s="17" t="s">
        <v>269</v>
      </c>
      <c r="F279" s="17" t="s">
        <v>129</v>
      </c>
      <c r="G279" s="18">
        <v>90032523</v>
      </c>
      <c r="H279" s="18" t="s">
        <v>328</v>
      </c>
      <c r="I279" s="18" t="s">
        <v>331</v>
      </c>
    </row>
    <row r="280" spans="1:9" ht="15" thickBot="1" x14ac:dyDescent="0.35">
      <c r="A280" s="14" t="s">
        <v>105</v>
      </c>
      <c r="B280" s="15" t="s">
        <v>270</v>
      </c>
      <c r="C280" s="16">
        <v>43617</v>
      </c>
      <c r="D280" s="16">
        <v>43672</v>
      </c>
      <c r="E280" s="17" t="s">
        <v>222</v>
      </c>
      <c r="F280" s="17" t="s">
        <v>223</v>
      </c>
      <c r="G280" s="18">
        <v>90046282</v>
      </c>
      <c r="H280" s="18" t="s">
        <v>328</v>
      </c>
      <c r="I280" s="18" t="s">
        <v>331</v>
      </c>
    </row>
    <row r="281" spans="1:9" ht="15" thickBot="1" x14ac:dyDescent="0.35">
      <c r="A281" s="14" t="s">
        <v>105</v>
      </c>
      <c r="B281" s="15" t="s">
        <v>270</v>
      </c>
      <c r="C281" s="16">
        <v>43617</v>
      </c>
      <c r="D281" s="16">
        <v>43672</v>
      </c>
      <c r="E281" s="17" t="s">
        <v>238</v>
      </c>
      <c r="F281" s="17" t="s">
        <v>209</v>
      </c>
      <c r="G281" s="18">
        <v>90078530</v>
      </c>
      <c r="H281" s="18" t="s">
        <v>328</v>
      </c>
      <c r="I281" s="18" t="s">
        <v>331</v>
      </c>
    </row>
    <row r="282" spans="1:9" ht="15" thickBot="1" x14ac:dyDescent="0.35">
      <c r="A282" s="14" t="s">
        <v>105</v>
      </c>
      <c r="B282" s="15" t="s">
        <v>270</v>
      </c>
      <c r="C282" s="16">
        <v>43617</v>
      </c>
      <c r="D282" s="16">
        <v>43672</v>
      </c>
      <c r="E282" s="17" t="s">
        <v>232</v>
      </c>
      <c r="F282" s="17" t="s">
        <v>219</v>
      </c>
      <c r="G282" s="18">
        <v>90048597</v>
      </c>
      <c r="H282" s="18" t="s">
        <v>328</v>
      </c>
      <c r="I282" s="18" t="s">
        <v>331</v>
      </c>
    </row>
    <row r="283" spans="1:9" ht="15" thickBot="1" x14ac:dyDescent="0.35">
      <c r="A283" s="14" t="s">
        <v>105</v>
      </c>
      <c r="B283" s="15" t="s">
        <v>270</v>
      </c>
      <c r="C283" s="16">
        <v>43617</v>
      </c>
      <c r="D283" s="16">
        <v>43672</v>
      </c>
      <c r="E283" s="17" t="s">
        <v>263</v>
      </c>
      <c r="F283" s="17" t="s">
        <v>264</v>
      </c>
      <c r="G283" s="18">
        <v>88205994</v>
      </c>
      <c r="H283" s="18" t="s">
        <v>328</v>
      </c>
      <c r="I283" s="18" t="s">
        <v>331</v>
      </c>
    </row>
    <row r="284" spans="1:9" ht="15" thickBot="1" x14ac:dyDescent="0.35">
      <c r="A284" s="14" t="s">
        <v>81</v>
      </c>
      <c r="B284" s="15" t="s">
        <v>271</v>
      </c>
      <c r="C284" s="16">
        <v>43627</v>
      </c>
      <c r="D284" s="16">
        <v>43628</v>
      </c>
      <c r="E284" s="17" t="s">
        <v>169</v>
      </c>
      <c r="F284" s="17" t="s">
        <v>174</v>
      </c>
      <c r="G284" s="18">
        <v>90026834</v>
      </c>
      <c r="H284" s="18" t="s">
        <v>328</v>
      </c>
      <c r="I284" s="18" t="s">
        <v>331</v>
      </c>
    </row>
    <row r="285" spans="1:9" ht="15" thickBot="1" x14ac:dyDescent="0.35">
      <c r="A285" s="14" t="s">
        <v>155</v>
      </c>
      <c r="B285" s="15" t="s">
        <v>272</v>
      </c>
      <c r="C285" s="16">
        <v>43647</v>
      </c>
      <c r="D285" s="16">
        <v>43651</v>
      </c>
      <c r="E285" s="17" t="s">
        <v>217</v>
      </c>
      <c r="F285" s="17" t="s">
        <v>218</v>
      </c>
      <c r="G285" s="18">
        <v>88241157</v>
      </c>
      <c r="H285" s="18" t="s">
        <v>328</v>
      </c>
      <c r="I285" s="18" t="s">
        <v>331</v>
      </c>
    </row>
    <row r="286" spans="1:9" ht="15" thickBot="1" x14ac:dyDescent="0.35">
      <c r="A286" s="14" t="s">
        <v>155</v>
      </c>
      <c r="B286" s="15" t="s">
        <v>272</v>
      </c>
      <c r="C286" s="16">
        <v>43647</v>
      </c>
      <c r="D286" s="16">
        <v>43651</v>
      </c>
      <c r="E286" s="17" t="s">
        <v>273</v>
      </c>
      <c r="F286" s="17" t="s">
        <v>274</v>
      </c>
      <c r="G286" s="18">
        <v>88241253</v>
      </c>
      <c r="H286" s="18" t="s">
        <v>328</v>
      </c>
      <c r="I286" s="18" t="s">
        <v>331</v>
      </c>
    </row>
    <row r="287" spans="1:9" ht="15" thickBot="1" x14ac:dyDescent="0.35">
      <c r="A287" s="14" t="s">
        <v>81</v>
      </c>
      <c r="B287" s="15" t="s">
        <v>275</v>
      </c>
      <c r="C287" s="16">
        <v>43661</v>
      </c>
      <c r="D287" s="16">
        <v>43662</v>
      </c>
      <c r="E287" s="17" t="s">
        <v>194</v>
      </c>
      <c r="F287" s="17" t="s">
        <v>195</v>
      </c>
      <c r="G287" s="18">
        <v>90030725</v>
      </c>
      <c r="H287" s="18" t="s">
        <v>328</v>
      </c>
      <c r="I287" s="18" t="s">
        <v>331</v>
      </c>
    </row>
    <row r="288" spans="1:9" ht="15" thickBot="1" x14ac:dyDescent="0.35">
      <c r="A288" s="14" t="s">
        <v>81</v>
      </c>
      <c r="B288" s="15" t="s">
        <v>275</v>
      </c>
      <c r="C288" s="16">
        <v>43661</v>
      </c>
      <c r="D288" s="16">
        <v>43662</v>
      </c>
      <c r="E288" s="17" t="s">
        <v>276</v>
      </c>
      <c r="F288" s="17" t="s">
        <v>145</v>
      </c>
      <c r="G288" s="18">
        <v>88202726</v>
      </c>
      <c r="H288" s="18" t="s">
        <v>328</v>
      </c>
      <c r="I288" s="18" t="s">
        <v>331</v>
      </c>
    </row>
    <row r="289" spans="1:9" ht="15" thickBot="1" x14ac:dyDescent="0.35">
      <c r="A289" s="14" t="s">
        <v>81</v>
      </c>
      <c r="B289" s="15" t="s">
        <v>275</v>
      </c>
      <c r="C289" s="16">
        <v>43661</v>
      </c>
      <c r="D289" s="16">
        <v>43662</v>
      </c>
      <c r="E289" s="17" t="s">
        <v>87</v>
      </c>
      <c r="F289" s="17" t="s">
        <v>277</v>
      </c>
      <c r="G289" s="18">
        <v>90316828</v>
      </c>
      <c r="H289" s="18" t="s">
        <v>328</v>
      </c>
      <c r="I289" s="18" t="s">
        <v>331</v>
      </c>
    </row>
    <row r="290" spans="1:9" ht="15" thickBot="1" x14ac:dyDescent="0.35">
      <c r="A290" s="14" t="s">
        <v>105</v>
      </c>
      <c r="B290" s="15" t="s">
        <v>278</v>
      </c>
      <c r="C290" s="16">
        <v>43703</v>
      </c>
      <c r="D290" s="16">
        <v>43714</v>
      </c>
      <c r="E290" s="17" t="s">
        <v>222</v>
      </c>
      <c r="F290" s="17" t="s">
        <v>223</v>
      </c>
      <c r="G290" s="18">
        <v>90046282</v>
      </c>
      <c r="H290" s="18" t="s">
        <v>328</v>
      </c>
      <c r="I290" s="18" t="s">
        <v>331</v>
      </c>
    </row>
    <row r="291" spans="1:9" ht="15" thickBot="1" x14ac:dyDescent="0.35">
      <c r="A291" s="14" t="s">
        <v>105</v>
      </c>
      <c r="B291" s="15" t="s">
        <v>278</v>
      </c>
      <c r="C291" s="16">
        <v>43703</v>
      </c>
      <c r="D291" s="16">
        <v>43714</v>
      </c>
      <c r="E291" s="17" t="s">
        <v>238</v>
      </c>
      <c r="F291" s="17" t="s">
        <v>209</v>
      </c>
      <c r="G291" s="18">
        <v>90078530</v>
      </c>
      <c r="H291" s="18" t="s">
        <v>328</v>
      </c>
      <c r="I291" s="18" t="s">
        <v>331</v>
      </c>
    </row>
    <row r="292" spans="1:9" ht="15" thickBot="1" x14ac:dyDescent="0.35">
      <c r="A292" s="14" t="s">
        <v>105</v>
      </c>
      <c r="B292" s="15" t="s">
        <v>278</v>
      </c>
      <c r="C292" s="16">
        <v>43703</v>
      </c>
      <c r="D292" s="16">
        <v>43714</v>
      </c>
      <c r="E292" s="17" t="s">
        <v>232</v>
      </c>
      <c r="F292" s="17" t="s">
        <v>219</v>
      </c>
      <c r="G292" s="18">
        <v>90048597</v>
      </c>
      <c r="H292" s="18" t="s">
        <v>328</v>
      </c>
      <c r="I292" s="18" t="s">
        <v>331</v>
      </c>
    </row>
    <row r="293" spans="1:9" ht="15" thickBot="1" x14ac:dyDescent="0.35">
      <c r="A293" s="14" t="s">
        <v>105</v>
      </c>
      <c r="B293" s="15" t="s">
        <v>279</v>
      </c>
      <c r="C293" s="16">
        <v>43710</v>
      </c>
      <c r="D293" s="16">
        <v>43712</v>
      </c>
      <c r="E293" s="17" t="s">
        <v>263</v>
      </c>
      <c r="F293" s="17" t="s">
        <v>264</v>
      </c>
      <c r="G293" s="18">
        <v>88205994</v>
      </c>
      <c r="H293" s="18" t="s">
        <v>328</v>
      </c>
      <c r="I293" s="18" t="s">
        <v>331</v>
      </c>
    </row>
    <row r="294" spans="1:9" ht="15" thickBot="1" x14ac:dyDescent="0.35">
      <c r="A294" s="14" t="s">
        <v>85</v>
      </c>
      <c r="B294" s="15" t="s">
        <v>280</v>
      </c>
      <c r="C294" s="16">
        <v>43710</v>
      </c>
      <c r="D294" s="16">
        <v>43721</v>
      </c>
      <c r="E294" s="17" t="s">
        <v>194</v>
      </c>
      <c r="F294" s="17" t="s">
        <v>195</v>
      </c>
      <c r="G294" s="18">
        <v>90030725</v>
      </c>
      <c r="H294" s="18" t="s">
        <v>328</v>
      </c>
      <c r="I294" s="18" t="s">
        <v>331</v>
      </c>
    </row>
    <row r="295" spans="1:9" ht="15" thickBot="1" x14ac:dyDescent="0.35">
      <c r="A295" s="14" t="s">
        <v>85</v>
      </c>
      <c r="B295" s="15" t="s">
        <v>280</v>
      </c>
      <c r="C295" s="16">
        <v>43710</v>
      </c>
      <c r="D295" s="16">
        <v>43721</v>
      </c>
      <c r="E295" s="17" t="s">
        <v>276</v>
      </c>
      <c r="F295" s="17" t="s">
        <v>145</v>
      </c>
      <c r="G295" s="18">
        <v>88202726</v>
      </c>
      <c r="H295" s="18" t="s">
        <v>328</v>
      </c>
      <c r="I295" s="18" t="s">
        <v>331</v>
      </c>
    </row>
    <row r="296" spans="1:9" ht="15" thickBot="1" x14ac:dyDescent="0.35">
      <c r="A296" s="14" t="s">
        <v>85</v>
      </c>
      <c r="B296" s="15" t="s">
        <v>280</v>
      </c>
      <c r="C296" s="16">
        <v>43710</v>
      </c>
      <c r="D296" s="16">
        <v>43721</v>
      </c>
      <c r="E296" s="17" t="s">
        <v>87</v>
      </c>
      <c r="F296" s="17" t="s">
        <v>277</v>
      </c>
      <c r="G296" s="18">
        <v>90316828</v>
      </c>
      <c r="H296" s="18" t="s">
        <v>328</v>
      </c>
      <c r="I296" s="18" t="s">
        <v>331</v>
      </c>
    </row>
    <row r="297" spans="1:9" ht="15" thickBot="1" x14ac:dyDescent="0.35">
      <c r="A297" s="14" t="s">
        <v>85</v>
      </c>
      <c r="B297" s="15" t="s">
        <v>280</v>
      </c>
      <c r="C297" s="16">
        <v>43710</v>
      </c>
      <c r="D297" s="16">
        <v>43721</v>
      </c>
      <c r="E297" s="17" t="s">
        <v>169</v>
      </c>
      <c r="F297" s="17" t="s">
        <v>174</v>
      </c>
      <c r="G297" s="18">
        <v>90026834</v>
      </c>
      <c r="H297" s="18" t="s">
        <v>328</v>
      </c>
      <c r="I297" s="18" t="s">
        <v>331</v>
      </c>
    </row>
    <row r="298" spans="1:9" ht="15" thickBot="1" x14ac:dyDescent="0.35">
      <c r="A298" s="14" t="s">
        <v>105</v>
      </c>
      <c r="B298" s="15" t="s">
        <v>281</v>
      </c>
      <c r="C298" s="16">
        <v>43724</v>
      </c>
      <c r="D298" s="16">
        <v>43735</v>
      </c>
      <c r="E298" s="17" t="s">
        <v>194</v>
      </c>
      <c r="F298" s="17" t="s">
        <v>195</v>
      </c>
      <c r="G298" s="18">
        <v>90030725</v>
      </c>
      <c r="H298" s="18" t="s">
        <v>328</v>
      </c>
      <c r="I298" s="18" t="s">
        <v>331</v>
      </c>
    </row>
    <row r="299" spans="1:9" ht="15" thickBot="1" x14ac:dyDescent="0.35">
      <c r="A299" s="14" t="s">
        <v>105</v>
      </c>
      <c r="B299" s="15" t="s">
        <v>281</v>
      </c>
      <c r="C299" s="16">
        <v>43724</v>
      </c>
      <c r="D299" s="16">
        <v>43735</v>
      </c>
      <c r="E299" s="17" t="s">
        <v>276</v>
      </c>
      <c r="F299" s="17" t="s">
        <v>145</v>
      </c>
      <c r="G299" s="18">
        <v>88202726</v>
      </c>
      <c r="H299" s="18" t="s">
        <v>328</v>
      </c>
      <c r="I299" s="18" t="s">
        <v>331</v>
      </c>
    </row>
    <row r="300" spans="1:9" ht="15" thickBot="1" x14ac:dyDescent="0.35">
      <c r="A300" s="14" t="s">
        <v>105</v>
      </c>
      <c r="B300" s="15" t="s">
        <v>281</v>
      </c>
      <c r="C300" s="16">
        <v>43724</v>
      </c>
      <c r="D300" s="16">
        <v>43735</v>
      </c>
      <c r="E300" s="17" t="s">
        <v>87</v>
      </c>
      <c r="F300" s="17" t="s">
        <v>277</v>
      </c>
      <c r="G300" s="18">
        <v>90316828</v>
      </c>
      <c r="H300" s="18" t="s">
        <v>328</v>
      </c>
      <c r="I300" s="18" t="s">
        <v>331</v>
      </c>
    </row>
    <row r="301" spans="1:9" ht="15" thickBot="1" x14ac:dyDescent="0.35">
      <c r="A301" s="14" t="s">
        <v>105</v>
      </c>
      <c r="B301" s="15" t="s">
        <v>281</v>
      </c>
      <c r="C301" s="16">
        <v>43724</v>
      </c>
      <c r="D301" s="16">
        <v>43735</v>
      </c>
      <c r="E301" s="17" t="s">
        <v>169</v>
      </c>
      <c r="F301" s="17" t="s">
        <v>174</v>
      </c>
      <c r="G301" s="18">
        <v>90026834</v>
      </c>
      <c r="H301" s="18" t="s">
        <v>328</v>
      </c>
      <c r="I301" s="18" t="s">
        <v>331</v>
      </c>
    </row>
    <row r="302" spans="1:9" ht="15" thickBot="1" x14ac:dyDescent="0.35">
      <c r="A302" s="14" t="s">
        <v>105</v>
      </c>
      <c r="B302" s="15" t="s">
        <v>282</v>
      </c>
      <c r="C302" s="16">
        <v>43736</v>
      </c>
      <c r="D302" s="16">
        <v>43818</v>
      </c>
      <c r="E302" s="17" t="s">
        <v>194</v>
      </c>
      <c r="F302" s="17" t="s">
        <v>195</v>
      </c>
      <c r="G302" s="18">
        <v>90030725</v>
      </c>
      <c r="H302" s="18" t="s">
        <v>328</v>
      </c>
      <c r="I302" s="18" t="s">
        <v>331</v>
      </c>
    </row>
    <row r="303" spans="1:9" ht="15" thickBot="1" x14ac:dyDescent="0.35">
      <c r="A303" s="14" t="s">
        <v>105</v>
      </c>
      <c r="B303" s="15" t="s">
        <v>282</v>
      </c>
      <c r="C303" s="16">
        <v>43736</v>
      </c>
      <c r="D303" s="16">
        <v>43818</v>
      </c>
      <c r="E303" s="17" t="s">
        <v>276</v>
      </c>
      <c r="F303" s="17" t="s">
        <v>145</v>
      </c>
      <c r="G303" s="18">
        <v>88202726</v>
      </c>
      <c r="H303" s="18" t="s">
        <v>328</v>
      </c>
      <c r="I303" s="18" t="s">
        <v>331</v>
      </c>
    </row>
    <row r="304" spans="1:9" ht="15" thickBot="1" x14ac:dyDescent="0.35">
      <c r="A304" s="14" t="s">
        <v>105</v>
      </c>
      <c r="B304" s="15" t="s">
        <v>282</v>
      </c>
      <c r="C304" s="16">
        <v>43736</v>
      </c>
      <c r="D304" s="16">
        <v>43818</v>
      </c>
      <c r="E304" s="17" t="s">
        <v>87</v>
      </c>
      <c r="F304" s="17" t="s">
        <v>277</v>
      </c>
      <c r="G304" s="18">
        <v>90316828</v>
      </c>
      <c r="H304" s="18" t="s">
        <v>328</v>
      </c>
      <c r="I304" s="18" t="s">
        <v>331</v>
      </c>
    </row>
    <row r="305" spans="1:9" ht="15" thickBot="1" x14ac:dyDescent="0.35">
      <c r="A305" s="14" t="s">
        <v>105</v>
      </c>
      <c r="B305" s="15" t="s">
        <v>282</v>
      </c>
      <c r="C305" s="16">
        <v>43736</v>
      </c>
      <c r="D305" s="16">
        <v>43818</v>
      </c>
      <c r="E305" s="17" t="s">
        <v>169</v>
      </c>
      <c r="F305" s="17" t="s">
        <v>174</v>
      </c>
      <c r="G305" s="18">
        <v>90026834</v>
      </c>
      <c r="H305" s="18" t="s">
        <v>328</v>
      </c>
      <c r="I305" s="18" t="s">
        <v>331</v>
      </c>
    </row>
    <row r="306" spans="1:9" ht="15" thickBot="1" x14ac:dyDescent="0.35">
      <c r="A306" s="14" t="s">
        <v>85</v>
      </c>
      <c r="B306" s="15" t="s">
        <v>283</v>
      </c>
      <c r="C306" s="16">
        <v>43745</v>
      </c>
      <c r="D306" s="16">
        <v>43756</v>
      </c>
      <c r="E306" s="17" t="s">
        <v>284</v>
      </c>
      <c r="F306" s="17" t="s">
        <v>242</v>
      </c>
      <c r="G306" s="18">
        <v>90264597</v>
      </c>
      <c r="H306" s="18" t="s">
        <v>328</v>
      </c>
      <c r="I306" s="18" t="s">
        <v>331</v>
      </c>
    </row>
    <row r="307" spans="1:9" ht="15" thickBot="1" x14ac:dyDescent="0.35">
      <c r="A307" s="14" t="s">
        <v>85</v>
      </c>
      <c r="B307" s="15" t="s">
        <v>285</v>
      </c>
      <c r="C307" s="16">
        <v>43759</v>
      </c>
      <c r="D307" s="16">
        <v>43777</v>
      </c>
      <c r="E307" s="17" t="s">
        <v>286</v>
      </c>
      <c r="F307" s="17" t="s">
        <v>287</v>
      </c>
      <c r="G307" s="18">
        <v>90205727</v>
      </c>
      <c r="H307" s="18" t="s">
        <v>328</v>
      </c>
      <c r="I307" s="18" t="s">
        <v>331</v>
      </c>
    </row>
    <row r="308" spans="1:9" ht="15" thickBot="1" x14ac:dyDescent="0.35">
      <c r="A308" s="14" t="s">
        <v>155</v>
      </c>
      <c r="B308" s="15" t="s">
        <v>288</v>
      </c>
      <c r="C308" s="16">
        <v>43787</v>
      </c>
      <c r="D308" s="16">
        <v>43791</v>
      </c>
      <c r="E308" s="17" t="s">
        <v>289</v>
      </c>
      <c r="F308" s="17" t="s">
        <v>290</v>
      </c>
      <c r="G308" s="18">
        <v>88234304</v>
      </c>
      <c r="H308" s="18" t="s">
        <v>328</v>
      </c>
      <c r="I308" s="18" t="s">
        <v>331</v>
      </c>
    </row>
    <row r="309" spans="1:9" ht="15" thickBot="1" x14ac:dyDescent="0.35">
      <c r="A309" s="14" t="s">
        <v>155</v>
      </c>
      <c r="B309" s="15" t="s">
        <v>288</v>
      </c>
      <c r="C309" s="16">
        <v>43787</v>
      </c>
      <c r="D309" s="16">
        <v>43791</v>
      </c>
      <c r="E309" s="17" t="s">
        <v>291</v>
      </c>
      <c r="F309" s="17" t="s">
        <v>193</v>
      </c>
      <c r="G309" s="18">
        <v>88241601</v>
      </c>
      <c r="H309" s="18" t="s">
        <v>328</v>
      </c>
      <c r="I309" s="18" t="s">
        <v>331</v>
      </c>
    </row>
    <row r="310" spans="1:9" ht="15" thickBot="1" x14ac:dyDescent="0.35">
      <c r="A310" s="14" t="s">
        <v>155</v>
      </c>
      <c r="B310" s="15" t="s">
        <v>288</v>
      </c>
      <c r="C310" s="16">
        <v>43787</v>
      </c>
      <c r="D310" s="16">
        <v>43791</v>
      </c>
      <c r="E310" s="17" t="s">
        <v>292</v>
      </c>
      <c r="F310" s="17" t="s">
        <v>293</v>
      </c>
      <c r="G310" s="18">
        <v>88234019</v>
      </c>
      <c r="H310" s="18" t="s">
        <v>328</v>
      </c>
      <c r="I310" s="18" t="s">
        <v>331</v>
      </c>
    </row>
    <row r="311" spans="1:9" ht="15" thickBot="1" x14ac:dyDescent="0.35">
      <c r="A311" s="14" t="s">
        <v>155</v>
      </c>
      <c r="B311" s="15" t="s">
        <v>288</v>
      </c>
      <c r="C311" s="16">
        <v>43787</v>
      </c>
      <c r="D311" s="16">
        <v>43791</v>
      </c>
      <c r="E311" s="17" t="s">
        <v>294</v>
      </c>
      <c r="F311" s="17" t="s">
        <v>295</v>
      </c>
      <c r="G311" s="18">
        <v>88238181</v>
      </c>
      <c r="H311" s="18" t="s">
        <v>328</v>
      </c>
      <c r="I311" s="18" t="s">
        <v>331</v>
      </c>
    </row>
    <row r="312" spans="1:9" ht="15" thickBot="1" x14ac:dyDescent="0.35">
      <c r="A312" s="14" t="s">
        <v>81</v>
      </c>
      <c r="B312" s="15" t="s">
        <v>296</v>
      </c>
      <c r="C312" s="16">
        <v>43815</v>
      </c>
      <c r="D312" s="16">
        <v>43816</v>
      </c>
      <c r="E312" s="17" t="s">
        <v>297</v>
      </c>
      <c r="F312" s="17" t="s">
        <v>96</v>
      </c>
      <c r="G312" s="18">
        <v>90084919</v>
      </c>
      <c r="H312" s="18" t="s">
        <v>328</v>
      </c>
      <c r="I312" s="18" t="s">
        <v>331</v>
      </c>
    </row>
    <row r="313" spans="1:9" ht="15" thickBot="1" x14ac:dyDescent="0.35">
      <c r="A313" s="14" t="s">
        <v>81</v>
      </c>
      <c r="B313" s="15" t="s">
        <v>296</v>
      </c>
      <c r="C313" s="16">
        <v>43815</v>
      </c>
      <c r="D313" s="16">
        <v>43816</v>
      </c>
      <c r="E313" s="17" t="s">
        <v>208</v>
      </c>
      <c r="F313" s="17" t="s">
        <v>84</v>
      </c>
      <c r="G313" s="18">
        <v>90079415</v>
      </c>
      <c r="H313" s="18" t="s">
        <v>328</v>
      </c>
      <c r="I313" s="18" t="s">
        <v>331</v>
      </c>
    </row>
    <row r="314" spans="1:9" ht="15" thickBot="1" x14ac:dyDescent="0.35">
      <c r="A314" s="14" t="s">
        <v>81</v>
      </c>
      <c r="B314" s="15" t="s">
        <v>296</v>
      </c>
      <c r="C314" s="16">
        <v>43815</v>
      </c>
      <c r="D314" s="16">
        <v>43816</v>
      </c>
      <c r="E314" s="17" t="s">
        <v>298</v>
      </c>
      <c r="F314" s="17" t="s">
        <v>299</v>
      </c>
      <c r="G314" s="18">
        <v>90079994</v>
      </c>
      <c r="H314" s="18" t="s">
        <v>328</v>
      </c>
      <c r="I314" s="18" t="s">
        <v>331</v>
      </c>
    </row>
    <row r="315" spans="1:9" ht="15" thickBot="1" x14ac:dyDescent="0.35">
      <c r="A315" s="14" t="s">
        <v>81</v>
      </c>
      <c r="B315" s="15" t="s">
        <v>300</v>
      </c>
      <c r="C315" s="16">
        <v>43816</v>
      </c>
      <c r="D315" s="16">
        <v>43817</v>
      </c>
      <c r="E315" s="17" t="s">
        <v>61</v>
      </c>
      <c r="F315" s="17" t="s">
        <v>261</v>
      </c>
      <c r="G315" s="18">
        <v>90085977</v>
      </c>
      <c r="H315" s="18" t="s">
        <v>328</v>
      </c>
      <c r="I315" s="18" t="s">
        <v>331</v>
      </c>
    </row>
    <row r="316" spans="1:9" ht="15" thickBot="1" x14ac:dyDescent="0.35">
      <c r="A316" s="14" t="s">
        <v>81</v>
      </c>
      <c r="B316" s="15" t="s">
        <v>300</v>
      </c>
      <c r="C316" s="16">
        <v>43816</v>
      </c>
      <c r="D316" s="16">
        <v>43817</v>
      </c>
      <c r="E316" s="17" t="s">
        <v>301</v>
      </c>
      <c r="F316" s="17" t="s">
        <v>302</v>
      </c>
      <c r="G316" s="18">
        <v>88205806</v>
      </c>
      <c r="H316" s="18" t="s">
        <v>328</v>
      </c>
      <c r="I316" s="18" t="s">
        <v>331</v>
      </c>
    </row>
    <row r="317" spans="1:9" ht="15" thickBot="1" x14ac:dyDescent="0.35">
      <c r="A317" s="14" t="s">
        <v>81</v>
      </c>
      <c r="B317" s="15" t="s">
        <v>300</v>
      </c>
      <c r="C317" s="16">
        <v>43816</v>
      </c>
      <c r="D317" s="16">
        <v>43817</v>
      </c>
      <c r="E317" s="17" t="s">
        <v>303</v>
      </c>
      <c r="F317" s="17" t="s">
        <v>304</v>
      </c>
      <c r="G317" s="18">
        <v>90058123</v>
      </c>
      <c r="H317" s="18" t="s">
        <v>328</v>
      </c>
      <c r="I317" s="18" t="s">
        <v>331</v>
      </c>
    </row>
    <row r="318" spans="1:9" ht="15" thickBot="1" x14ac:dyDescent="0.35">
      <c r="A318" s="14" t="s">
        <v>81</v>
      </c>
      <c r="B318" s="15" t="s">
        <v>300</v>
      </c>
      <c r="C318" s="16">
        <v>43816</v>
      </c>
      <c r="D318" s="16">
        <v>43817</v>
      </c>
      <c r="E318" s="17" t="s">
        <v>305</v>
      </c>
      <c r="F318" s="17" t="s">
        <v>162</v>
      </c>
      <c r="G318" s="18">
        <v>88205773</v>
      </c>
      <c r="H318" s="18" t="s">
        <v>328</v>
      </c>
      <c r="I318" s="18" t="s">
        <v>331</v>
      </c>
    </row>
    <row r="319" spans="1:9" ht="15" thickBot="1" x14ac:dyDescent="0.35">
      <c r="A319" s="14" t="s">
        <v>105</v>
      </c>
      <c r="B319" s="15" t="s">
        <v>306</v>
      </c>
      <c r="C319" s="16">
        <v>43836</v>
      </c>
      <c r="D319" s="16">
        <v>43840</v>
      </c>
      <c r="E319" s="17" t="s">
        <v>194</v>
      </c>
      <c r="F319" s="17" t="s">
        <v>195</v>
      </c>
      <c r="G319" s="18">
        <v>90030725</v>
      </c>
      <c r="H319" s="18" t="s">
        <v>328</v>
      </c>
      <c r="I319" s="18" t="s">
        <v>331</v>
      </c>
    </row>
    <row r="320" spans="1:9" ht="15" thickBot="1" x14ac:dyDescent="0.35">
      <c r="A320" s="14" t="s">
        <v>85</v>
      </c>
      <c r="B320" s="15" t="s">
        <v>307</v>
      </c>
      <c r="C320" s="16">
        <v>43836</v>
      </c>
      <c r="D320" s="16">
        <v>43847</v>
      </c>
      <c r="E320" s="17" t="s">
        <v>297</v>
      </c>
      <c r="F320" s="17" t="s">
        <v>96</v>
      </c>
      <c r="G320" s="18">
        <v>90084919</v>
      </c>
      <c r="H320" s="18" t="s">
        <v>328</v>
      </c>
      <c r="I320" s="18" t="s">
        <v>331</v>
      </c>
    </row>
    <row r="321" spans="1:9" ht="15" thickBot="1" x14ac:dyDescent="0.35">
      <c r="A321" s="14" t="s">
        <v>85</v>
      </c>
      <c r="B321" s="15" t="s">
        <v>307</v>
      </c>
      <c r="C321" s="16">
        <v>43836</v>
      </c>
      <c r="D321" s="16">
        <v>43847</v>
      </c>
      <c r="E321" s="17" t="s">
        <v>308</v>
      </c>
      <c r="F321" s="17" t="s">
        <v>309</v>
      </c>
      <c r="G321" s="18">
        <v>90202072</v>
      </c>
      <c r="H321" s="18" t="s">
        <v>328</v>
      </c>
      <c r="I321" s="18" t="s">
        <v>331</v>
      </c>
    </row>
    <row r="322" spans="1:9" ht="15" thickBot="1" x14ac:dyDescent="0.35">
      <c r="A322" s="14" t="s">
        <v>85</v>
      </c>
      <c r="B322" s="15" t="s">
        <v>307</v>
      </c>
      <c r="C322" s="16">
        <v>43836</v>
      </c>
      <c r="D322" s="16">
        <v>43847</v>
      </c>
      <c r="E322" s="17" t="s">
        <v>61</v>
      </c>
      <c r="F322" s="17" t="s">
        <v>261</v>
      </c>
      <c r="G322" s="18">
        <v>90085977</v>
      </c>
      <c r="H322" s="18" t="s">
        <v>328</v>
      </c>
      <c r="I322" s="18" t="s">
        <v>331</v>
      </c>
    </row>
    <row r="323" spans="1:9" ht="15" thickBot="1" x14ac:dyDescent="0.35">
      <c r="A323" s="14" t="s">
        <v>85</v>
      </c>
      <c r="B323" s="15" t="s">
        <v>307</v>
      </c>
      <c r="C323" s="16">
        <v>43836</v>
      </c>
      <c r="D323" s="16">
        <v>43847</v>
      </c>
      <c r="E323" s="17" t="s">
        <v>208</v>
      </c>
      <c r="F323" s="17" t="s">
        <v>84</v>
      </c>
      <c r="G323" s="18">
        <v>90079415</v>
      </c>
      <c r="H323" s="18" t="s">
        <v>328</v>
      </c>
      <c r="I323" s="18" t="s">
        <v>331</v>
      </c>
    </row>
    <row r="324" spans="1:9" ht="15" thickBot="1" x14ac:dyDescent="0.35">
      <c r="A324" s="14" t="s">
        <v>85</v>
      </c>
      <c r="B324" s="15" t="s">
        <v>307</v>
      </c>
      <c r="C324" s="16">
        <v>43836</v>
      </c>
      <c r="D324" s="16">
        <v>43847</v>
      </c>
      <c r="E324" s="17" t="s">
        <v>298</v>
      </c>
      <c r="F324" s="17" t="s">
        <v>299</v>
      </c>
      <c r="G324" s="18">
        <v>90079994</v>
      </c>
      <c r="H324" s="18" t="s">
        <v>328</v>
      </c>
      <c r="I324" s="18" t="s">
        <v>331</v>
      </c>
    </row>
    <row r="325" spans="1:9" ht="15" thickBot="1" x14ac:dyDescent="0.35">
      <c r="A325" s="14" t="s">
        <v>85</v>
      </c>
      <c r="B325" s="15" t="s">
        <v>307</v>
      </c>
      <c r="C325" s="16">
        <v>43836</v>
      </c>
      <c r="D325" s="16">
        <v>43847</v>
      </c>
      <c r="E325" s="17" t="s">
        <v>301</v>
      </c>
      <c r="F325" s="17" t="s">
        <v>302</v>
      </c>
      <c r="G325" s="18">
        <v>88205806</v>
      </c>
      <c r="H325" s="18" t="s">
        <v>328</v>
      </c>
      <c r="I325" s="18" t="s">
        <v>331</v>
      </c>
    </row>
    <row r="326" spans="1:9" ht="15" thickBot="1" x14ac:dyDescent="0.35">
      <c r="A326" s="14" t="s">
        <v>85</v>
      </c>
      <c r="B326" s="15" t="s">
        <v>307</v>
      </c>
      <c r="C326" s="16">
        <v>43836</v>
      </c>
      <c r="D326" s="16">
        <v>43847</v>
      </c>
      <c r="E326" s="17" t="s">
        <v>303</v>
      </c>
      <c r="F326" s="17" t="s">
        <v>304</v>
      </c>
      <c r="G326" s="18">
        <v>90058123</v>
      </c>
      <c r="H326" s="18" t="s">
        <v>328</v>
      </c>
      <c r="I326" s="18" t="s">
        <v>331</v>
      </c>
    </row>
    <row r="327" spans="1:9" ht="15" thickBot="1" x14ac:dyDescent="0.35">
      <c r="A327" s="14" t="s">
        <v>85</v>
      </c>
      <c r="B327" s="15" t="s">
        <v>307</v>
      </c>
      <c r="C327" s="16">
        <v>43836</v>
      </c>
      <c r="D327" s="16">
        <v>43847</v>
      </c>
      <c r="E327" s="17" t="s">
        <v>305</v>
      </c>
      <c r="F327" s="17" t="s">
        <v>162</v>
      </c>
      <c r="G327" s="18">
        <v>88205773</v>
      </c>
      <c r="H327" s="18" t="s">
        <v>328</v>
      </c>
      <c r="I327" s="18" t="s">
        <v>331</v>
      </c>
    </row>
    <row r="328" spans="1:9" ht="15" thickBot="1" x14ac:dyDescent="0.35">
      <c r="A328" s="14" t="s">
        <v>105</v>
      </c>
      <c r="B328" s="15" t="s">
        <v>310</v>
      </c>
      <c r="C328" s="16">
        <v>43857</v>
      </c>
      <c r="D328" s="16">
        <v>43868</v>
      </c>
      <c r="E328" s="17" t="s">
        <v>297</v>
      </c>
      <c r="F328" s="17" t="s">
        <v>96</v>
      </c>
      <c r="G328" s="18">
        <v>90084919</v>
      </c>
      <c r="H328" s="18" t="s">
        <v>328</v>
      </c>
      <c r="I328" s="18" t="s">
        <v>331</v>
      </c>
    </row>
    <row r="329" spans="1:9" ht="15" thickBot="1" x14ac:dyDescent="0.35">
      <c r="A329" s="14" t="s">
        <v>105</v>
      </c>
      <c r="B329" s="15" t="s">
        <v>310</v>
      </c>
      <c r="C329" s="16">
        <v>43857</v>
      </c>
      <c r="D329" s="16">
        <v>43868</v>
      </c>
      <c r="E329" s="17" t="s">
        <v>61</v>
      </c>
      <c r="F329" s="17" t="s">
        <v>261</v>
      </c>
      <c r="G329" s="18">
        <v>90085977</v>
      </c>
      <c r="H329" s="18" t="s">
        <v>328</v>
      </c>
      <c r="I329" s="18" t="s">
        <v>331</v>
      </c>
    </row>
    <row r="330" spans="1:9" ht="15" thickBot="1" x14ac:dyDescent="0.35">
      <c r="A330" s="14" t="s">
        <v>105</v>
      </c>
      <c r="B330" s="15" t="s">
        <v>310</v>
      </c>
      <c r="C330" s="16">
        <v>43857</v>
      </c>
      <c r="D330" s="16">
        <v>43868</v>
      </c>
      <c r="E330" s="17" t="s">
        <v>208</v>
      </c>
      <c r="F330" s="17" t="s">
        <v>84</v>
      </c>
      <c r="G330" s="18">
        <v>90079415</v>
      </c>
      <c r="H330" s="18" t="s">
        <v>328</v>
      </c>
      <c r="I330" s="18" t="s">
        <v>331</v>
      </c>
    </row>
    <row r="331" spans="1:9" ht="15" thickBot="1" x14ac:dyDescent="0.35">
      <c r="A331" s="14" t="s">
        <v>105</v>
      </c>
      <c r="B331" s="15" t="s">
        <v>310</v>
      </c>
      <c r="C331" s="16">
        <v>43857</v>
      </c>
      <c r="D331" s="16">
        <v>43868</v>
      </c>
      <c r="E331" s="17" t="s">
        <v>298</v>
      </c>
      <c r="F331" s="17" t="s">
        <v>299</v>
      </c>
      <c r="G331" s="18">
        <v>90079994</v>
      </c>
      <c r="H331" s="18" t="s">
        <v>328</v>
      </c>
      <c r="I331" s="18" t="s">
        <v>331</v>
      </c>
    </row>
    <row r="332" spans="1:9" ht="15" thickBot="1" x14ac:dyDescent="0.35">
      <c r="A332" s="14" t="s">
        <v>105</v>
      </c>
      <c r="B332" s="15" t="s">
        <v>310</v>
      </c>
      <c r="C332" s="16">
        <v>43857</v>
      </c>
      <c r="D332" s="16">
        <v>43868</v>
      </c>
      <c r="E332" s="17" t="s">
        <v>301</v>
      </c>
      <c r="F332" s="17" t="s">
        <v>302</v>
      </c>
      <c r="G332" s="18">
        <v>88205806</v>
      </c>
      <c r="H332" s="18" t="s">
        <v>328</v>
      </c>
      <c r="I332" s="18" t="s">
        <v>331</v>
      </c>
    </row>
    <row r="333" spans="1:9" ht="15" thickBot="1" x14ac:dyDescent="0.35">
      <c r="A333" s="14" t="s">
        <v>105</v>
      </c>
      <c r="B333" s="15" t="s">
        <v>310</v>
      </c>
      <c r="C333" s="16">
        <v>43857</v>
      </c>
      <c r="D333" s="16">
        <v>43868</v>
      </c>
      <c r="E333" s="17" t="s">
        <v>303</v>
      </c>
      <c r="F333" s="17" t="s">
        <v>304</v>
      </c>
      <c r="G333" s="18">
        <v>90058123</v>
      </c>
      <c r="H333" s="18" t="s">
        <v>328</v>
      </c>
      <c r="I333" s="18" t="s">
        <v>331</v>
      </c>
    </row>
    <row r="334" spans="1:9" ht="15" thickBot="1" x14ac:dyDescent="0.35">
      <c r="A334" s="14" t="s">
        <v>105</v>
      </c>
      <c r="B334" s="15" t="s">
        <v>310</v>
      </c>
      <c r="C334" s="16">
        <v>43857</v>
      </c>
      <c r="D334" s="16">
        <v>43868</v>
      </c>
      <c r="E334" s="17" t="s">
        <v>305</v>
      </c>
      <c r="F334" s="17" t="s">
        <v>162</v>
      </c>
      <c r="G334" s="18">
        <v>88205773</v>
      </c>
      <c r="H334" s="18" t="s">
        <v>328</v>
      </c>
      <c r="I334" s="18" t="s">
        <v>331</v>
      </c>
    </row>
    <row r="335" spans="1:9" ht="15" thickBot="1" x14ac:dyDescent="0.35">
      <c r="A335" s="14" t="s">
        <v>155</v>
      </c>
      <c r="B335" s="15" t="s">
        <v>311</v>
      </c>
      <c r="C335" s="16">
        <v>43857</v>
      </c>
      <c r="D335" s="16">
        <v>43861</v>
      </c>
      <c r="E335" s="17" t="s">
        <v>291</v>
      </c>
      <c r="F335" s="17" t="s">
        <v>193</v>
      </c>
      <c r="G335" s="18">
        <v>88241601</v>
      </c>
      <c r="H335" s="18" t="s">
        <v>328</v>
      </c>
      <c r="I335" s="18" t="s">
        <v>331</v>
      </c>
    </row>
    <row r="336" spans="1:9" ht="15" thickBot="1" x14ac:dyDescent="0.35">
      <c r="A336" s="14" t="s">
        <v>155</v>
      </c>
      <c r="B336" s="15" t="s">
        <v>311</v>
      </c>
      <c r="C336" s="16">
        <v>43857</v>
      </c>
      <c r="D336" s="16">
        <v>43861</v>
      </c>
      <c r="E336" s="17" t="s">
        <v>292</v>
      </c>
      <c r="F336" s="17" t="s">
        <v>293</v>
      </c>
      <c r="G336" s="18">
        <v>88234019</v>
      </c>
      <c r="H336" s="18" t="s">
        <v>328</v>
      </c>
      <c r="I336" s="18" t="s">
        <v>331</v>
      </c>
    </row>
    <row r="337" spans="1:9" ht="15" thickBot="1" x14ac:dyDescent="0.35">
      <c r="A337" s="14" t="s">
        <v>155</v>
      </c>
      <c r="B337" s="15" t="s">
        <v>311</v>
      </c>
      <c r="C337" s="16">
        <v>43857</v>
      </c>
      <c r="D337" s="16">
        <v>43861</v>
      </c>
      <c r="E337" s="17" t="s">
        <v>312</v>
      </c>
      <c r="F337" s="17" t="s">
        <v>193</v>
      </c>
      <c r="G337" s="18">
        <v>25584</v>
      </c>
      <c r="H337" s="18" t="s">
        <v>328</v>
      </c>
      <c r="I337" s="18" t="s">
        <v>331</v>
      </c>
    </row>
    <row r="338" spans="1:9" ht="15" thickBot="1" x14ac:dyDescent="0.35">
      <c r="A338" s="14" t="s">
        <v>155</v>
      </c>
      <c r="B338" s="15" t="s">
        <v>311</v>
      </c>
      <c r="C338" s="16">
        <v>43857</v>
      </c>
      <c r="D338" s="16">
        <v>43861</v>
      </c>
      <c r="E338" s="17" t="s">
        <v>294</v>
      </c>
      <c r="F338" s="17" t="s">
        <v>295</v>
      </c>
      <c r="G338" s="18">
        <v>88238181</v>
      </c>
      <c r="H338" s="18" t="s">
        <v>328</v>
      </c>
      <c r="I338" s="18" t="s">
        <v>331</v>
      </c>
    </row>
    <row r="339" spans="1:9" ht="15" thickBot="1" x14ac:dyDescent="0.35">
      <c r="A339" s="14" t="s">
        <v>105</v>
      </c>
      <c r="B339" s="15" t="s">
        <v>313</v>
      </c>
      <c r="C339" s="16">
        <v>43869</v>
      </c>
      <c r="D339" s="16">
        <v>43938</v>
      </c>
      <c r="E339" s="17" t="s">
        <v>297</v>
      </c>
      <c r="F339" s="17" t="s">
        <v>96</v>
      </c>
      <c r="G339" s="18">
        <v>90084919</v>
      </c>
      <c r="H339" s="18" t="s">
        <v>328</v>
      </c>
      <c r="I339" s="18" t="s">
        <v>331</v>
      </c>
    </row>
    <row r="340" spans="1:9" ht="15" thickBot="1" x14ac:dyDescent="0.35">
      <c r="A340" s="14" t="s">
        <v>105</v>
      </c>
      <c r="B340" s="15" t="s">
        <v>313</v>
      </c>
      <c r="C340" s="16">
        <v>43869</v>
      </c>
      <c r="D340" s="16">
        <v>43938</v>
      </c>
      <c r="E340" s="17" t="s">
        <v>61</v>
      </c>
      <c r="F340" s="17" t="s">
        <v>261</v>
      </c>
      <c r="G340" s="18">
        <v>90085977</v>
      </c>
      <c r="H340" s="18" t="s">
        <v>328</v>
      </c>
      <c r="I340" s="18" t="s">
        <v>331</v>
      </c>
    </row>
    <row r="341" spans="1:9" ht="15" thickBot="1" x14ac:dyDescent="0.35">
      <c r="A341" s="14" t="s">
        <v>105</v>
      </c>
      <c r="B341" s="15" t="s">
        <v>313</v>
      </c>
      <c r="C341" s="16">
        <v>43869</v>
      </c>
      <c r="D341" s="16">
        <v>43938</v>
      </c>
      <c r="E341" s="17" t="s">
        <v>208</v>
      </c>
      <c r="F341" s="17" t="s">
        <v>84</v>
      </c>
      <c r="G341" s="18">
        <v>90079415</v>
      </c>
      <c r="H341" s="18" t="s">
        <v>328</v>
      </c>
      <c r="I341" s="18" t="s">
        <v>331</v>
      </c>
    </row>
    <row r="342" spans="1:9" ht="15" thickBot="1" x14ac:dyDescent="0.35">
      <c r="A342" s="14" t="s">
        <v>105</v>
      </c>
      <c r="B342" s="15" t="s">
        <v>313</v>
      </c>
      <c r="C342" s="16">
        <v>43869</v>
      </c>
      <c r="D342" s="16">
        <v>43938</v>
      </c>
      <c r="E342" s="17" t="s">
        <v>298</v>
      </c>
      <c r="F342" s="17" t="s">
        <v>299</v>
      </c>
      <c r="G342" s="18">
        <v>90079994</v>
      </c>
      <c r="H342" s="18" t="s">
        <v>328</v>
      </c>
      <c r="I342" s="18" t="s">
        <v>331</v>
      </c>
    </row>
    <row r="343" spans="1:9" ht="15" thickBot="1" x14ac:dyDescent="0.35">
      <c r="A343" s="14" t="s">
        <v>105</v>
      </c>
      <c r="B343" s="15" t="s">
        <v>313</v>
      </c>
      <c r="C343" s="16">
        <v>43869</v>
      </c>
      <c r="D343" s="16">
        <v>43938</v>
      </c>
      <c r="E343" s="17" t="s">
        <v>301</v>
      </c>
      <c r="F343" s="17" t="s">
        <v>302</v>
      </c>
      <c r="G343" s="18">
        <v>88205806</v>
      </c>
      <c r="H343" s="18" t="s">
        <v>328</v>
      </c>
      <c r="I343" s="18" t="s">
        <v>331</v>
      </c>
    </row>
    <row r="344" spans="1:9" ht="15" thickBot="1" x14ac:dyDescent="0.35">
      <c r="A344" s="14" t="s">
        <v>105</v>
      </c>
      <c r="B344" s="15" t="s">
        <v>313</v>
      </c>
      <c r="C344" s="16">
        <v>43869</v>
      </c>
      <c r="D344" s="16">
        <v>43938</v>
      </c>
      <c r="E344" s="17" t="s">
        <v>303</v>
      </c>
      <c r="F344" s="17" t="s">
        <v>304</v>
      </c>
      <c r="G344" s="18">
        <v>90058123</v>
      </c>
      <c r="H344" s="18" t="s">
        <v>328</v>
      </c>
      <c r="I344" s="18" t="s">
        <v>331</v>
      </c>
    </row>
    <row r="345" spans="1:9" ht="15" thickBot="1" x14ac:dyDescent="0.35">
      <c r="A345" s="14" t="s">
        <v>105</v>
      </c>
      <c r="B345" s="15" t="s">
        <v>313</v>
      </c>
      <c r="C345" s="16">
        <v>43869</v>
      </c>
      <c r="D345" s="16">
        <v>43938</v>
      </c>
      <c r="E345" s="17" t="s">
        <v>305</v>
      </c>
      <c r="F345" s="17" t="s">
        <v>162</v>
      </c>
      <c r="G345" s="18">
        <v>88205773</v>
      </c>
      <c r="H345" s="18" t="s">
        <v>328</v>
      </c>
      <c r="I345" s="18" t="s">
        <v>331</v>
      </c>
    </row>
    <row r="346" spans="1:9" ht="15" thickBot="1" x14ac:dyDescent="0.35">
      <c r="A346" s="14" t="s">
        <v>155</v>
      </c>
      <c r="B346" s="15" t="s">
        <v>314</v>
      </c>
      <c r="C346" s="16">
        <v>43871</v>
      </c>
      <c r="D346" s="16">
        <v>43875</v>
      </c>
      <c r="E346" s="17" t="s">
        <v>289</v>
      </c>
      <c r="F346" s="17" t="s">
        <v>290</v>
      </c>
      <c r="G346" s="18">
        <v>88234304</v>
      </c>
      <c r="H346" s="18" t="s">
        <v>328</v>
      </c>
      <c r="I346" s="18" t="s">
        <v>331</v>
      </c>
    </row>
    <row r="347" spans="1:9" ht="15" thickBot="1" x14ac:dyDescent="0.35">
      <c r="A347" s="14" t="s">
        <v>155</v>
      </c>
      <c r="B347" s="15" t="s">
        <v>314</v>
      </c>
      <c r="C347" s="16">
        <v>43871</v>
      </c>
      <c r="D347" s="16">
        <v>43875</v>
      </c>
      <c r="E347" s="17" t="s">
        <v>315</v>
      </c>
      <c r="F347" s="17" t="s">
        <v>316</v>
      </c>
      <c r="G347" s="18">
        <v>88247085</v>
      </c>
      <c r="H347" s="18" t="s">
        <v>328</v>
      </c>
      <c r="I347" s="18" t="s">
        <v>331</v>
      </c>
    </row>
    <row r="348" spans="1:9" ht="15" thickBot="1" x14ac:dyDescent="0.35">
      <c r="A348" s="14" t="s">
        <v>155</v>
      </c>
      <c r="B348" s="15" t="s">
        <v>314</v>
      </c>
      <c r="C348" s="16">
        <v>43871</v>
      </c>
      <c r="D348" s="16">
        <v>43875</v>
      </c>
      <c r="E348" s="17" t="s">
        <v>317</v>
      </c>
      <c r="F348" s="17" t="s">
        <v>154</v>
      </c>
      <c r="G348" s="18">
        <v>88246905</v>
      </c>
      <c r="H348" s="18" t="s">
        <v>328</v>
      </c>
      <c r="I348" s="18" t="s">
        <v>331</v>
      </c>
    </row>
    <row r="349" spans="1:9" ht="15" thickBot="1" x14ac:dyDescent="0.35">
      <c r="A349" s="14" t="s">
        <v>155</v>
      </c>
      <c r="B349" s="15" t="s">
        <v>314</v>
      </c>
      <c r="C349" s="16">
        <v>43871</v>
      </c>
      <c r="D349" s="16">
        <v>43875</v>
      </c>
      <c r="E349" s="17" t="s">
        <v>318</v>
      </c>
      <c r="F349" s="17" t="s">
        <v>319</v>
      </c>
      <c r="G349" s="18">
        <v>90093654</v>
      </c>
      <c r="H349" s="18" t="s">
        <v>328</v>
      </c>
      <c r="I349" s="18" t="s">
        <v>331</v>
      </c>
    </row>
    <row r="350" spans="1:9" ht="15" thickBot="1" x14ac:dyDescent="0.35">
      <c r="A350" s="14" t="s">
        <v>81</v>
      </c>
      <c r="B350" s="15" t="s">
        <v>320</v>
      </c>
      <c r="C350" s="16">
        <v>43927</v>
      </c>
      <c r="D350" s="16">
        <v>43928</v>
      </c>
      <c r="E350" s="17" t="s">
        <v>321</v>
      </c>
      <c r="F350" s="17" t="s">
        <v>92</v>
      </c>
      <c r="G350" s="18">
        <v>90097884</v>
      </c>
      <c r="H350" s="18" t="s">
        <v>328</v>
      </c>
      <c r="I350" s="18" t="s">
        <v>331</v>
      </c>
    </row>
    <row r="351" spans="1:9" ht="15" thickBot="1" x14ac:dyDescent="0.35">
      <c r="A351" s="14" t="s">
        <v>81</v>
      </c>
      <c r="B351" s="15" t="s">
        <v>320</v>
      </c>
      <c r="C351" s="16">
        <v>43927</v>
      </c>
      <c r="D351" s="16">
        <v>43928</v>
      </c>
      <c r="E351" s="17" t="s">
        <v>322</v>
      </c>
      <c r="F351" s="17" t="s">
        <v>120</v>
      </c>
      <c r="G351" s="18">
        <v>90017667</v>
      </c>
      <c r="H351" s="18" t="s">
        <v>328</v>
      </c>
      <c r="I351" s="18" t="s">
        <v>331</v>
      </c>
    </row>
    <row r="352" spans="1:9" ht="15" thickBot="1" x14ac:dyDescent="0.35">
      <c r="A352" s="14" t="s">
        <v>81</v>
      </c>
      <c r="B352" s="15" t="s">
        <v>320</v>
      </c>
      <c r="C352" s="16">
        <v>43927</v>
      </c>
      <c r="D352" s="16">
        <v>43928</v>
      </c>
      <c r="E352" s="17" t="s">
        <v>323</v>
      </c>
      <c r="F352" s="17" t="s">
        <v>90</v>
      </c>
      <c r="G352" s="18">
        <v>88231238</v>
      </c>
      <c r="H352" s="18" t="s">
        <v>328</v>
      </c>
      <c r="I352" s="18" t="s">
        <v>331</v>
      </c>
    </row>
    <row r="353" spans="1:9" ht="15" thickBot="1" x14ac:dyDescent="0.35">
      <c r="A353" s="14" t="s">
        <v>81</v>
      </c>
      <c r="B353" s="15" t="s">
        <v>324</v>
      </c>
      <c r="C353" s="16">
        <v>43928</v>
      </c>
      <c r="D353" s="16">
        <v>43929</v>
      </c>
      <c r="E353" s="17" t="s">
        <v>325</v>
      </c>
      <c r="F353" s="17" t="s">
        <v>326</v>
      </c>
      <c r="G353" s="18">
        <v>88218540</v>
      </c>
      <c r="H353" s="18" t="s">
        <v>328</v>
      </c>
      <c r="I353" s="18" t="s">
        <v>331</v>
      </c>
    </row>
  </sheetData>
  <conditionalFormatting sqref="A55:I72 A54:D54 A2:I53">
    <cfRule type="expression" dxfId="69" priority="43" stopIfTrue="1">
      <formula>LEFT(#REF!,2)="00"</formula>
    </cfRule>
    <cfRule type="expression" dxfId="68" priority="44" stopIfTrue="1">
      <formula>LEFT(#REF!,2)="01"</formula>
    </cfRule>
    <cfRule type="expression" dxfId="67" priority="45" stopIfTrue="1">
      <formula>LEFT(#REF!,2)="02"</formula>
    </cfRule>
    <cfRule type="expression" dxfId="66" priority="46" stopIfTrue="1">
      <formula>LEFT(#REF!,2)="03"</formula>
    </cfRule>
    <cfRule type="expression" dxfId="65" priority="47" stopIfTrue="1">
      <formula>LEFT(#REF!,2)="04"</formula>
    </cfRule>
    <cfRule type="expression" dxfId="64" priority="48" stopIfTrue="1">
      <formula>LEFT(#REF!,2)="05"</formula>
    </cfRule>
    <cfRule type="expression" dxfId="63" priority="49" stopIfTrue="1">
      <formula>#REF! &gt;0</formula>
    </cfRule>
  </conditionalFormatting>
  <conditionalFormatting sqref="E54:I54">
    <cfRule type="expression" dxfId="62" priority="22" stopIfTrue="1">
      <formula>LEFT(#REF!,2)="00"</formula>
    </cfRule>
    <cfRule type="expression" dxfId="61" priority="23" stopIfTrue="1">
      <formula>LEFT(#REF!,2)="01"</formula>
    </cfRule>
    <cfRule type="expression" dxfId="60" priority="24" stopIfTrue="1">
      <formula>LEFT(#REF!,2)="02"</formula>
    </cfRule>
    <cfRule type="expression" dxfId="59" priority="25" stopIfTrue="1">
      <formula>LEFT(#REF!,2)="03"</formula>
    </cfRule>
    <cfRule type="expression" dxfId="58" priority="26" stopIfTrue="1">
      <formula>LEFT(#REF!,2)="04"</formula>
    </cfRule>
    <cfRule type="expression" dxfId="57" priority="27" stopIfTrue="1">
      <formula>LEFT(#REF!,2)="05"</formula>
    </cfRule>
    <cfRule type="expression" dxfId="56" priority="28" stopIfTrue="1">
      <formula>#REF! &gt;0</formula>
    </cfRule>
  </conditionalFormatting>
  <conditionalFormatting sqref="L2">
    <cfRule type="expression" dxfId="55" priority="8" stopIfTrue="1">
      <formula>LEFT(#REF!,2)="00"</formula>
    </cfRule>
    <cfRule type="expression" dxfId="54" priority="9" stopIfTrue="1">
      <formula>LEFT(#REF!,2)="01"</formula>
    </cfRule>
    <cfRule type="expression" dxfId="53" priority="10" stopIfTrue="1">
      <formula>LEFT(#REF!,2)="02"</formula>
    </cfRule>
    <cfRule type="expression" dxfId="52" priority="11" stopIfTrue="1">
      <formula>LEFT(#REF!,2)="03"</formula>
    </cfRule>
    <cfRule type="expression" dxfId="51" priority="12" stopIfTrue="1">
      <formula>LEFT(#REF!,2)="04"</formula>
    </cfRule>
    <cfRule type="expression" dxfId="50" priority="13" stopIfTrue="1">
      <formula>LEFT(#REF!,2)="05"</formula>
    </cfRule>
    <cfRule type="expression" dxfId="49" priority="14" stopIfTrue="1">
      <formula>#REF! &gt;0</formula>
    </cfRule>
  </conditionalFormatting>
  <conditionalFormatting sqref="A73:I353">
    <cfRule type="expression" dxfId="13" priority="1" stopIfTrue="1">
      <formula>LEFT(#REF!,2)="00"</formula>
    </cfRule>
    <cfRule type="expression" dxfId="12" priority="2" stopIfTrue="1">
      <formula>LEFT(#REF!,2)="01"</formula>
    </cfRule>
    <cfRule type="expression" dxfId="11" priority="3" stopIfTrue="1">
      <formula>LEFT(#REF!,2)="02"</formula>
    </cfRule>
    <cfRule type="expression" dxfId="10" priority="4" stopIfTrue="1">
      <formula>LEFT(#REF!,2)="03"</formula>
    </cfRule>
    <cfRule type="expression" dxfId="9" priority="5" stopIfTrue="1">
      <formula>LEFT(#REF!,2)="04"</formula>
    </cfRule>
    <cfRule type="expression" dxfId="8" priority="6" stopIfTrue="1">
      <formula>LEFT(#REF!,2)="05"</formula>
    </cfRule>
    <cfRule type="expression" dxfId="7" priority="7" stopIfTrue="1">
      <formula>#REF! 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0"/>
  <sheetViews>
    <sheetView workbookViewId="0">
      <selection activeCell="A2" sqref="A2"/>
    </sheetView>
  </sheetViews>
  <sheetFormatPr baseColWidth="10" defaultRowHeight="14.4" x14ac:dyDescent="0.3"/>
  <cols>
    <col min="1" max="1" width="37.5546875" bestFit="1" customWidth="1"/>
  </cols>
  <sheetData>
    <row r="1" spans="1:1" ht="15" thickBot="1" x14ac:dyDescent="0.35">
      <c r="A1" s="10" t="s">
        <v>10</v>
      </c>
    </row>
    <row r="2" spans="1:1" ht="15" thickBot="1" x14ac:dyDescent="0.35">
      <c r="A2" s="14" t="s">
        <v>8</v>
      </c>
    </row>
    <row r="3" spans="1:1" ht="15" thickBot="1" x14ac:dyDescent="0.35">
      <c r="A3" s="14" t="s">
        <v>69</v>
      </c>
    </row>
    <row r="4" spans="1:1" ht="15" thickBot="1" x14ac:dyDescent="0.35">
      <c r="A4" s="14" t="s">
        <v>9</v>
      </c>
    </row>
    <row r="5" spans="1:1" ht="15" thickBot="1" x14ac:dyDescent="0.35">
      <c r="A5" s="14" t="s">
        <v>81</v>
      </c>
    </row>
    <row r="6" spans="1:1" ht="15" thickBot="1" x14ac:dyDescent="0.35">
      <c r="A6" s="14" t="s">
        <v>85</v>
      </c>
    </row>
    <row r="7" spans="1:1" ht="15" thickBot="1" x14ac:dyDescent="0.35">
      <c r="A7" s="14" t="s">
        <v>105</v>
      </c>
    </row>
    <row r="8" spans="1:1" ht="15" thickBot="1" x14ac:dyDescent="0.35">
      <c r="A8" s="19" t="s">
        <v>155</v>
      </c>
    </row>
    <row r="9" spans="1:1" ht="15" thickBot="1" x14ac:dyDescent="0.35">
      <c r="A9" s="19"/>
    </row>
    <row r="10" spans="1:1" ht="15" thickBot="1" x14ac:dyDescent="0.35">
      <c r="A10" s="19"/>
    </row>
    <row r="11" spans="1:1" ht="15" thickBot="1" x14ac:dyDescent="0.35">
      <c r="A11" s="19"/>
    </row>
    <row r="12" spans="1:1" ht="15" thickBot="1" x14ac:dyDescent="0.35">
      <c r="A12" s="19"/>
    </row>
    <row r="13" spans="1:1" ht="15" thickBot="1" x14ac:dyDescent="0.35">
      <c r="A13" s="19"/>
    </row>
    <row r="14" spans="1:1" ht="15" thickBot="1" x14ac:dyDescent="0.35">
      <c r="A14" s="19"/>
    </row>
    <row r="15" spans="1:1" ht="15" thickBot="1" x14ac:dyDescent="0.35">
      <c r="A15" s="19"/>
    </row>
    <row r="16" spans="1:1" ht="15" thickBot="1" x14ac:dyDescent="0.35">
      <c r="A16" s="19"/>
    </row>
    <row r="17" spans="1:1" ht="15" thickBot="1" x14ac:dyDescent="0.35">
      <c r="A17" s="19"/>
    </row>
    <row r="18" spans="1:1" ht="15" thickBot="1" x14ac:dyDescent="0.35">
      <c r="A18" s="19"/>
    </row>
    <row r="19" spans="1:1" ht="15" thickBot="1" x14ac:dyDescent="0.35">
      <c r="A19" s="19"/>
    </row>
    <row r="20" spans="1:1" ht="15" thickBot="1" x14ac:dyDescent="0.35">
      <c r="A20" s="19"/>
    </row>
    <row r="21" spans="1:1" ht="15" thickBot="1" x14ac:dyDescent="0.35">
      <c r="A21" s="19"/>
    </row>
    <row r="22" spans="1:1" ht="15" thickBot="1" x14ac:dyDescent="0.35">
      <c r="A22" s="19"/>
    </row>
    <row r="23" spans="1:1" ht="15" thickBot="1" x14ac:dyDescent="0.35">
      <c r="A23" s="19"/>
    </row>
    <row r="24" spans="1:1" ht="15" thickBot="1" x14ac:dyDescent="0.35">
      <c r="A24" s="19"/>
    </row>
    <row r="25" spans="1:1" ht="15" thickBot="1" x14ac:dyDescent="0.35">
      <c r="A25" s="19"/>
    </row>
    <row r="26" spans="1:1" ht="15" thickBot="1" x14ac:dyDescent="0.35">
      <c r="A26" s="19"/>
    </row>
    <row r="27" spans="1:1" ht="15" thickBot="1" x14ac:dyDescent="0.35">
      <c r="A27" s="19"/>
    </row>
    <row r="28" spans="1:1" ht="15" thickBot="1" x14ac:dyDescent="0.35">
      <c r="A28" s="19"/>
    </row>
    <row r="29" spans="1:1" ht="15" thickBot="1" x14ac:dyDescent="0.35">
      <c r="A29" s="19"/>
    </row>
    <row r="30" spans="1:1" ht="15" thickBot="1" x14ac:dyDescent="0.35">
      <c r="A30" s="19"/>
    </row>
    <row r="31" spans="1:1" ht="15" thickBot="1" x14ac:dyDescent="0.35">
      <c r="A31" s="19"/>
    </row>
    <row r="32" spans="1:1" ht="15" thickBot="1" x14ac:dyDescent="0.35">
      <c r="A32" s="19"/>
    </row>
    <row r="33" spans="1:1" ht="15" thickBot="1" x14ac:dyDescent="0.35">
      <c r="A33" s="19"/>
    </row>
    <row r="34" spans="1:1" ht="15" thickBot="1" x14ac:dyDescent="0.35">
      <c r="A34" s="19"/>
    </row>
    <row r="35" spans="1:1" ht="15" thickBot="1" x14ac:dyDescent="0.35">
      <c r="A35" s="19"/>
    </row>
    <row r="36" spans="1:1" ht="15" thickBot="1" x14ac:dyDescent="0.35">
      <c r="A36" s="19"/>
    </row>
    <row r="37" spans="1:1" ht="15" thickBot="1" x14ac:dyDescent="0.35">
      <c r="A37" s="19"/>
    </row>
    <row r="38" spans="1:1" ht="15" thickBot="1" x14ac:dyDescent="0.35">
      <c r="A38" s="19"/>
    </row>
    <row r="39" spans="1:1" ht="15" thickBot="1" x14ac:dyDescent="0.35">
      <c r="A39" s="19"/>
    </row>
    <row r="40" spans="1:1" ht="15" thickBot="1" x14ac:dyDescent="0.35">
      <c r="A40" s="19"/>
    </row>
    <row r="41" spans="1:1" ht="15" thickBot="1" x14ac:dyDescent="0.35">
      <c r="A41" s="19"/>
    </row>
    <row r="42" spans="1:1" ht="15" thickBot="1" x14ac:dyDescent="0.35">
      <c r="A42" s="19"/>
    </row>
    <row r="43" spans="1:1" ht="15" thickBot="1" x14ac:dyDescent="0.35">
      <c r="A43" s="19"/>
    </row>
    <row r="44" spans="1:1" ht="15" thickBot="1" x14ac:dyDescent="0.35">
      <c r="A44" s="19"/>
    </row>
    <row r="45" spans="1:1" ht="15" thickBot="1" x14ac:dyDescent="0.35">
      <c r="A45" s="19"/>
    </row>
    <row r="46" spans="1:1" ht="15" thickBot="1" x14ac:dyDescent="0.35">
      <c r="A46" s="19"/>
    </row>
    <row r="47" spans="1:1" ht="15" thickBot="1" x14ac:dyDescent="0.35">
      <c r="A47" s="19"/>
    </row>
    <row r="48" spans="1:1" ht="15" thickBot="1" x14ac:dyDescent="0.35">
      <c r="A48" s="19"/>
    </row>
    <row r="49" spans="1:1" ht="15" thickBot="1" x14ac:dyDescent="0.35">
      <c r="A49" s="19"/>
    </row>
    <row r="50" spans="1:1" ht="15" thickBot="1" x14ac:dyDescent="0.35">
      <c r="A50" s="19"/>
    </row>
  </sheetData>
  <conditionalFormatting sqref="A2:A8">
    <cfRule type="expression" dxfId="27" priority="1" stopIfTrue="1">
      <formula>LEFT(#REF!,2)="00"</formula>
    </cfRule>
    <cfRule type="expression" dxfId="26" priority="2" stopIfTrue="1">
      <formula>LEFT(#REF!,2)="01"</formula>
    </cfRule>
    <cfRule type="expression" dxfId="25" priority="3" stopIfTrue="1">
      <formula>LEFT(#REF!,2)="02"</formula>
    </cfRule>
    <cfRule type="expression" dxfId="24" priority="4" stopIfTrue="1">
      <formula>LEFT(#REF!,2)="03"</formula>
    </cfRule>
    <cfRule type="expression" dxfId="23" priority="5" stopIfTrue="1">
      <formula>LEFT(#REF!,2)="04"</formula>
    </cfRule>
    <cfRule type="expression" dxfId="22" priority="6" stopIfTrue="1">
      <formula>LEFT(#REF!,2)="05"</formula>
    </cfRule>
    <cfRule type="expression" dxfId="21" priority="7" stopIfTrue="1">
      <formula>#REF! 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Résultat_exemple</vt:lpstr>
      <vt:lpstr>base</vt:lpstr>
      <vt:lpstr>Formation</vt:lpstr>
      <vt:lpstr>basetri</vt:lpstr>
      <vt:lpstr>baseval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2020-03-10T21:48:00Z</dcterms:created>
  <dcterms:modified xsi:type="dcterms:W3CDTF">2020-03-29T14:07:39Z</dcterms:modified>
</cp:coreProperties>
</file>