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openxmlformats-officedocument.spreadsheetml.printerSettings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 codeName="{8C4F1C90-05EB-6A55-5F09-09C24B55AC0B}"/>
  <workbookPr codeName="ThisWorkbook"/>
  <mc:AlternateContent xmlns:mc="http://schemas.openxmlformats.org/markup-compatibility/2006">
    <mc:Choice Requires="x15">
      <x15ac:absPath xmlns:x15ac="http://schemas.microsoft.com/office/spreadsheetml/2010/11/ac" url="/Users/corvisierchristophe/Dropbox/Pointage/"/>
    </mc:Choice>
  </mc:AlternateContent>
  <bookViews>
    <workbookView xWindow="4140" yWindow="460" windowWidth="30540" windowHeight="18620" tabRatio="830" firstSheet="4" activeTab="4"/>
  </bookViews>
  <sheets>
    <sheet name="HorMat" sheetId="23" state="hidden" r:id="rId1"/>
    <sheet name="HorAm" sheetId="21" state="hidden" r:id="rId2"/>
    <sheet name="HorSoir" sheetId="22" state="hidden" r:id="rId3"/>
    <sheet name="HorSup" sheetId="107" state="hidden" r:id="rId4"/>
    <sheet name="01" sheetId="202" r:id="rId5"/>
    <sheet name="02" sheetId="203" r:id="rId6"/>
    <sheet name="03" sheetId="204" r:id="rId7"/>
    <sheet name="04" sheetId="205" r:id="rId8"/>
    <sheet name="05" sheetId="206" r:id="rId9"/>
    <sheet name="06" sheetId="207" r:id="rId10"/>
    <sheet name="07" sheetId="208" r:id="rId11"/>
    <sheet name="08" sheetId="209" r:id="rId12"/>
    <sheet name="09" sheetId="210" r:id="rId13"/>
    <sheet name="10" sheetId="211" r:id="rId14"/>
    <sheet name="11" sheetId="212" r:id="rId15"/>
    <sheet name="12" sheetId="213" r:id="rId16"/>
    <sheet name="13" sheetId="214" r:id="rId17"/>
    <sheet name="14" sheetId="215" r:id="rId18"/>
    <sheet name="15" sheetId="216" r:id="rId19"/>
    <sheet name="16" sheetId="217" r:id="rId20"/>
    <sheet name="17" sheetId="218" r:id="rId21"/>
    <sheet name="18" sheetId="219" r:id="rId22"/>
    <sheet name="19" sheetId="220" r:id="rId23"/>
    <sheet name="20" sheetId="221" r:id="rId24"/>
    <sheet name="21" sheetId="222" r:id="rId25"/>
    <sheet name="22" sheetId="223" r:id="rId26"/>
    <sheet name="23" sheetId="224" r:id="rId27"/>
    <sheet name="24" sheetId="225" r:id="rId28"/>
    <sheet name="25" sheetId="226" r:id="rId29"/>
    <sheet name="26" sheetId="227" r:id="rId30"/>
    <sheet name="27" sheetId="228" r:id="rId31"/>
    <sheet name="28" sheetId="235" r:id="rId32"/>
    <sheet name="29" sheetId="230" r:id="rId33"/>
    <sheet name="30" sheetId="231" r:id="rId34"/>
    <sheet name="31" sheetId="233" r:id="rId35"/>
    <sheet name="modele" sheetId="104" r:id="rId36"/>
  </sheets>
  <externalReferences>
    <externalReference r:id="rId37"/>
    <externalReference r:id="rId38"/>
    <externalReference r:id="rId39"/>
    <externalReference r:id="rId40"/>
    <externalReference r:id="rId41"/>
  </externalReferences>
  <definedNames>
    <definedName name="ADMINISTRATIF">[1]ADMINISTRATIF!$A$1:$A$11</definedName>
    <definedName name="CPL">[1]CPL!$A$1:$A$16</definedName>
    <definedName name="HorAm">HorAm!$A$1:$A$13</definedName>
    <definedName name="HorMat">HorMat!$A$1:$A$23</definedName>
    <definedName name="HorSoir">HorSoir!$A$1:$A$6</definedName>
    <definedName name="HorSup">HorSup!$A$1:$A$25</definedName>
    <definedName name="HortMat">HorMat!$A$1:$A$23</definedName>
    <definedName name="Liste" localSheetId="4">OFFSET([2]Parametres!$C$2,,,COUNTA([2]Parametres!#REF!)-1)</definedName>
    <definedName name="Liste" localSheetId="5">OFFSET([2]Parametres!$C$2,,,COUNTA([2]Parametres!#REF!)-1)</definedName>
    <definedName name="Liste" localSheetId="6">OFFSET([2]Parametres!$C$2,,,COUNTA([2]Parametres!#REF!)-1)</definedName>
    <definedName name="Liste" localSheetId="7">OFFSET([2]Parametres!$C$2,,,COUNTA([2]Parametres!#REF!)-1)</definedName>
    <definedName name="Liste" localSheetId="8">OFFSET([2]Parametres!$C$2,,,COUNTA([2]Parametres!#REF!)-1)</definedName>
    <definedName name="Liste" localSheetId="9">OFFSET([2]Parametres!$C$2,,,COUNTA([2]Parametres!#REF!)-1)</definedName>
    <definedName name="Liste" localSheetId="10">OFFSET([2]Parametres!$C$2,,,COUNTA([2]Parametres!#REF!)-1)</definedName>
    <definedName name="Liste" localSheetId="11">OFFSET([2]Parametres!$C$2,,,COUNTA([2]Parametres!#REF!)-1)</definedName>
    <definedName name="Liste" localSheetId="12">OFFSET([2]Parametres!$C$2,,,COUNTA([2]Parametres!#REF!)-1)</definedName>
    <definedName name="Liste" localSheetId="13">OFFSET([2]Parametres!$C$2,,,COUNTA([2]Parametres!#REF!)-1)</definedName>
    <definedName name="Liste" localSheetId="14">OFFSET([2]Parametres!$C$2,,,COUNTA([2]Parametres!#REF!)-1)</definedName>
    <definedName name="Liste" localSheetId="15">OFFSET([2]Parametres!$C$2,,,COUNTA([2]Parametres!#REF!)-1)</definedName>
    <definedName name="Liste" localSheetId="16">OFFSET([2]Parametres!$C$2,,,COUNTA([2]Parametres!#REF!)-1)</definedName>
    <definedName name="Liste" localSheetId="17">OFFSET([2]Parametres!$C$2,,,COUNTA([2]Parametres!#REF!)-1)</definedName>
    <definedName name="Liste" localSheetId="18">OFFSET([2]Parametres!$C$2,,,COUNTA([2]Parametres!#REF!)-1)</definedName>
    <definedName name="Liste" localSheetId="19">OFFSET([2]Parametres!$C$2,,,COUNTA([2]Parametres!#REF!)-1)</definedName>
    <definedName name="Liste" localSheetId="20">OFFSET([2]Parametres!$C$2,,,COUNTA([2]Parametres!#REF!)-1)</definedName>
    <definedName name="Liste" localSheetId="21">OFFSET([2]Parametres!$C$2,,,COUNTA([2]Parametres!#REF!)-1)</definedName>
    <definedName name="Liste" localSheetId="22">OFFSET([2]Parametres!$C$2,,,COUNTA([2]Parametres!#REF!)-1)</definedName>
    <definedName name="Liste" localSheetId="23">OFFSET([2]Parametres!$C$2,,,COUNTA([2]Parametres!#REF!)-1)</definedName>
    <definedName name="Liste" localSheetId="24">OFFSET([2]Parametres!$C$2,,,COUNTA([2]Parametres!#REF!)-1)</definedName>
    <definedName name="Liste" localSheetId="25">OFFSET([2]Parametres!$C$2,,,COUNTA([2]Parametres!#REF!)-1)</definedName>
    <definedName name="Liste" localSheetId="26">OFFSET([2]Parametres!$C$2,,,COUNTA([2]Parametres!#REF!)-1)</definedName>
    <definedName name="Liste" localSheetId="27">OFFSET([2]Parametres!$C$2,,,COUNTA([2]Parametres!#REF!)-1)</definedName>
    <definedName name="Liste" localSheetId="28">OFFSET([2]Parametres!$C$2,,,COUNTA([2]Parametres!#REF!)-1)</definedName>
    <definedName name="Liste" localSheetId="29">OFFSET([2]Parametres!$C$2,,,COUNTA([2]Parametres!#REF!)-1)</definedName>
    <definedName name="Liste" localSheetId="30">OFFSET([2]Parametres!$C$2,,,COUNTA([2]Parametres!#REF!)-1)</definedName>
    <definedName name="Liste" localSheetId="31">OFFSET([2]Parametres!$C$2,,,COUNTA([2]Parametres!#REF!)-1)</definedName>
    <definedName name="Liste" localSheetId="32">OFFSET([2]Parametres!$C$2,,,COUNTA([2]Parametres!#REF!)-1)</definedName>
    <definedName name="Liste" localSheetId="33">OFFSET([2]Parametres!$C$2,,,COUNTA([2]Parametres!#REF!)-1)</definedName>
    <definedName name="Liste" localSheetId="34">OFFSET([2]Parametres!$C$2,,,COUNTA([2]Parametres!#REF!)-1)</definedName>
    <definedName name="Liste" localSheetId="35">OFFSET([2]Parametres!$C$2,,,COUNTA([2]Parametres!#REF!)-1)</definedName>
    <definedName name="Liste">OFFSET([2]Parametres!$C$2,,,COUNTA([2]Parametres!#REF!)-1)</definedName>
    <definedName name="RESPONSABLE">[1]RESPONSABLE!$A$1:$A$20</definedName>
    <definedName name="RIPPEURS">[1]RIPPEURS!$A$1:$A$22</definedName>
    <definedName name="_xlnm.Print_Area" localSheetId="4">'01'!$A$1:$L$64</definedName>
    <definedName name="_xlnm.Print_Area" localSheetId="5">'02'!$A$1:$L$64</definedName>
    <definedName name="_xlnm.Print_Area" localSheetId="6">'03'!$A$1:$M$63</definedName>
    <definedName name="_xlnm.Print_Area" localSheetId="7">'04'!$A$1:$L$64</definedName>
    <definedName name="_xlnm.Print_Area" localSheetId="8">'05'!$A$1:$M$63</definedName>
    <definedName name="_xlnm.Print_Area" localSheetId="9">'06'!$A$1:$M$63</definedName>
    <definedName name="_xlnm.Print_Area" localSheetId="10">'07'!$A$1:$M$63</definedName>
    <definedName name="_xlnm.Print_Area" localSheetId="11">'08'!$A$1:$M$63</definedName>
    <definedName name="_xlnm.Print_Area" localSheetId="12">'09'!$A$1:$M$63</definedName>
    <definedName name="_xlnm.Print_Area" localSheetId="13">'10'!$A$1:$M$63</definedName>
    <definedName name="_xlnm.Print_Area" localSheetId="14">'11'!$A$1:$M$63</definedName>
    <definedName name="_xlnm.Print_Area" localSheetId="15">'12'!$A$1:$M$63</definedName>
    <definedName name="_xlnm.Print_Area" localSheetId="16">'13'!$A$1:$M$63</definedName>
    <definedName name="_xlnm.Print_Area" localSheetId="17">'14'!$A$1:$M$63</definedName>
    <definedName name="_xlnm.Print_Area" localSheetId="18">'15'!$A$1:$M$63</definedName>
    <definedName name="_xlnm.Print_Area" localSheetId="19">'16'!$A$1:$M$63</definedName>
    <definedName name="_xlnm.Print_Area" localSheetId="20">'17'!$A$1:$M$63</definedName>
    <definedName name="_xlnm.Print_Area" localSheetId="21">'18'!$A$1:$M$63</definedName>
    <definedName name="_xlnm.Print_Area" localSheetId="22">'19'!$A$1:$M$63</definedName>
    <definedName name="_xlnm.Print_Area" localSheetId="23">'20'!$A$1:$M$63</definedName>
    <definedName name="_xlnm.Print_Area" localSheetId="24">'21'!$A$1:$M$63</definedName>
    <definedName name="_xlnm.Print_Area" localSheetId="25">'22'!$A$1:$M$63</definedName>
    <definedName name="_xlnm.Print_Area" localSheetId="26">'23'!$A$1:$M$63</definedName>
    <definedName name="_xlnm.Print_Area" localSheetId="27">'24'!$A$1:$M$63</definedName>
    <definedName name="_xlnm.Print_Area" localSheetId="28">'25'!$A$1:$M$63</definedName>
    <definedName name="_xlnm.Print_Area" localSheetId="29">'26'!$A$1:$M$63</definedName>
    <definedName name="_xlnm.Print_Area" localSheetId="30">'27'!$A$1:$M$63</definedName>
    <definedName name="_xlnm.Print_Area" localSheetId="31">'28'!$A$1:$M$63</definedName>
    <definedName name="_xlnm.Print_Area" localSheetId="32">'29'!$A$1:$M$63</definedName>
    <definedName name="_xlnm.Print_Area" localSheetId="33">'30'!$A$1:$M$63</definedName>
    <definedName name="_xlnm.Print_Area" localSheetId="34">'31'!$A$1:$M$63</definedName>
    <definedName name="_xlnm.Print_Area" localSheetId="35">modele!$A$1:$M$63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204" l="1"/>
  <c r="B10" i="204"/>
  <c r="B11" i="204"/>
  <c r="B12" i="204"/>
  <c r="B13" i="204"/>
  <c r="B14" i="204"/>
  <c r="B15" i="204"/>
  <c r="B16" i="204"/>
  <c r="B17" i="204"/>
  <c r="B18" i="204"/>
  <c r="B19" i="204"/>
  <c r="B20" i="204"/>
  <c r="B21" i="204"/>
  <c r="B22" i="204"/>
  <c r="B23" i="204"/>
  <c r="B24" i="204"/>
  <c r="B25" i="204"/>
  <c r="B26" i="204"/>
  <c r="B27" i="204"/>
  <c r="B28" i="204"/>
  <c r="B29" i="204"/>
  <c r="B30" i="204"/>
  <c r="B31" i="204"/>
  <c r="B32" i="204"/>
  <c r="B33" i="204"/>
  <c r="B34" i="204"/>
  <c r="B35" i="204"/>
  <c r="B36" i="204"/>
  <c r="B37" i="204"/>
  <c r="B38" i="204"/>
  <c r="B39" i="204"/>
  <c r="B40" i="204"/>
  <c r="B41" i="204"/>
  <c r="B42" i="204"/>
  <c r="B43" i="204"/>
  <c r="B44" i="204"/>
  <c r="B45" i="204"/>
  <c r="B46" i="204"/>
  <c r="B47" i="204"/>
  <c r="B48" i="204"/>
  <c r="B49" i="204"/>
  <c r="B50" i="204"/>
  <c r="B51" i="204"/>
  <c r="B9" i="205"/>
  <c r="B10" i="205"/>
  <c r="B11" i="205"/>
  <c r="B12" i="205"/>
  <c r="B13" i="205"/>
  <c r="B14" i="205"/>
  <c r="B15" i="205"/>
  <c r="B16" i="205"/>
  <c r="B17" i="205"/>
  <c r="B18" i="205"/>
  <c r="B19" i="205"/>
  <c r="B20" i="205"/>
  <c r="B21" i="205"/>
  <c r="B22" i="205"/>
  <c r="B23" i="205"/>
  <c r="B24" i="205"/>
  <c r="B25" i="205"/>
  <c r="B26" i="205"/>
  <c r="B27" i="205"/>
  <c r="B28" i="205"/>
  <c r="B29" i="205"/>
  <c r="B30" i="205"/>
  <c r="B31" i="205"/>
  <c r="B32" i="205"/>
  <c r="B33" i="205"/>
  <c r="B34" i="205"/>
  <c r="B35" i="205"/>
  <c r="B36" i="205"/>
  <c r="B37" i="205"/>
  <c r="B38" i="205"/>
  <c r="B39" i="205"/>
  <c r="B40" i="205"/>
  <c r="B41" i="205"/>
  <c r="B42" i="205"/>
  <c r="B43" i="205"/>
  <c r="B44" i="205"/>
  <c r="B45" i="205"/>
  <c r="B46" i="205"/>
  <c r="B47" i="205"/>
  <c r="B48" i="205"/>
  <c r="B49" i="205"/>
  <c r="B50" i="205"/>
  <c r="B51" i="205"/>
  <c r="B9" i="206"/>
  <c r="B10" i="206"/>
  <c r="B11" i="206"/>
  <c r="B12" i="206"/>
  <c r="B13" i="206"/>
  <c r="B14" i="206"/>
  <c r="B15" i="206"/>
  <c r="B16" i="206"/>
  <c r="B17" i="206"/>
  <c r="B18" i="206"/>
  <c r="B19" i="206"/>
  <c r="B20" i="206"/>
  <c r="B21" i="206"/>
  <c r="B22" i="206"/>
  <c r="B23" i="206"/>
  <c r="B24" i="206"/>
  <c r="B25" i="206"/>
  <c r="B26" i="206"/>
  <c r="B27" i="206"/>
  <c r="B28" i="206"/>
  <c r="B29" i="206"/>
  <c r="B30" i="206"/>
  <c r="B31" i="206"/>
  <c r="B32" i="206"/>
  <c r="B33" i="206"/>
  <c r="B34" i="206"/>
  <c r="B35" i="206"/>
  <c r="B36" i="206"/>
  <c r="B37" i="206"/>
  <c r="B38" i="206"/>
  <c r="B39" i="206"/>
  <c r="B40" i="206"/>
  <c r="B41" i="206"/>
  <c r="B42" i="206"/>
  <c r="B43" i="206"/>
  <c r="B44" i="206"/>
  <c r="B45" i="206"/>
  <c r="B46" i="206"/>
  <c r="B47" i="206"/>
  <c r="B48" i="206"/>
  <c r="B49" i="206"/>
  <c r="B50" i="206"/>
  <c r="B51" i="206"/>
  <c r="B9" i="207"/>
  <c r="B10" i="207"/>
  <c r="B11" i="207"/>
  <c r="B12" i="207"/>
  <c r="B13" i="207"/>
  <c r="B14" i="207"/>
  <c r="B15" i="207"/>
  <c r="B16" i="207"/>
  <c r="B17" i="207"/>
  <c r="B18" i="207"/>
  <c r="B19" i="207"/>
  <c r="B20" i="207"/>
  <c r="B21" i="207"/>
  <c r="B22" i="207"/>
  <c r="B23" i="207"/>
  <c r="B24" i="207"/>
  <c r="B25" i="207"/>
  <c r="B26" i="207"/>
  <c r="B27" i="207"/>
  <c r="B28" i="207"/>
  <c r="B29" i="207"/>
  <c r="B30" i="207"/>
  <c r="B31" i="207"/>
  <c r="B32" i="207"/>
  <c r="B33" i="207"/>
  <c r="B34" i="207"/>
  <c r="B35" i="207"/>
  <c r="B36" i="207"/>
  <c r="B37" i="207"/>
  <c r="B38" i="207"/>
  <c r="B39" i="207"/>
  <c r="B40" i="207"/>
  <c r="B41" i="207"/>
  <c r="B42" i="207"/>
  <c r="B43" i="207"/>
  <c r="B44" i="207"/>
  <c r="B45" i="207"/>
  <c r="B46" i="207"/>
  <c r="B47" i="207"/>
  <c r="B48" i="207"/>
  <c r="B49" i="207"/>
  <c r="B50" i="207"/>
  <c r="B51" i="207"/>
  <c r="B9" i="208"/>
  <c r="B10" i="208"/>
  <c r="B11" i="208"/>
  <c r="B12" i="208"/>
  <c r="B13" i="208"/>
  <c r="B14" i="208"/>
  <c r="B15" i="208"/>
  <c r="B16" i="208"/>
  <c r="B17" i="208"/>
  <c r="B18" i="208"/>
  <c r="B19" i="208"/>
  <c r="B20" i="208"/>
  <c r="B21" i="208"/>
  <c r="B22" i="208"/>
  <c r="B23" i="208"/>
  <c r="B24" i="208"/>
  <c r="B25" i="208"/>
  <c r="B26" i="208"/>
  <c r="B27" i="208"/>
  <c r="B28" i="208"/>
  <c r="B29" i="208"/>
  <c r="B30" i="208"/>
  <c r="B31" i="208"/>
  <c r="B32" i="208"/>
  <c r="B33" i="208"/>
  <c r="B34" i="208"/>
  <c r="B35" i="208"/>
  <c r="B36" i="208"/>
  <c r="B37" i="208"/>
  <c r="B38" i="208"/>
  <c r="B39" i="208"/>
  <c r="B40" i="208"/>
  <c r="B41" i="208"/>
  <c r="B42" i="208"/>
  <c r="B43" i="208"/>
  <c r="B44" i="208"/>
  <c r="B45" i="208"/>
  <c r="B46" i="208"/>
  <c r="B47" i="208"/>
  <c r="B48" i="208"/>
  <c r="B49" i="208"/>
  <c r="B50" i="208"/>
  <c r="B51" i="208"/>
  <c r="B9" i="209"/>
  <c r="B10" i="209"/>
  <c r="B11" i="209"/>
  <c r="B12" i="209"/>
  <c r="B13" i="209"/>
  <c r="B14" i="209"/>
  <c r="B15" i="209"/>
  <c r="B16" i="209"/>
  <c r="B17" i="209"/>
  <c r="B18" i="209"/>
  <c r="B19" i="209"/>
  <c r="B20" i="209"/>
  <c r="B21" i="209"/>
  <c r="B22" i="209"/>
  <c r="B23" i="209"/>
  <c r="B24" i="209"/>
  <c r="B25" i="209"/>
  <c r="B26" i="209"/>
  <c r="B27" i="209"/>
  <c r="B28" i="209"/>
  <c r="B29" i="209"/>
  <c r="B30" i="209"/>
  <c r="B31" i="209"/>
  <c r="B32" i="209"/>
  <c r="B33" i="209"/>
  <c r="B34" i="209"/>
  <c r="B35" i="209"/>
  <c r="B36" i="209"/>
  <c r="B37" i="209"/>
  <c r="B38" i="209"/>
  <c r="B39" i="209"/>
  <c r="B40" i="209"/>
  <c r="B41" i="209"/>
  <c r="B42" i="209"/>
  <c r="B43" i="209"/>
  <c r="B44" i="209"/>
  <c r="B45" i="209"/>
  <c r="B46" i="209"/>
  <c r="B47" i="209"/>
  <c r="B48" i="209"/>
  <c r="B49" i="209"/>
  <c r="B50" i="209"/>
  <c r="B51" i="209"/>
  <c r="B9" i="210"/>
  <c r="B10" i="210"/>
  <c r="B11" i="210"/>
  <c r="B12" i="210"/>
  <c r="B13" i="210"/>
  <c r="B14" i="210"/>
  <c r="B15" i="210"/>
  <c r="B16" i="210"/>
  <c r="B17" i="210"/>
  <c r="B18" i="210"/>
  <c r="B19" i="210"/>
  <c r="B20" i="210"/>
  <c r="B21" i="210"/>
  <c r="B22" i="210"/>
  <c r="B23" i="210"/>
  <c r="B24" i="210"/>
  <c r="B25" i="210"/>
  <c r="B26" i="210"/>
  <c r="B27" i="210"/>
  <c r="B28" i="210"/>
  <c r="B29" i="210"/>
  <c r="B30" i="210"/>
  <c r="B31" i="210"/>
  <c r="B32" i="210"/>
  <c r="B33" i="210"/>
  <c r="B34" i="210"/>
  <c r="B35" i="210"/>
  <c r="B36" i="210"/>
  <c r="B37" i="210"/>
  <c r="B38" i="210"/>
  <c r="B39" i="210"/>
  <c r="B40" i="210"/>
  <c r="B41" i="210"/>
  <c r="B42" i="210"/>
  <c r="B43" i="210"/>
  <c r="B44" i="210"/>
  <c r="B45" i="210"/>
  <c r="B46" i="210"/>
  <c r="B47" i="210"/>
  <c r="B48" i="210"/>
  <c r="B49" i="210"/>
  <c r="B50" i="210"/>
  <c r="B51" i="210"/>
  <c r="B9" i="211"/>
  <c r="B10" i="211"/>
  <c r="B11" i="211"/>
  <c r="B12" i="211"/>
  <c r="B13" i="211"/>
  <c r="B14" i="211"/>
  <c r="B15" i="211"/>
  <c r="B16" i="211"/>
  <c r="B17" i="211"/>
  <c r="B18" i="211"/>
  <c r="B19" i="211"/>
  <c r="B20" i="211"/>
  <c r="B21" i="211"/>
  <c r="B22" i="211"/>
  <c r="B23" i="211"/>
  <c r="B24" i="211"/>
  <c r="B25" i="211"/>
  <c r="B26" i="211"/>
  <c r="B27" i="211"/>
  <c r="B28" i="211"/>
  <c r="B29" i="211"/>
  <c r="B30" i="211"/>
  <c r="B31" i="211"/>
  <c r="B32" i="211"/>
  <c r="B33" i="211"/>
  <c r="B34" i="211"/>
  <c r="B35" i="211"/>
  <c r="B36" i="211"/>
  <c r="B37" i="211"/>
  <c r="B38" i="211"/>
  <c r="B39" i="211"/>
  <c r="B40" i="211"/>
  <c r="B41" i="211"/>
  <c r="B42" i="211"/>
  <c r="B43" i="211"/>
  <c r="B44" i="211"/>
  <c r="B45" i="211"/>
  <c r="B46" i="211"/>
  <c r="B47" i="211"/>
  <c r="B48" i="211"/>
  <c r="B49" i="211"/>
  <c r="B50" i="211"/>
  <c r="B51" i="211"/>
  <c r="B9" i="212"/>
  <c r="B10" i="212"/>
  <c r="B11" i="212"/>
  <c r="B12" i="212"/>
  <c r="B13" i="212"/>
  <c r="B14" i="212"/>
  <c r="B15" i="212"/>
  <c r="B16" i="212"/>
  <c r="B17" i="212"/>
  <c r="B18" i="212"/>
  <c r="B19" i="212"/>
  <c r="B20" i="212"/>
  <c r="B21" i="212"/>
  <c r="B22" i="212"/>
  <c r="B23" i="212"/>
  <c r="B24" i="212"/>
  <c r="B25" i="212"/>
  <c r="B26" i="212"/>
  <c r="B27" i="212"/>
  <c r="B28" i="212"/>
  <c r="B29" i="212"/>
  <c r="B30" i="212"/>
  <c r="B31" i="212"/>
  <c r="B32" i="212"/>
  <c r="B33" i="212"/>
  <c r="B34" i="212"/>
  <c r="B35" i="212"/>
  <c r="B36" i="212"/>
  <c r="B37" i="212"/>
  <c r="B38" i="212"/>
  <c r="B39" i="212"/>
  <c r="B40" i="212"/>
  <c r="B41" i="212"/>
  <c r="B42" i="212"/>
  <c r="B43" i="212"/>
  <c r="B44" i="212"/>
  <c r="B45" i="212"/>
  <c r="B46" i="212"/>
  <c r="B47" i="212"/>
  <c r="B48" i="212"/>
  <c r="B49" i="212"/>
  <c r="B50" i="212"/>
  <c r="B51" i="212"/>
  <c r="B9" i="213"/>
  <c r="B10" i="213"/>
  <c r="B11" i="213"/>
  <c r="B12" i="213"/>
  <c r="B13" i="213"/>
  <c r="B14" i="213"/>
  <c r="B15" i="213"/>
  <c r="B16" i="213"/>
  <c r="B17" i="213"/>
  <c r="B18" i="213"/>
  <c r="B19" i="213"/>
  <c r="B20" i="213"/>
  <c r="B21" i="213"/>
  <c r="B22" i="213"/>
  <c r="B23" i="213"/>
  <c r="B24" i="213"/>
  <c r="B25" i="213"/>
  <c r="B26" i="213"/>
  <c r="B27" i="213"/>
  <c r="B28" i="213"/>
  <c r="B29" i="213"/>
  <c r="B30" i="213"/>
  <c r="B31" i="213"/>
  <c r="B32" i="213"/>
  <c r="B33" i="213"/>
  <c r="B34" i="213"/>
  <c r="B35" i="213"/>
  <c r="B36" i="213"/>
  <c r="B37" i="213"/>
  <c r="B38" i="213"/>
  <c r="B39" i="213"/>
  <c r="B40" i="213"/>
  <c r="B41" i="213"/>
  <c r="B42" i="213"/>
  <c r="B43" i="213"/>
  <c r="B44" i="213"/>
  <c r="B45" i="213"/>
  <c r="B46" i="213"/>
  <c r="B47" i="213"/>
  <c r="B48" i="213"/>
  <c r="B49" i="213"/>
  <c r="B50" i="213"/>
  <c r="B51" i="213"/>
  <c r="B9" i="214"/>
  <c r="B10" i="214"/>
  <c r="B11" i="214"/>
  <c r="B12" i="214"/>
  <c r="B13" i="214"/>
  <c r="B14" i="214"/>
  <c r="B15" i="214"/>
  <c r="B16" i="214"/>
  <c r="B17" i="214"/>
  <c r="B18" i="214"/>
  <c r="B19" i="214"/>
  <c r="B20" i="214"/>
  <c r="B21" i="214"/>
  <c r="B22" i="214"/>
  <c r="B23" i="214"/>
  <c r="B24" i="214"/>
  <c r="B25" i="214"/>
  <c r="B26" i="214"/>
  <c r="B27" i="214"/>
  <c r="B28" i="214"/>
  <c r="B29" i="214"/>
  <c r="B30" i="214"/>
  <c r="B31" i="214"/>
  <c r="B32" i="214"/>
  <c r="B33" i="214"/>
  <c r="B34" i="214"/>
  <c r="B35" i="214"/>
  <c r="B36" i="214"/>
  <c r="B37" i="214"/>
  <c r="B38" i="214"/>
  <c r="B39" i="214"/>
  <c r="B40" i="214"/>
  <c r="B41" i="214"/>
  <c r="B42" i="214"/>
  <c r="B43" i="214"/>
  <c r="B44" i="214"/>
  <c r="B45" i="214"/>
  <c r="B46" i="214"/>
  <c r="B47" i="214"/>
  <c r="B48" i="214"/>
  <c r="B49" i="214"/>
  <c r="B50" i="214"/>
  <c r="B51" i="214"/>
  <c r="B9" i="215"/>
  <c r="B10" i="215"/>
  <c r="B11" i="215"/>
  <c r="B12" i="215"/>
  <c r="B13" i="215"/>
  <c r="B14" i="215"/>
  <c r="B15" i="215"/>
  <c r="B16" i="215"/>
  <c r="B17" i="215"/>
  <c r="B18" i="215"/>
  <c r="B19" i="215"/>
  <c r="B20" i="215"/>
  <c r="B21" i="215"/>
  <c r="B22" i="215"/>
  <c r="B23" i="215"/>
  <c r="B24" i="215"/>
  <c r="B25" i="215"/>
  <c r="B26" i="215"/>
  <c r="B27" i="215"/>
  <c r="B28" i="215"/>
  <c r="B29" i="215"/>
  <c r="B30" i="215"/>
  <c r="B31" i="215"/>
  <c r="B32" i="215"/>
  <c r="B33" i="215"/>
  <c r="B34" i="215"/>
  <c r="B35" i="215"/>
  <c r="B36" i="215"/>
  <c r="B37" i="215"/>
  <c r="B38" i="215"/>
  <c r="B39" i="215"/>
  <c r="B40" i="215"/>
  <c r="B41" i="215"/>
  <c r="B42" i="215"/>
  <c r="B43" i="215"/>
  <c r="B44" i="215"/>
  <c r="B45" i="215"/>
  <c r="B46" i="215"/>
  <c r="B47" i="215"/>
  <c r="B48" i="215"/>
  <c r="B49" i="215"/>
  <c r="B50" i="215"/>
  <c r="B51" i="215"/>
  <c r="B9" i="216"/>
  <c r="B10" i="216"/>
  <c r="B11" i="216"/>
  <c r="B12" i="216"/>
  <c r="B13" i="216"/>
  <c r="B14" i="216"/>
  <c r="B15" i="216"/>
  <c r="B16" i="216"/>
  <c r="B17" i="216"/>
  <c r="B18" i="216"/>
  <c r="B19" i="216"/>
  <c r="B20" i="216"/>
  <c r="B21" i="216"/>
  <c r="B22" i="216"/>
  <c r="B23" i="216"/>
  <c r="B24" i="216"/>
  <c r="B25" i="216"/>
  <c r="B26" i="216"/>
  <c r="B27" i="216"/>
  <c r="B28" i="216"/>
  <c r="B29" i="216"/>
  <c r="B30" i="216"/>
  <c r="B31" i="216"/>
  <c r="B32" i="216"/>
  <c r="B33" i="216"/>
  <c r="B34" i="216"/>
  <c r="B35" i="216"/>
  <c r="B36" i="216"/>
  <c r="B37" i="216"/>
  <c r="B38" i="216"/>
  <c r="B39" i="216"/>
  <c r="B40" i="216"/>
  <c r="B41" i="216"/>
  <c r="B42" i="216"/>
  <c r="B43" i="216"/>
  <c r="B44" i="216"/>
  <c r="B45" i="216"/>
  <c r="B46" i="216"/>
  <c r="B47" i="216"/>
  <c r="B48" i="216"/>
  <c r="B49" i="216"/>
  <c r="B50" i="216"/>
  <c r="B51" i="216"/>
  <c r="B9" i="217"/>
  <c r="B10" i="217"/>
  <c r="B11" i="217"/>
  <c r="B12" i="217"/>
  <c r="B13" i="217"/>
  <c r="B14" i="217"/>
  <c r="B15" i="217"/>
  <c r="B16" i="217"/>
  <c r="B17" i="217"/>
  <c r="B18" i="217"/>
  <c r="B19" i="217"/>
  <c r="B20" i="217"/>
  <c r="B21" i="217"/>
  <c r="B22" i="217"/>
  <c r="B23" i="217"/>
  <c r="B24" i="217"/>
  <c r="B25" i="217"/>
  <c r="B26" i="217"/>
  <c r="B27" i="217"/>
  <c r="B28" i="217"/>
  <c r="B29" i="217"/>
  <c r="B30" i="217"/>
  <c r="B31" i="217"/>
  <c r="B32" i="217"/>
  <c r="B33" i="217"/>
  <c r="B34" i="217"/>
  <c r="B35" i="217"/>
  <c r="B36" i="217"/>
  <c r="B37" i="217"/>
  <c r="B38" i="217"/>
  <c r="B39" i="217"/>
  <c r="B40" i="217"/>
  <c r="B41" i="217"/>
  <c r="B42" i="217"/>
  <c r="B43" i="217"/>
  <c r="B44" i="217"/>
  <c r="B45" i="217"/>
  <c r="B46" i="217"/>
  <c r="B47" i="217"/>
  <c r="B48" i="217"/>
  <c r="B49" i="217"/>
  <c r="B50" i="217"/>
  <c r="B51" i="217"/>
  <c r="B9" i="218"/>
  <c r="B10" i="218"/>
  <c r="B11" i="218"/>
  <c r="B12" i="218"/>
  <c r="B13" i="218"/>
  <c r="B14" i="218"/>
  <c r="B15" i="218"/>
  <c r="B16" i="218"/>
  <c r="B17" i="218"/>
  <c r="B18" i="218"/>
  <c r="B19" i="218"/>
  <c r="B20" i="218"/>
  <c r="B21" i="218"/>
  <c r="B22" i="218"/>
  <c r="B23" i="218"/>
  <c r="B24" i="218"/>
  <c r="B25" i="218"/>
  <c r="B26" i="218"/>
  <c r="B27" i="218"/>
  <c r="B28" i="218"/>
  <c r="B29" i="218"/>
  <c r="B30" i="218"/>
  <c r="B31" i="218"/>
  <c r="B32" i="218"/>
  <c r="B33" i="218"/>
  <c r="B34" i="218"/>
  <c r="B35" i="218"/>
  <c r="B36" i="218"/>
  <c r="B37" i="218"/>
  <c r="B38" i="218"/>
  <c r="B39" i="218"/>
  <c r="B40" i="218"/>
  <c r="B41" i="218"/>
  <c r="B42" i="218"/>
  <c r="B43" i="218"/>
  <c r="B44" i="218"/>
  <c r="B45" i="218"/>
  <c r="B46" i="218"/>
  <c r="B47" i="218"/>
  <c r="B48" i="218"/>
  <c r="B49" i="218"/>
  <c r="B50" i="218"/>
  <c r="B51" i="218"/>
  <c r="B9" i="219"/>
  <c r="B10" i="219"/>
  <c r="B11" i="219"/>
  <c r="B12" i="219"/>
  <c r="B13" i="219"/>
  <c r="B14" i="219"/>
  <c r="B15" i="219"/>
  <c r="B16" i="219"/>
  <c r="B17" i="219"/>
  <c r="B18" i="219"/>
  <c r="B19" i="219"/>
  <c r="B20" i="219"/>
  <c r="B21" i="219"/>
  <c r="B22" i="219"/>
  <c r="B23" i="219"/>
  <c r="B24" i="219"/>
  <c r="B25" i="219"/>
  <c r="B26" i="219"/>
  <c r="B27" i="219"/>
  <c r="B28" i="219"/>
  <c r="B29" i="219"/>
  <c r="B30" i="219"/>
  <c r="B31" i="219"/>
  <c r="B32" i="219"/>
  <c r="B33" i="219"/>
  <c r="B34" i="219"/>
  <c r="B35" i="219"/>
  <c r="B36" i="219"/>
  <c r="B37" i="219"/>
  <c r="B38" i="219"/>
  <c r="B39" i="219"/>
  <c r="B40" i="219"/>
  <c r="B41" i="219"/>
  <c r="B42" i="219"/>
  <c r="B43" i="219"/>
  <c r="B44" i="219"/>
  <c r="B45" i="219"/>
  <c r="B46" i="219"/>
  <c r="B47" i="219"/>
  <c r="B48" i="219"/>
  <c r="B49" i="219"/>
  <c r="B50" i="219"/>
  <c r="B51" i="219"/>
  <c r="B9" i="220"/>
  <c r="B10" i="220"/>
  <c r="B11" i="220"/>
  <c r="B12" i="220"/>
  <c r="B13" i="220"/>
  <c r="B14" i="220"/>
  <c r="B15" i="220"/>
  <c r="B16" i="220"/>
  <c r="B17" i="220"/>
  <c r="B18" i="220"/>
  <c r="B19" i="220"/>
  <c r="B20" i="220"/>
  <c r="B21" i="220"/>
  <c r="B22" i="220"/>
  <c r="B23" i="220"/>
  <c r="B24" i="220"/>
  <c r="B25" i="220"/>
  <c r="B26" i="220"/>
  <c r="B27" i="220"/>
  <c r="B28" i="220"/>
  <c r="B29" i="220"/>
  <c r="B30" i="220"/>
  <c r="B31" i="220"/>
  <c r="B32" i="220"/>
  <c r="B33" i="220"/>
  <c r="B34" i="220"/>
  <c r="B35" i="220"/>
  <c r="B36" i="220"/>
  <c r="B37" i="220"/>
  <c r="B38" i="220"/>
  <c r="B39" i="220"/>
  <c r="B40" i="220"/>
  <c r="B41" i="220"/>
  <c r="B42" i="220"/>
  <c r="B43" i="220"/>
  <c r="B44" i="220"/>
  <c r="B45" i="220"/>
  <c r="B46" i="220"/>
  <c r="B47" i="220"/>
  <c r="B48" i="220"/>
  <c r="B49" i="220"/>
  <c r="B50" i="220"/>
  <c r="B51" i="220"/>
  <c r="B9" i="221"/>
  <c r="B10" i="221"/>
  <c r="B11" i="221"/>
  <c r="B12" i="221"/>
  <c r="B13" i="221"/>
  <c r="B14" i="221"/>
  <c r="B15" i="221"/>
  <c r="B16" i="221"/>
  <c r="B17" i="221"/>
  <c r="B18" i="221"/>
  <c r="B19" i="221"/>
  <c r="B20" i="221"/>
  <c r="B21" i="221"/>
  <c r="B22" i="221"/>
  <c r="B23" i="221"/>
  <c r="B24" i="221"/>
  <c r="B25" i="221"/>
  <c r="B26" i="221"/>
  <c r="B27" i="221"/>
  <c r="B28" i="221"/>
  <c r="B29" i="221"/>
  <c r="B30" i="221"/>
  <c r="B31" i="221"/>
  <c r="B32" i="221"/>
  <c r="B33" i="221"/>
  <c r="B34" i="221"/>
  <c r="B35" i="221"/>
  <c r="B36" i="221"/>
  <c r="B37" i="221"/>
  <c r="B38" i="221"/>
  <c r="B39" i="221"/>
  <c r="B40" i="221"/>
  <c r="B41" i="221"/>
  <c r="B42" i="221"/>
  <c r="B43" i="221"/>
  <c r="B44" i="221"/>
  <c r="B45" i="221"/>
  <c r="B46" i="221"/>
  <c r="B47" i="221"/>
  <c r="B48" i="221"/>
  <c r="B49" i="221"/>
  <c r="B50" i="221"/>
  <c r="B51" i="221"/>
  <c r="B9" i="222"/>
  <c r="B10" i="222"/>
  <c r="B11" i="222"/>
  <c r="B12" i="222"/>
  <c r="B13" i="222"/>
  <c r="B14" i="222"/>
  <c r="B15" i="222"/>
  <c r="B16" i="222"/>
  <c r="B17" i="222"/>
  <c r="B18" i="222"/>
  <c r="B19" i="222"/>
  <c r="B20" i="222"/>
  <c r="B21" i="222"/>
  <c r="B22" i="222"/>
  <c r="B23" i="222"/>
  <c r="B24" i="222"/>
  <c r="B25" i="222"/>
  <c r="B26" i="222"/>
  <c r="B27" i="222"/>
  <c r="B28" i="222"/>
  <c r="B29" i="222"/>
  <c r="B30" i="222"/>
  <c r="B31" i="222"/>
  <c r="B32" i="222"/>
  <c r="B33" i="222"/>
  <c r="B34" i="222"/>
  <c r="B35" i="222"/>
  <c r="B36" i="222"/>
  <c r="B37" i="222"/>
  <c r="B38" i="222"/>
  <c r="B39" i="222"/>
  <c r="B40" i="222"/>
  <c r="B41" i="222"/>
  <c r="B42" i="222"/>
  <c r="B43" i="222"/>
  <c r="B44" i="222"/>
  <c r="B45" i="222"/>
  <c r="B46" i="222"/>
  <c r="B47" i="222"/>
  <c r="B48" i="222"/>
  <c r="B49" i="222"/>
  <c r="B50" i="222"/>
  <c r="B51" i="222"/>
  <c r="B9" i="223"/>
  <c r="B10" i="223"/>
  <c r="B11" i="223"/>
  <c r="B12" i="223"/>
  <c r="B13" i="223"/>
  <c r="B14" i="223"/>
  <c r="B15" i="223"/>
  <c r="B16" i="223"/>
  <c r="B17" i="223"/>
  <c r="B18" i="223"/>
  <c r="B19" i="223"/>
  <c r="B20" i="223"/>
  <c r="B21" i="223"/>
  <c r="B22" i="223"/>
  <c r="B23" i="223"/>
  <c r="B24" i="223"/>
  <c r="B25" i="223"/>
  <c r="B26" i="223"/>
  <c r="B27" i="223"/>
  <c r="B28" i="223"/>
  <c r="B29" i="223"/>
  <c r="B30" i="223"/>
  <c r="B31" i="223"/>
  <c r="B32" i="223"/>
  <c r="B33" i="223"/>
  <c r="B34" i="223"/>
  <c r="B35" i="223"/>
  <c r="B36" i="223"/>
  <c r="B37" i="223"/>
  <c r="B38" i="223"/>
  <c r="B39" i="223"/>
  <c r="B40" i="223"/>
  <c r="B41" i="223"/>
  <c r="B42" i="223"/>
  <c r="B43" i="223"/>
  <c r="B44" i="223"/>
  <c r="B45" i="223"/>
  <c r="B46" i="223"/>
  <c r="B47" i="223"/>
  <c r="B48" i="223"/>
  <c r="B49" i="223"/>
  <c r="B50" i="223"/>
  <c r="B51" i="223"/>
  <c r="B9" i="224"/>
  <c r="B10" i="224"/>
  <c r="B11" i="224"/>
  <c r="B12" i="224"/>
  <c r="B13" i="224"/>
  <c r="B14" i="224"/>
  <c r="B15" i="224"/>
  <c r="B16" i="224"/>
  <c r="B17" i="224"/>
  <c r="B18" i="224"/>
  <c r="B19" i="224"/>
  <c r="B20" i="224"/>
  <c r="B21" i="224"/>
  <c r="B22" i="224"/>
  <c r="B23" i="224"/>
  <c r="B24" i="224"/>
  <c r="B25" i="224"/>
  <c r="B26" i="224"/>
  <c r="B27" i="224"/>
  <c r="B28" i="224"/>
  <c r="B29" i="224"/>
  <c r="B30" i="224"/>
  <c r="B31" i="224"/>
  <c r="B32" i="224"/>
  <c r="B33" i="224"/>
  <c r="B34" i="224"/>
  <c r="B35" i="224"/>
  <c r="B36" i="224"/>
  <c r="B37" i="224"/>
  <c r="B38" i="224"/>
  <c r="B39" i="224"/>
  <c r="B40" i="224"/>
  <c r="B41" i="224"/>
  <c r="B42" i="224"/>
  <c r="B43" i="224"/>
  <c r="B44" i="224"/>
  <c r="B45" i="224"/>
  <c r="B46" i="224"/>
  <c r="B47" i="224"/>
  <c r="B48" i="224"/>
  <c r="B49" i="224"/>
  <c r="B50" i="224"/>
  <c r="B51" i="224"/>
  <c r="B9" i="225"/>
  <c r="B10" i="225"/>
  <c r="B11" i="225"/>
  <c r="B12" i="225"/>
  <c r="B13" i="225"/>
  <c r="B14" i="225"/>
  <c r="B15" i="225"/>
  <c r="B16" i="225"/>
  <c r="B17" i="225"/>
  <c r="B18" i="225"/>
  <c r="B19" i="225"/>
  <c r="B20" i="225"/>
  <c r="B21" i="225"/>
  <c r="B22" i="225"/>
  <c r="B23" i="225"/>
  <c r="B24" i="225"/>
  <c r="B25" i="225"/>
  <c r="B26" i="225"/>
  <c r="B27" i="225"/>
  <c r="B28" i="225"/>
  <c r="B29" i="225"/>
  <c r="B30" i="225"/>
  <c r="B31" i="225"/>
  <c r="B32" i="225"/>
  <c r="B33" i="225"/>
  <c r="B34" i="225"/>
  <c r="B35" i="225"/>
  <c r="B36" i="225"/>
  <c r="B37" i="225"/>
  <c r="B38" i="225"/>
  <c r="B39" i="225"/>
  <c r="B40" i="225"/>
  <c r="B41" i="225"/>
  <c r="B42" i="225"/>
  <c r="B43" i="225"/>
  <c r="B44" i="225"/>
  <c r="B45" i="225"/>
  <c r="B46" i="225"/>
  <c r="B47" i="225"/>
  <c r="B48" i="225"/>
  <c r="B49" i="225"/>
  <c r="B50" i="225"/>
  <c r="B51" i="225"/>
  <c r="B9" i="226"/>
  <c r="B10" i="226"/>
  <c r="B11" i="226"/>
  <c r="B12" i="226"/>
  <c r="B13" i="226"/>
  <c r="B14" i="226"/>
  <c r="B15" i="226"/>
  <c r="B16" i="226"/>
  <c r="B17" i="226"/>
  <c r="B18" i="226"/>
  <c r="B19" i="226"/>
  <c r="B20" i="226"/>
  <c r="B21" i="226"/>
  <c r="B22" i="226"/>
  <c r="B23" i="226"/>
  <c r="B24" i="226"/>
  <c r="B25" i="226"/>
  <c r="B26" i="226"/>
  <c r="B27" i="226"/>
  <c r="B28" i="226"/>
  <c r="B29" i="226"/>
  <c r="B30" i="226"/>
  <c r="B31" i="226"/>
  <c r="B32" i="226"/>
  <c r="B33" i="226"/>
  <c r="B34" i="226"/>
  <c r="B35" i="226"/>
  <c r="B36" i="226"/>
  <c r="B37" i="226"/>
  <c r="B38" i="226"/>
  <c r="B39" i="226"/>
  <c r="B40" i="226"/>
  <c r="B41" i="226"/>
  <c r="B42" i="226"/>
  <c r="B43" i="226"/>
  <c r="B44" i="226"/>
  <c r="B45" i="226"/>
  <c r="B46" i="226"/>
  <c r="B47" i="226"/>
  <c r="B48" i="226"/>
  <c r="B49" i="226"/>
  <c r="B50" i="226"/>
  <c r="B51" i="226"/>
  <c r="B9" i="227"/>
  <c r="B10" i="227"/>
  <c r="B11" i="227"/>
  <c r="B12" i="227"/>
  <c r="B13" i="227"/>
  <c r="B14" i="227"/>
  <c r="B15" i="227"/>
  <c r="B16" i="227"/>
  <c r="B17" i="227"/>
  <c r="B18" i="227"/>
  <c r="B19" i="227"/>
  <c r="B20" i="227"/>
  <c r="B21" i="227"/>
  <c r="B22" i="227"/>
  <c r="B23" i="227"/>
  <c r="B24" i="227"/>
  <c r="B25" i="227"/>
  <c r="B26" i="227"/>
  <c r="B27" i="227"/>
  <c r="B28" i="227"/>
  <c r="B29" i="227"/>
  <c r="B30" i="227"/>
  <c r="B31" i="227"/>
  <c r="B32" i="227"/>
  <c r="B33" i="227"/>
  <c r="B34" i="227"/>
  <c r="B35" i="227"/>
  <c r="B36" i="227"/>
  <c r="B37" i="227"/>
  <c r="B38" i="227"/>
  <c r="B39" i="227"/>
  <c r="B40" i="227"/>
  <c r="B41" i="227"/>
  <c r="B42" i="227"/>
  <c r="B43" i="227"/>
  <c r="B44" i="227"/>
  <c r="B45" i="227"/>
  <c r="B46" i="227"/>
  <c r="B47" i="227"/>
  <c r="B48" i="227"/>
  <c r="B49" i="227"/>
  <c r="B50" i="227"/>
  <c r="B51" i="227"/>
  <c r="B9" i="228"/>
  <c r="B10" i="228"/>
  <c r="B11" i="228"/>
  <c r="B12" i="228"/>
  <c r="B13" i="228"/>
  <c r="B14" i="228"/>
  <c r="B15" i="228"/>
  <c r="B16" i="228"/>
  <c r="B17" i="228"/>
  <c r="B18" i="228"/>
  <c r="B19" i="228"/>
  <c r="B20" i="228"/>
  <c r="B21" i="228"/>
  <c r="B22" i="228"/>
  <c r="B23" i="228"/>
  <c r="B24" i="228"/>
  <c r="B25" i="228"/>
  <c r="B26" i="228"/>
  <c r="B27" i="228"/>
  <c r="B28" i="228"/>
  <c r="B29" i="228"/>
  <c r="B30" i="228"/>
  <c r="B31" i="228"/>
  <c r="B32" i="228"/>
  <c r="B33" i="228"/>
  <c r="B34" i="228"/>
  <c r="B35" i="228"/>
  <c r="B36" i="228"/>
  <c r="B37" i="228"/>
  <c r="B38" i="228"/>
  <c r="B39" i="228"/>
  <c r="B40" i="228"/>
  <c r="B41" i="228"/>
  <c r="B42" i="228"/>
  <c r="B43" i="228"/>
  <c r="B44" i="228"/>
  <c r="B45" i="228"/>
  <c r="B46" i="228"/>
  <c r="B47" i="228"/>
  <c r="B48" i="228"/>
  <c r="B49" i="228"/>
  <c r="B50" i="228"/>
  <c r="B51" i="228"/>
  <c r="B9" i="235"/>
  <c r="B10" i="235"/>
  <c r="B11" i="235"/>
  <c r="B12" i="235"/>
  <c r="B13" i="235"/>
  <c r="B14" i="235"/>
  <c r="B15" i="235"/>
  <c r="B16" i="235"/>
  <c r="B17" i="235"/>
  <c r="B18" i="235"/>
  <c r="B19" i="235"/>
  <c r="B20" i="235"/>
  <c r="B21" i="235"/>
  <c r="B22" i="235"/>
  <c r="B23" i="235"/>
  <c r="B24" i="235"/>
  <c r="B25" i="235"/>
  <c r="B26" i="235"/>
  <c r="B27" i="235"/>
  <c r="B28" i="235"/>
  <c r="B29" i="235"/>
  <c r="B30" i="235"/>
  <c r="B31" i="235"/>
  <c r="B32" i="235"/>
  <c r="B33" i="235"/>
  <c r="B34" i="235"/>
  <c r="B35" i="235"/>
  <c r="B36" i="235"/>
  <c r="B37" i="235"/>
  <c r="B38" i="235"/>
  <c r="B39" i="235"/>
  <c r="B40" i="235"/>
  <c r="B41" i="235"/>
  <c r="B42" i="235"/>
  <c r="B43" i="235"/>
  <c r="B44" i="235"/>
  <c r="B45" i="235"/>
  <c r="B46" i="235"/>
  <c r="B47" i="235"/>
  <c r="B48" i="235"/>
  <c r="B49" i="235"/>
  <c r="B50" i="235"/>
  <c r="B51" i="235"/>
  <c r="B9" i="230"/>
  <c r="B10" i="230"/>
  <c r="B11" i="230"/>
  <c r="B12" i="230"/>
  <c r="B13" i="230"/>
  <c r="B14" i="230"/>
  <c r="B15" i="230"/>
  <c r="B16" i="230"/>
  <c r="B17" i="230"/>
  <c r="B18" i="230"/>
  <c r="B19" i="230"/>
  <c r="B20" i="230"/>
  <c r="B21" i="230"/>
  <c r="B22" i="230"/>
  <c r="B23" i="230"/>
  <c r="B24" i="230"/>
  <c r="B25" i="230"/>
  <c r="B26" i="230"/>
  <c r="B27" i="230"/>
  <c r="B28" i="230"/>
  <c r="B29" i="230"/>
  <c r="B30" i="230"/>
  <c r="B31" i="230"/>
  <c r="B32" i="230"/>
  <c r="B33" i="230"/>
  <c r="B34" i="230"/>
  <c r="B35" i="230"/>
  <c r="B36" i="230"/>
  <c r="B37" i="230"/>
  <c r="B38" i="230"/>
  <c r="B39" i="230"/>
  <c r="B40" i="230"/>
  <c r="B41" i="230"/>
  <c r="B42" i="230"/>
  <c r="B43" i="230"/>
  <c r="B44" i="230"/>
  <c r="B45" i="230"/>
  <c r="B46" i="230"/>
  <c r="B47" i="230"/>
  <c r="B48" i="230"/>
  <c r="B49" i="230"/>
  <c r="B50" i="230"/>
  <c r="B51" i="230"/>
  <c r="B9" i="231"/>
  <c r="B10" i="231"/>
  <c r="B11" i="231"/>
  <c r="B12" i="231"/>
  <c r="B13" i="231"/>
  <c r="B14" i="231"/>
  <c r="B15" i="231"/>
  <c r="B16" i="231"/>
  <c r="B17" i="231"/>
  <c r="B18" i="231"/>
  <c r="B19" i="231"/>
  <c r="B20" i="231"/>
  <c r="B21" i="231"/>
  <c r="B22" i="231"/>
  <c r="B23" i="231"/>
  <c r="B24" i="231"/>
  <c r="B25" i="231"/>
  <c r="B26" i="231"/>
  <c r="B27" i="231"/>
  <c r="B28" i="231"/>
  <c r="B29" i="231"/>
  <c r="B30" i="231"/>
  <c r="B31" i="231"/>
  <c r="B32" i="231"/>
  <c r="B33" i="231"/>
  <c r="B34" i="231"/>
  <c r="B35" i="231"/>
  <c r="B36" i="231"/>
  <c r="B37" i="231"/>
  <c r="B38" i="231"/>
  <c r="B39" i="231"/>
  <c r="B40" i="231"/>
  <c r="B41" i="231"/>
  <c r="B42" i="231"/>
  <c r="B43" i="231"/>
  <c r="B44" i="231"/>
  <c r="B45" i="231"/>
  <c r="B46" i="231"/>
  <c r="B47" i="231"/>
  <c r="B48" i="231"/>
  <c r="B49" i="231"/>
  <c r="B50" i="231"/>
  <c r="B51" i="231"/>
  <c r="B9" i="233"/>
  <c r="B10" i="233"/>
  <c r="B11" i="233"/>
  <c r="B12" i="233"/>
  <c r="B13" i="233"/>
  <c r="B14" i="233"/>
  <c r="B15" i="233"/>
  <c r="B16" i="233"/>
  <c r="B17" i="233"/>
  <c r="B18" i="233"/>
  <c r="B19" i="233"/>
  <c r="B20" i="233"/>
  <c r="B21" i="233"/>
  <c r="B22" i="233"/>
  <c r="B23" i="233"/>
  <c r="B24" i="233"/>
  <c r="B25" i="233"/>
  <c r="B26" i="233"/>
  <c r="B27" i="233"/>
  <c r="B28" i="233"/>
  <c r="B29" i="233"/>
  <c r="B30" i="233"/>
  <c r="B31" i="233"/>
  <c r="B32" i="233"/>
  <c r="B33" i="233"/>
  <c r="B34" i="233"/>
  <c r="B35" i="233"/>
  <c r="B36" i="233"/>
  <c r="B37" i="233"/>
  <c r="B38" i="233"/>
  <c r="B39" i="233"/>
  <c r="B40" i="233"/>
  <c r="B41" i="233"/>
  <c r="B42" i="233"/>
  <c r="B43" i="233"/>
  <c r="B44" i="233"/>
  <c r="B45" i="233"/>
  <c r="B46" i="233"/>
  <c r="B47" i="233"/>
  <c r="B48" i="233"/>
  <c r="B49" i="233"/>
  <c r="B50" i="233"/>
  <c r="B51" i="233"/>
  <c r="B9" i="203"/>
  <c r="B10" i="203"/>
  <c r="B11" i="203"/>
  <c r="B12" i="203"/>
  <c r="B13" i="203"/>
  <c r="B14" i="203"/>
  <c r="B15" i="203"/>
  <c r="B16" i="203"/>
  <c r="B17" i="203"/>
  <c r="B18" i="203"/>
  <c r="B19" i="203"/>
  <c r="B20" i="203"/>
  <c r="B21" i="203"/>
  <c r="B22" i="203"/>
  <c r="B23" i="203"/>
  <c r="B24" i="203"/>
  <c r="B25" i="203"/>
  <c r="B26" i="203"/>
  <c r="B27" i="203"/>
  <c r="B28" i="203"/>
  <c r="B29" i="203"/>
  <c r="B30" i="203"/>
  <c r="B31" i="203"/>
  <c r="B32" i="203"/>
  <c r="B33" i="203"/>
  <c r="B34" i="203"/>
  <c r="B35" i="203"/>
  <c r="B36" i="203"/>
  <c r="B37" i="203"/>
  <c r="B38" i="203"/>
  <c r="B39" i="203"/>
  <c r="B40" i="203"/>
  <c r="B41" i="203"/>
  <c r="B42" i="203"/>
  <c r="B43" i="203"/>
  <c r="B44" i="203"/>
  <c r="B45" i="203"/>
  <c r="B46" i="203"/>
  <c r="B47" i="203"/>
  <c r="B48" i="203"/>
  <c r="B49" i="203"/>
  <c r="B50" i="203"/>
  <c r="B51" i="203"/>
  <c r="B48" i="202"/>
  <c r="B9" i="202"/>
  <c r="B10" i="202"/>
  <c r="B11" i="202"/>
  <c r="B12" i="202"/>
  <c r="B13" i="202"/>
  <c r="B14" i="202"/>
  <c r="B15" i="202"/>
  <c r="B16" i="202"/>
  <c r="B17" i="202"/>
  <c r="B18" i="202"/>
  <c r="B19" i="202"/>
  <c r="B20" i="202"/>
  <c r="B21" i="202"/>
  <c r="B22" i="202"/>
  <c r="B23" i="202"/>
  <c r="B24" i="202"/>
  <c r="B25" i="202"/>
  <c r="B26" i="202"/>
  <c r="B27" i="202"/>
  <c r="B28" i="202"/>
  <c r="B29" i="202"/>
  <c r="B30" i="202"/>
  <c r="B31" i="202"/>
  <c r="B32" i="202"/>
  <c r="B33" i="202"/>
  <c r="B34" i="202"/>
  <c r="B35" i="202"/>
  <c r="B36" i="202"/>
  <c r="B37" i="202"/>
  <c r="B38" i="202"/>
  <c r="B39" i="202"/>
  <c r="B40" i="202"/>
  <c r="B41" i="202"/>
  <c r="B42" i="202"/>
  <c r="B43" i="202"/>
  <c r="B44" i="202"/>
  <c r="B45" i="202"/>
  <c r="B46" i="202"/>
  <c r="B47" i="202"/>
  <c r="B49" i="202"/>
  <c r="B50" i="202"/>
  <c r="B51" i="202"/>
  <c r="H9" i="203"/>
  <c r="H10" i="203"/>
  <c r="H11" i="203"/>
  <c r="H12" i="203"/>
  <c r="H13" i="203"/>
  <c r="H14" i="203"/>
  <c r="H15" i="203"/>
  <c r="H16" i="203"/>
  <c r="H17" i="203"/>
  <c r="H18" i="203"/>
  <c r="H19" i="203"/>
  <c r="H20" i="203"/>
  <c r="H21" i="203"/>
  <c r="H22" i="203"/>
  <c r="H23" i="203"/>
  <c r="H48" i="203"/>
  <c r="H24" i="203"/>
  <c r="H25" i="203"/>
  <c r="H26" i="203"/>
  <c r="H27" i="203"/>
  <c r="H28" i="203"/>
  <c r="H29" i="203"/>
  <c r="H30" i="203"/>
  <c r="H31" i="203"/>
  <c r="H32" i="203"/>
  <c r="H33" i="203"/>
  <c r="H34" i="203"/>
  <c r="H35" i="203"/>
  <c r="H36" i="203"/>
  <c r="H37" i="203"/>
  <c r="H38" i="203"/>
  <c r="H39" i="203"/>
  <c r="H40" i="203"/>
  <c r="H41" i="203"/>
  <c r="H42" i="203"/>
  <c r="H43" i="203"/>
  <c r="H44" i="203"/>
  <c r="H45" i="203"/>
  <c r="H46" i="203"/>
  <c r="H47" i="203"/>
  <c r="H49" i="203"/>
  <c r="H50" i="203"/>
  <c r="H51" i="203"/>
  <c r="H9" i="204"/>
  <c r="H10" i="204"/>
  <c r="H11" i="204"/>
  <c r="H12" i="204"/>
  <c r="H13" i="204"/>
  <c r="H14" i="204"/>
  <c r="H15" i="204"/>
  <c r="H16" i="204"/>
  <c r="H17" i="204"/>
  <c r="H18" i="204"/>
  <c r="H19" i="204"/>
  <c r="H20" i="204"/>
  <c r="H21" i="204"/>
  <c r="H22" i="204"/>
  <c r="H23" i="204"/>
  <c r="H48" i="204"/>
  <c r="H24" i="204"/>
  <c r="H25" i="204"/>
  <c r="H26" i="204"/>
  <c r="H27" i="204"/>
  <c r="H28" i="204"/>
  <c r="H29" i="204"/>
  <c r="H30" i="204"/>
  <c r="H31" i="204"/>
  <c r="H32" i="204"/>
  <c r="H33" i="204"/>
  <c r="H34" i="204"/>
  <c r="H35" i="204"/>
  <c r="H36" i="204"/>
  <c r="H37" i="204"/>
  <c r="H38" i="204"/>
  <c r="H39" i="204"/>
  <c r="H40" i="204"/>
  <c r="H41" i="204"/>
  <c r="H42" i="204"/>
  <c r="H43" i="204"/>
  <c r="H44" i="204"/>
  <c r="H45" i="204"/>
  <c r="H46" i="204"/>
  <c r="H47" i="204"/>
  <c r="H49" i="204"/>
  <c r="H50" i="204"/>
  <c r="H51" i="204"/>
  <c r="H9" i="205"/>
  <c r="H10" i="205"/>
  <c r="H11" i="205"/>
  <c r="H12" i="205"/>
  <c r="H13" i="205"/>
  <c r="H14" i="205"/>
  <c r="H15" i="205"/>
  <c r="H16" i="205"/>
  <c r="H17" i="205"/>
  <c r="H18" i="205"/>
  <c r="H19" i="205"/>
  <c r="H20" i="205"/>
  <c r="H21" i="205"/>
  <c r="H22" i="205"/>
  <c r="H23" i="205"/>
  <c r="H48" i="205"/>
  <c r="H24" i="205"/>
  <c r="H25" i="205"/>
  <c r="H26" i="205"/>
  <c r="H27" i="205"/>
  <c r="H28" i="205"/>
  <c r="H29" i="205"/>
  <c r="H30" i="205"/>
  <c r="H31" i="205"/>
  <c r="H32" i="205"/>
  <c r="H33" i="205"/>
  <c r="H34" i="205"/>
  <c r="H35" i="205"/>
  <c r="H36" i="205"/>
  <c r="H37" i="205"/>
  <c r="H38" i="205"/>
  <c r="H39" i="205"/>
  <c r="H40" i="205"/>
  <c r="H41" i="205"/>
  <c r="H42" i="205"/>
  <c r="H43" i="205"/>
  <c r="H44" i="205"/>
  <c r="H45" i="205"/>
  <c r="H46" i="205"/>
  <c r="H47" i="205"/>
  <c r="H49" i="205"/>
  <c r="H50" i="205"/>
  <c r="H51" i="205"/>
  <c r="H9" i="206"/>
  <c r="H10" i="206"/>
  <c r="H11" i="206"/>
  <c r="H12" i="206"/>
  <c r="H13" i="206"/>
  <c r="H14" i="206"/>
  <c r="H15" i="206"/>
  <c r="H16" i="206"/>
  <c r="H17" i="206"/>
  <c r="H18" i="206"/>
  <c r="H19" i="206"/>
  <c r="H20" i="206"/>
  <c r="H21" i="206"/>
  <c r="H22" i="206"/>
  <c r="H23" i="206"/>
  <c r="H48" i="206"/>
  <c r="H24" i="206"/>
  <c r="H25" i="206"/>
  <c r="H26" i="206"/>
  <c r="H27" i="206"/>
  <c r="H28" i="206"/>
  <c r="H29" i="206"/>
  <c r="H30" i="206"/>
  <c r="H31" i="206"/>
  <c r="H32" i="206"/>
  <c r="H33" i="206"/>
  <c r="H34" i="206"/>
  <c r="H35" i="206"/>
  <c r="H36" i="206"/>
  <c r="H37" i="206"/>
  <c r="H38" i="206"/>
  <c r="H39" i="206"/>
  <c r="H40" i="206"/>
  <c r="H41" i="206"/>
  <c r="H42" i="206"/>
  <c r="H43" i="206"/>
  <c r="H44" i="206"/>
  <c r="H45" i="206"/>
  <c r="H46" i="206"/>
  <c r="H47" i="206"/>
  <c r="H49" i="206"/>
  <c r="H50" i="206"/>
  <c r="H51" i="206"/>
  <c r="H9" i="207"/>
  <c r="H10" i="207"/>
  <c r="H11" i="207"/>
  <c r="H12" i="207"/>
  <c r="H13" i="207"/>
  <c r="H14" i="207"/>
  <c r="H15" i="207"/>
  <c r="H16" i="207"/>
  <c r="H17" i="207"/>
  <c r="H18" i="207"/>
  <c r="H19" i="207"/>
  <c r="H20" i="207"/>
  <c r="H21" i="207"/>
  <c r="H22" i="207"/>
  <c r="H23" i="207"/>
  <c r="H48" i="207"/>
  <c r="H24" i="207"/>
  <c r="H25" i="207"/>
  <c r="H26" i="207"/>
  <c r="H27" i="207"/>
  <c r="H28" i="207"/>
  <c r="H29" i="207"/>
  <c r="H30" i="207"/>
  <c r="H31" i="207"/>
  <c r="H32" i="207"/>
  <c r="H33" i="207"/>
  <c r="H34" i="207"/>
  <c r="H35" i="207"/>
  <c r="H36" i="207"/>
  <c r="H37" i="207"/>
  <c r="H38" i="207"/>
  <c r="H39" i="207"/>
  <c r="H40" i="207"/>
  <c r="H41" i="207"/>
  <c r="H42" i="207"/>
  <c r="H43" i="207"/>
  <c r="H44" i="207"/>
  <c r="H45" i="207"/>
  <c r="H46" i="207"/>
  <c r="H47" i="207"/>
  <c r="H49" i="207"/>
  <c r="H50" i="207"/>
  <c r="H51" i="207"/>
  <c r="H9" i="208"/>
  <c r="H10" i="208"/>
  <c r="H11" i="208"/>
  <c r="H12" i="208"/>
  <c r="H13" i="208"/>
  <c r="H14" i="208"/>
  <c r="H15" i="208"/>
  <c r="H16" i="208"/>
  <c r="H17" i="208"/>
  <c r="H18" i="208"/>
  <c r="H19" i="208"/>
  <c r="H20" i="208"/>
  <c r="H21" i="208"/>
  <c r="H22" i="208"/>
  <c r="H23" i="208"/>
  <c r="H48" i="208"/>
  <c r="H24" i="208"/>
  <c r="H25" i="208"/>
  <c r="H26" i="208"/>
  <c r="H27" i="208"/>
  <c r="H28" i="208"/>
  <c r="H29" i="208"/>
  <c r="H30" i="208"/>
  <c r="H31" i="208"/>
  <c r="H32" i="208"/>
  <c r="H33" i="208"/>
  <c r="H34" i="208"/>
  <c r="H35" i="208"/>
  <c r="H36" i="208"/>
  <c r="H37" i="208"/>
  <c r="H38" i="208"/>
  <c r="H39" i="208"/>
  <c r="H40" i="208"/>
  <c r="H41" i="208"/>
  <c r="H42" i="208"/>
  <c r="H43" i="208"/>
  <c r="H44" i="208"/>
  <c r="H45" i="208"/>
  <c r="H46" i="208"/>
  <c r="H47" i="208"/>
  <c r="H49" i="208"/>
  <c r="H50" i="208"/>
  <c r="H51" i="208"/>
  <c r="H9" i="209"/>
  <c r="H10" i="209"/>
  <c r="H11" i="209"/>
  <c r="H12" i="209"/>
  <c r="H13" i="209"/>
  <c r="H14" i="209"/>
  <c r="H15" i="209"/>
  <c r="H16" i="209"/>
  <c r="H17" i="209"/>
  <c r="H18" i="209"/>
  <c r="H19" i="209"/>
  <c r="H20" i="209"/>
  <c r="H21" i="209"/>
  <c r="H22" i="209"/>
  <c r="H23" i="209"/>
  <c r="H48" i="209"/>
  <c r="H24" i="209"/>
  <c r="H25" i="209"/>
  <c r="H26" i="209"/>
  <c r="H27" i="209"/>
  <c r="H28" i="209"/>
  <c r="H29" i="209"/>
  <c r="H30" i="209"/>
  <c r="H31" i="209"/>
  <c r="H32" i="209"/>
  <c r="H33" i="209"/>
  <c r="H34" i="209"/>
  <c r="H35" i="209"/>
  <c r="H36" i="209"/>
  <c r="H37" i="209"/>
  <c r="H38" i="209"/>
  <c r="H39" i="209"/>
  <c r="H40" i="209"/>
  <c r="H41" i="209"/>
  <c r="H42" i="209"/>
  <c r="H43" i="209"/>
  <c r="H44" i="209"/>
  <c r="H45" i="209"/>
  <c r="H46" i="209"/>
  <c r="H47" i="209"/>
  <c r="H49" i="209"/>
  <c r="H50" i="209"/>
  <c r="H51" i="209"/>
  <c r="H9" i="210"/>
  <c r="H10" i="210"/>
  <c r="H11" i="210"/>
  <c r="H12" i="210"/>
  <c r="H13" i="210"/>
  <c r="H14" i="210"/>
  <c r="H15" i="210"/>
  <c r="H16" i="210"/>
  <c r="H17" i="210"/>
  <c r="H18" i="210"/>
  <c r="H19" i="210"/>
  <c r="H20" i="210"/>
  <c r="H21" i="210"/>
  <c r="H22" i="210"/>
  <c r="H23" i="210"/>
  <c r="H48" i="210"/>
  <c r="H24" i="210"/>
  <c r="H25" i="210"/>
  <c r="H26" i="210"/>
  <c r="H27" i="210"/>
  <c r="H28" i="210"/>
  <c r="H29" i="210"/>
  <c r="H30" i="210"/>
  <c r="H31" i="210"/>
  <c r="H32" i="210"/>
  <c r="H33" i="210"/>
  <c r="H34" i="210"/>
  <c r="H35" i="210"/>
  <c r="H36" i="210"/>
  <c r="H37" i="210"/>
  <c r="H38" i="210"/>
  <c r="H39" i="210"/>
  <c r="H40" i="210"/>
  <c r="H41" i="210"/>
  <c r="H42" i="210"/>
  <c r="H43" i="210"/>
  <c r="H44" i="210"/>
  <c r="H45" i="210"/>
  <c r="H46" i="210"/>
  <c r="H47" i="210"/>
  <c r="H49" i="210"/>
  <c r="H50" i="210"/>
  <c r="H51" i="210"/>
  <c r="H9" i="211"/>
  <c r="H10" i="211"/>
  <c r="H11" i="211"/>
  <c r="H12" i="211"/>
  <c r="H13" i="211"/>
  <c r="H14" i="211"/>
  <c r="H15" i="211"/>
  <c r="H16" i="211"/>
  <c r="H17" i="211"/>
  <c r="H18" i="211"/>
  <c r="H19" i="211"/>
  <c r="H20" i="211"/>
  <c r="H21" i="211"/>
  <c r="H22" i="211"/>
  <c r="H23" i="211"/>
  <c r="H48" i="211"/>
  <c r="H24" i="211"/>
  <c r="H25" i="211"/>
  <c r="H26" i="211"/>
  <c r="H27" i="211"/>
  <c r="H28" i="211"/>
  <c r="H29" i="211"/>
  <c r="H30" i="211"/>
  <c r="H31" i="211"/>
  <c r="H32" i="211"/>
  <c r="H33" i="211"/>
  <c r="H34" i="211"/>
  <c r="H35" i="211"/>
  <c r="H36" i="211"/>
  <c r="H37" i="211"/>
  <c r="H38" i="211"/>
  <c r="H39" i="211"/>
  <c r="H40" i="211"/>
  <c r="H41" i="211"/>
  <c r="H42" i="211"/>
  <c r="H43" i="211"/>
  <c r="H44" i="211"/>
  <c r="H45" i="211"/>
  <c r="H46" i="211"/>
  <c r="H47" i="211"/>
  <c r="H49" i="211"/>
  <c r="H50" i="211"/>
  <c r="H51" i="211"/>
  <c r="H9" i="212"/>
  <c r="H10" i="212"/>
  <c r="H11" i="212"/>
  <c r="H12" i="212"/>
  <c r="H13" i="212"/>
  <c r="H14" i="212"/>
  <c r="H15" i="212"/>
  <c r="H16" i="212"/>
  <c r="H17" i="212"/>
  <c r="H18" i="212"/>
  <c r="H19" i="212"/>
  <c r="H20" i="212"/>
  <c r="H21" i="212"/>
  <c r="H22" i="212"/>
  <c r="H23" i="212"/>
  <c r="H48" i="212"/>
  <c r="H24" i="212"/>
  <c r="H25" i="212"/>
  <c r="H26" i="212"/>
  <c r="H27" i="212"/>
  <c r="H28" i="212"/>
  <c r="H29" i="212"/>
  <c r="H30" i="212"/>
  <c r="H31" i="212"/>
  <c r="H32" i="212"/>
  <c r="H33" i="212"/>
  <c r="H34" i="212"/>
  <c r="H35" i="212"/>
  <c r="H36" i="212"/>
  <c r="H37" i="212"/>
  <c r="H38" i="212"/>
  <c r="H39" i="212"/>
  <c r="H40" i="212"/>
  <c r="H41" i="212"/>
  <c r="H42" i="212"/>
  <c r="H43" i="212"/>
  <c r="H44" i="212"/>
  <c r="H45" i="212"/>
  <c r="H46" i="212"/>
  <c r="H47" i="212"/>
  <c r="H49" i="212"/>
  <c r="H50" i="212"/>
  <c r="H51" i="212"/>
  <c r="H9" i="213"/>
  <c r="H10" i="213"/>
  <c r="H11" i="213"/>
  <c r="H12" i="213"/>
  <c r="H13" i="213"/>
  <c r="H14" i="213"/>
  <c r="H15" i="213"/>
  <c r="H16" i="213"/>
  <c r="H17" i="213"/>
  <c r="H18" i="213"/>
  <c r="H19" i="213"/>
  <c r="H20" i="213"/>
  <c r="H21" i="213"/>
  <c r="H22" i="213"/>
  <c r="H23" i="213"/>
  <c r="H48" i="213"/>
  <c r="H24" i="213"/>
  <c r="H25" i="213"/>
  <c r="H26" i="213"/>
  <c r="H27" i="213"/>
  <c r="H28" i="213"/>
  <c r="H29" i="213"/>
  <c r="H30" i="213"/>
  <c r="H31" i="213"/>
  <c r="H32" i="213"/>
  <c r="H33" i="213"/>
  <c r="H34" i="213"/>
  <c r="H35" i="213"/>
  <c r="H36" i="213"/>
  <c r="H37" i="213"/>
  <c r="H38" i="213"/>
  <c r="H39" i="213"/>
  <c r="H40" i="213"/>
  <c r="H41" i="213"/>
  <c r="H42" i="213"/>
  <c r="H43" i="213"/>
  <c r="H44" i="213"/>
  <c r="H45" i="213"/>
  <c r="H46" i="213"/>
  <c r="H47" i="213"/>
  <c r="H49" i="213"/>
  <c r="H50" i="213"/>
  <c r="H51" i="213"/>
  <c r="H9" i="214"/>
  <c r="H10" i="214"/>
  <c r="H11" i="214"/>
  <c r="H12" i="214"/>
  <c r="H13" i="214"/>
  <c r="H14" i="214"/>
  <c r="H15" i="214"/>
  <c r="H16" i="214"/>
  <c r="H17" i="214"/>
  <c r="H18" i="214"/>
  <c r="H19" i="214"/>
  <c r="H20" i="214"/>
  <c r="H21" i="214"/>
  <c r="H22" i="214"/>
  <c r="H23" i="214"/>
  <c r="H48" i="214"/>
  <c r="H24" i="214"/>
  <c r="H25" i="214"/>
  <c r="H26" i="214"/>
  <c r="H27" i="214"/>
  <c r="H28" i="214"/>
  <c r="H29" i="214"/>
  <c r="H30" i="214"/>
  <c r="H31" i="214"/>
  <c r="H32" i="214"/>
  <c r="H33" i="214"/>
  <c r="H34" i="214"/>
  <c r="H35" i="214"/>
  <c r="H36" i="214"/>
  <c r="H37" i="214"/>
  <c r="H38" i="214"/>
  <c r="H39" i="214"/>
  <c r="H40" i="214"/>
  <c r="H41" i="214"/>
  <c r="H42" i="214"/>
  <c r="H43" i="214"/>
  <c r="H44" i="214"/>
  <c r="H45" i="214"/>
  <c r="H46" i="214"/>
  <c r="H47" i="214"/>
  <c r="H49" i="214"/>
  <c r="H50" i="214"/>
  <c r="H51" i="214"/>
  <c r="H9" i="215"/>
  <c r="H10" i="215"/>
  <c r="H11" i="215"/>
  <c r="H12" i="215"/>
  <c r="H13" i="215"/>
  <c r="H14" i="215"/>
  <c r="H15" i="215"/>
  <c r="H16" i="215"/>
  <c r="H17" i="215"/>
  <c r="H18" i="215"/>
  <c r="H19" i="215"/>
  <c r="H20" i="215"/>
  <c r="H21" i="215"/>
  <c r="H22" i="215"/>
  <c r="H23" i="215"/>
  <c r="H48" i="215"/>
  <c r="H24" i="215"/>
  <c r="H25" i="215"/>
  <c r="H26" i="215"/>
  <c r="H27" i="215"/>
  <c r="H28" i="215"/>
  <c r="H29" i="215"/>
  <c r="H30" i="215"/>
  <c r="H31" i="215"/>
  <c r="H32" i="215"/>
  <c r="H33" i="215"/>
  <c r="H34" i="215"/>
  <c r="H35" i="215"/>
  <c r="H36" i="215"/>
  <c r="H37" i="215"/>
  <c r="H38" i="215"/>
  <c r="H39" i="215"/>
  <c r="H40" i="215"/>
  <c r="H41" i="215"/>
  <c r="H42" i="215"/>
  <c r="H43" i="215"/>
  <c r="H44" i="215"/>
  <c r="H45" i="215"/>
  <c r="H46" i="215"/>
  <c r="H47" i="215"/>
  <c r="H49" i="215"/>
  <c r="H50" i="215"/>
  <c r="H51" i="215"/>
  <c r="H9" i="216"/>
  <c r="H10" i="216"/>
  <c r="H11" i="216"/>
  <c r="H12" i="216"/>
  <c r="H13" i="216"/>
  <c r="H14" i="216"/>
  <c r="H15" i="216"/>
  <c r="H16" i="216"/>
  <c r="H17" i="216"/>
  <c r="H18" i="216"/>
  <c r="H19" i="216"/>
  <c r="H20" i="216"/>
  <c r="H21" i="216"/>
  <c r="H22" i="216"/>
  <c r="H23" i="216"/>
  <c r="H48" i="216"/>
  <c r="H24" i="216"/>
  <c r="H25" i="216"/>
  <c r="H26" i="216"/>
  <c r="H27" i="216"/>
  <c r="H28" i="216"/>
  <c r="H29" i="216"/>
  <c r="H30" i="216"/>
  <c r="H31" i="216"/>
  <c r="H32" i="216"/>
  <c r="H33" i="216"/>
  <c r="H34" i="216"/>
  <c r="H35" i="216"/>
  <c r="H36" i="216"/>
  <c r="H37" i="216"/>
  <c r="H38" i="216"/>
  <c r="H39" i="216"/>
  <c r="H40" i="216"/>
  <c r="H41" i="216"/>
  <c r="H42" i="216"/>
  <c r="H43" i="216"/>
  <c r="H44" i="216"/>
  <c r="H45" i="216"/>
  <c r="H46" i="216"/>
  <c r="H47" i="216"/>
  <c r="H49" i="216"/>
  <c r="H50" i="216"/>
  <c r="H51" i="216"/>
  <c r="H9" i="217"/>
  <c r="H10" i="217"/>
  <c r="H11" i="217"/>
  <c r="H12" i="217"/>
  <c r="H13" i="217"/>
  <c r="H14" i="217"/>
  <c r="H15" i="217"/>
  <c r="H16" i="217"/>
  <c r="H17" i="217"/>
  <c r="H18" i="217"/>
  <c r="H19" i="217"/>
  <c r="H20" i="217"/>
  <c r="H21" i="217"/>
  <c r="H22" i="217"/>
  <c r="H23" i="217"/>
  <c r="H48" i="217"/>
  <c r="H24" i="217"/>
  <c r="H25" i="217"/>
  <c r="H26" i="217"/>
  <c r="H27" i="217"/>
  <c r="H28" i="217"/>
  <c r="H29" i="217"/>
  <c r="H30" i="217"/>
  <c r="H31" i="217"/>
  <c r="H32" i="217"/>
  <c r="H33" i="217"/>
  <c r="H34" i="217"/>
  <c r="H35" i="217"/>
  <c r="H36" i="217"/>
  <c r="H37" i="217"/>
  <c r="H38" i="217"/>
  <c r="H39" i="217"/>
  <c r="H40" i="217"/>
  <c r="H41" i="217"/>
  <c r="H42" i="217"/>
  <c r="H43" i="217"/>
  <c r="H44" i="217"/>
  <c r="H45" i="217"/>
  <c r="H46" i="217"/>
  <c r="H47" i="217"/>
  <c r="H49" i="217"/>
  <c r="H50" i="217"/>
  <c r="H51" i="217"/>
  <c r="H9" i="218"/>
  <c r="H10" i="218"/>
  <c r="H11" i="218"/>
  <c r="H12" i="218"/>
  <c r="H13" i="218"/>
  <c r="H14" i="218"/>
  <c r="H15" i="218"/>
  <c r="H16" i="218"/>
  <c r="H17" i="218"/>
  <c r="H18" i="218"/>
  <c r="H19" i="218"/>
  <c r="H20" i="218"/>
  <c r="H21" i="218"/>
  <c r="H22" i="218"/>
  <c r="H23" i="218"/>
  <c r="H48" i="218"/>
  <c r="H24" i="218"/>
  <c r="H25" i="218"/>
  <c r="H26" i="218"/>
  <c r="H27" i="218"/>
  <c r="H28" i="218"/>
  <c r="H29" i="218"/>
  <c r="H30" i="218"/>
  <c r="H31" i="218"/>
  <c r="H32" i="218"/>
  <c r="H33" i="218"/>
  <c r="H34" i="218"/>
  <c r="H35" i="218"/>
  <c r="H36" i="218"/>
  <c r="H37" i="218"/>
  <c r="H38" i="218"/>
  <c r="H39" i="218"/>
  <c r="H40" i="218"/>
  <c r="H41" i="218"/>
  <c r="H42" i="218"/>
  <c r="H43" i="218"/>
  <c r="H44" i="218"/>
  <c r="H45" i="218"/>
  <c r="H46" i="218"/>
  <c r="H47" i="218"/>
  <c r="H49" i="218"/>
  <c r="H50" i="218"/>
  <c r="H51" i="218"/>
  <c r="H9" i="219"/>
  <c r="H10" i="219"/>
  <c r="H11" i="219"/>
  <c r="H12" i="219"/>
  <c r="H13" i="219"/>
  <c r="H14" i="219"/>
  <c r="H15" i="219"/>
  <c r="H16" i="219"/>
  <c r="H17" i="219"/>
  <c r="H18" i="219"/>
  <c r="H19" i="219"/>
  <c r="H20" i="219"/>
  <c r="H21" i="219"/>
  <c r="H22" i="219"/>
  <c r="H23" i="219"/>
  <c r="H48" i="219"/>
  <c r="H24" i="219"/>
  <c r="H25" i="219"/>
  <c r="H26" i="219"/>
  <c r="H27" i="219"/>
  <c r="H28" i="219"/>
  <c r="H29" i="219"/>
  <c r="H30" i="219"/>
  <c r="H31" i="219"/>
  <c r="H32" i="219"/>
  <c r="H33" i="219"/>
  <c r="H34" i="219"/>
  <c r="H35" i="219"/>
  <c r="H36" i="219"/>
  <c r="H37" i="219"/>
  <c r="H38" i="219"/>
  <c r="H39" i="219"/>
  <c r="H40" i="219"/>
  <c r="H41" i="219"/>
  <c r="H42" i="219"/>
  <c r="H43" i="219"/>
  <c r="H44" i="219"/>
  <c r="H45" i="219"/>
  <c r="H46" i="219"/>
  <c r="H47" i="219"/>
  <c r="H49" i="219"/>
  <c r="H50" i="219"/>
  <c r="H51" i="219"/>
  <c r="H9" i="220"/>
  <c r="H10" i="220"/>
  <c r="H11" i="220"/>
  <c r="H12" i="220"/>
  <c r="H13" i="220"/>
  <c r="H14" i="220"/>
  <c r="H15" i="220"/>
  <c r="H16" i="220"/>
  <c r="H17" i="220"/>
  <c r="H18" i="220"/>
  <c r="H19" i="220"/>
  <c r="H20" i="220"/>
  <c r="H21" i="220"/>
  <c r="H22" i="220"/>
  <c r="H23" i="220"/>
  <c r="H48" i="220"/>
  <c r="H24" i="220"/>
  <c r="H25" i="220"/>
  <c r="H26" i="220"/>
  <c r="H27" i="220"/>
  <c r="H28" i="220"/>
  <c r="H29" i="220"/>
  <c r="H30" i="220"/>
  <c r="H31" i="220"/>
  <c r="H32" i="220"/>
  <c r="H33" i="220"/>
  <c r="H34" i="220"/>
  <c r="H35" i="220"/>
  <c r="H36" i="220"/>
  <c r="H37" i="220"/>
  <c r="H38" i="220"/>
  <c r="H39" i="220"/>
  <c r="H40" i="220"/>
  <c r="H41" i="220"/>
  <c r="H42" i="220"/>
  <c r="H43" i="220"/>
  <c r="H44" i="220"/>
  <c r="H45" i="220"/>
  <c r="H46" i="220"/>
  <c r="H47" i="220"/>
  <c r="H49" i="220"/>
  <c r="H50" i="220"/>
  <c r="H51" i="220"/>
  <c r="H9" i="221"/>
  <c r="H10" i="221"/>
  <c r="H11" i="221"/>
  <c r="H12" i="221"/>
  <c r="H13" i="221"/>
  <c r="H14" i="221"/>
  <c r="H15" i="221"/>
  <c r="H16" i="221"/>
  <c r="H17" i="221"/>
  <c r="H18" i="221"/>
  <c r="H19" i="221"/>
  <c r="H20" i="221"/>
  <c r="H21" i="221"/>
  <c r="H22" i="221"/>
  <c r="H23" i="221"/>
  <c r="H48" i="221"/>
  <c r="H24" i="221"/>
  <c r="H25" i="221"/>
  <c r="H26" i="221"/>
  <c r="H27" i="221"/>
  <c r="H28" i="221"/>
  <c r="H29" i="221"/>
  <c r="H30" i="221"/>
  <c r="H31" i="221"/>
  <c r="H32" i="221"/>
  <c r="H33" i="221"/>
  <c r="H34" i="221"/>
  <c r="H35" i="221"/>
  <c r="H36" i="221"/>
  <c r="H37" i="221"/>
  <c r="H38" i="221"/>
  <c r="H39" i="221"/>
  <c r="H40" i="221"/>
  <c r="H41" i="221"/>
  <c r="H42" i="221"/>
  <c r="H43" i="221"/>
  <c r="H44" i="221"/>
  <c r="H45" i="221"/>
  <c r="H46" i="221"/>
  <c r="H47" i="221"/>
  <c r="H49" i="221"/>
  <c r="H50" i="221"/>
  <c r="H51" i="221"/>
  <c r="H9" i="202"/>
  <c r="H10" i="202"/>
  <c r="H11" i="202"/>
  <c r="H12" i="202"/>
  <c r="H13" i="202"/>
  <c r="H14" i="202"/>
  <c r="H15" i="202"/>
  <c r="H16" i="202"/>
  <c r="H17" i="202"/>
  <c r="H18" i="202"/>
  <c r="H19" i="202"/>
  <c r="H20" i="202"/>
  <c r="H21" i="202"/>
  <c r="H22" i="202"/>
  <c r="H23" i="202"/>
  <c r="H48" i="202"/>
  <c r="H24" i="202"/>
  <c r="H25" i="202"/>
  <c r="H26" i="202"/>
  <c r="H27" i="202"/>
  <c r="H28" i="202"/>
  <c r="H29" i="202"/>
  <c r="H30" i="202"/>
  <c r="H31" i="202"/>
  <c r="H32" i="202"/>
  <c r="H33" i="202"/>
  <c r="H34" i="202"/>
  <c r="H35" i="202"/>
  <c r="H36" i="202"/>
  <c r="H37" i="202"/>
  <c r="H38" i="202"/>
  <c r="H39" i="202"/>
  <c r="H40" i="202"/>
  <c r="H41" i="202"/>
  <c r="H42" i="202"/>
  <c r="H43" i="202"/>
  <c r="H44" i="202"/>
  <c r="H45" i="202"/>
  <c r="H46" i="202"/>
  <c r="H47" i="202"/>
  <c r="H49" i="202"/>
  <c r="H50" i="202"/>
  <c r="H51" i="202"/>
  <c r="B8" i="221"/>
  <c r="H8" i="221"/>
  <c r="B8" i="220"/>
  <c r="H8" i="220"/>
  <c r="B8" i="219"/>
  <c r="H8" i="219"/>
  <c r="B8" i="218"/>
  <c r="H8" i="218"/>
  <c r="B8" i="217"/>
  <c r="D8" i="217"/>
  <c r="B8" i="216"/>
  <c r="H8" i="216"/>
  <c r="B8" i="215"/>
  <c r="E8" i="215"/>
  <c r="B8" i="214"/>
  <c r="D8" i="214"/>
  <c r="B8" i="213"/>
  <c r="E8" i="213"/>
  <c r="B8" i="212"/>
  <c r="H8" i="212"/>
  <c r="B8" i="211"/>
  <c r="H8" i="211"/>
  <c r="B8" i="210"/>
  <c r="G8" i="210"/>
  <c r="B8" i="209"/>
  <c r="G8" i="209"/>
  <c r="B8" i="208"/>
  <c r="E8" i="208"/>
  <c r="B8" i="207"/>
  <c r="E8" i="207"/>
  <c r="B8" i="206"/>
  <c r="D8" i="206"/>
  <c r="B8" i="205"/>
  <c r="E8" i="205"/>
  <c r="B8" i="204"/>
  <c r="H8" i="204"/>
  <c r="B8" i="203"/>
  <c r="H8" i="203"/>
  <c r="E8" i="206"/>
  <c r="E8" i="219"/>
  <c r="G8" i="221"/>
  <c r="C8" i="203"/>
  <c r="B8" i="202"/>
  <c r="H8" i="202"/>
  <c r="F8" i="218"/>
  <c r="D8" i="203"/>
  <c r="E8" i="214"/>
  <c r="D8" i="210"/>
  <c r="F8" i="203"/>
  <c r="G8" i="218"/>
  <c r="E8" i="212"/>
  <c r="E8" i="216"/>
  <c r="C8" i="210"/>
  <c r="C8" i="218"/>
  <c r="G8" i="214"/>
  <c r="C8" i="206"/>
  <c r="E8" i="220"/>
  <c r="D8" i="218"/>
  <c r="F8" i="214"/>
  <c r="G8" i="213"/>
  <c r="E8" i="210"/>
  <c r="D8" i="221"/>
  <c r="E8" i="218"/>
  <c r="C8" i="214"/>
  <c r="E8" i="209"/>
  <c r="E8" i="211"/>
  <c r="G8" i="203"/>
  <c r="G8" i="205"/>
  <c r="D8" i="209"/>
  <c r="F8" i="206"/>
  <c r="G8" i="206"/>
  <c r="E8" i="204"/>
  <c r="H8" i="206"/>
  <c r="H8" i="208"/>
  <c r="H8" i="210"/>
  <c r="H8" i="214"/>
  <c r="E8" i="203"/>
  <c r="E8" i="221"/>
  <c r="E8" i="217"/>
  <c r="D8" i="213"/>
  <c r="F8" i="210"/>
  <c r="D8" i="205"/>
  <c r="H8" i="205"/>
  <c r="H8" i="207"/>
  <c r="H8" i="209"/>
  <c r="H8" i="213"/>
  <c r="H8" i="215"/>
  <c r="H8" i="217"/>
  <c r="G8" i="217"/>
  <c r="F8" i="215"/>
  <c r="F8" i="211"/>
  <c r="F8" i="207"/>
  <c r="F8" i="219"/>
  <c r="F8" i="220"/>
  <c r="C8" i="219"/>
  <c r="G8" i="219"/>
  <c r="F8" i="208"/>
  <c r="C8" i="207"/>
  <c r="G8" i="207"/>
  <c r="F8" i="204"/>
  <c r="F8" i="221"/>
  <c r="C8" i="220"/>
  <c r="G8" i="220"/>
  <c r="D8" i="219"/>
  <c r="F8" i="209"/>
  <c r="C8" i="208"/>
  <c r="G8" i="208"/>
  <c r="D8" i="207"/>
  <c r="F8" i="216"/>
  <c r="C8" i="215"/>
  <c r="G8" i="215"/>
  <c r="F8" i="212"/>
  <c r="C8" i="211"/>
  <c r="G8" i="211"/>
  <c r="F8" i="217"/>
  <c r="C8" i="216"/>
  <c r="G8" i="216"/>
  <c r="D8" i="215"/>
  <c r="F8" i="213"/>
  <c r="C8" i="212"/>
  <c r="G8" i="212"/>
  <c r="D8" i="211"/>
  <c r="F8" i="205"/>
  <c r="C8" i="204"/>
  <c r="G8" i="204"/>
  <c r="C8" i="221"/>
  <c r="D8" i="220"/>
  <c r="C8" i="217"/>
  <c r="D8" i="216"/>
  <c r="C8" i="213"/>
  <c r="D8" i="212"/>
  <c r="C8" i="209"/>
  <c r="D8" i="208"/>
  <c r="C8" i="205"/>
  <c r="D8" i="204"/>
  <c r="B53" i="205"/>
  <c r="B54" i="205"/>
  <c r="H54" i="205"/>
  <c r="B55" i="205"/>
  <c r="F55" i="205"/>
  <c r="B56" i="205"/>
  <c r="B57" i="205"/>
  <c r="B58" i="205"/>
  <c r="G58" i="205"/>
  <c r="B59" i="205"/>
  <c r="B60" i="205"/>
  <c r="H60" i="205"/>
  <c r="B61" i="205"/>
  <c r="B62" i="205"/>
  <c r="H62" i="205"/>
  <c r="B63" i="205"/>
  <c r="D63" i="205"/>
  <c r="B64" i="205"/>
  <c r="H64" i="205"/>
  <c r="B53" i="206"/>
  <c r="B54" i="206"/>
  <c r="H54" i="206"/>
  <c r="B55" i="206"/>
  <c r="G55" i="206"/>
  <c r="B56" i="206"/>
  <c r="B57" i="206"/>
  <c r="H57" i="206"/>
  <c r="B58" i="206"/>
  <c r="H58" i="206"/>
  <c r="B59" i="206"/>
  <c r="F59" i="206"/>
  <c r="B60" i="206"/>
  <c r="D60" i="206"/>
  <c r="B61" i="206"/>
  <c r="B62" i="206"/>
  <c r="H62" i="206"/>
  <c r="B63" i="206"/>
  <c r="G63" i="206"/>
  <c r="B64" i="206"/>
  <c r="B53" i="207"/>
  <c r="H53" i="207"/>
  <c r="B54" i="207"/>
  <c r="H54" i="207"/>
  <c r="B55" i="207"/>
  <c r="F55" i="207"/>
  <c r="B56" i="207"/>
  <c r="B57" i="207"/>
  <c r="B58" i="207"/>
  <c r="H58" i="207"/>
  <c r="B59" i="207"/>
  <c r="C59" i="207"/>
  <c r="B60" i="207"/>
  <c r="D60" i="207"/>
  <c r="B61" i="207"/>
  <c r="B62" i="207"/>
  <c r="H62" i="207"/>
  <c r="B63" i="207"/>
  <c r="F63" i="207"/>
  <c r="B64" i="207"/>
  <c r="C64" i="207"/>
  <c r="B53" i="208"/>
  <c r="B54" i="208"/>
  <c r="H54" i="208"/>
  <c r="B55" i="208"/>
  <c r="B56" i="208"/>
  <c r="B57" i="208"/>
  <c r="B58" i="208"/>
  <c r="H58" i="208"/>
  <c r="B59" i="208"/>
  <c r="E59" i="208"/>
  <c r="B60" i="208"/>
  <c r="B61" i="208"/>
  <c r="B62" i="208"/>
  <c r="H62" i="208"/>
  <c r="B63" i="208"/>
  <c r="F63" i="208"/>
  <c r="B64" i="208"/>
  <c r="E64" i="208"/>
  <c r="B53" i="209"/>
  <c r="B54" i="209"/>
  <c r="H54" i="209"/>
  <c r="B55" i="209"/>
  <c r="D55" i="209"/>
  <c r="B56" i="209"/>
  <c r="B57" i="209"/>
  <c r="B58" i="209"/>
  <c r="H58" i="209"/>
  <c r="B59" i="209"/>
  <c r="C59" i="209"/>
  <c r="B60" i="209"/>
  <c r="B61" i="209"/>
  <c r="H61" i="209"/>
  <c r="B62" i="209"/>
  <c r="H62" i="209"/>
  <c r="B63" i="209"/>
  <c r="E63" i="209"/>
  <c r="B64" i="209"/>
  <c r="B53" i="210"/>
  <c r="B54" i="210"/>
  <c r="H54" i="210"/>
  <c r="B55" i="210"/>
  <c r="E55" i="210"/>
  <c r="B56" i="210"/>
  <c r="E56" i="210"/>
  <c r="B57" i="210"/>
  <c r="B58" i="210"/>
  <c r="H58" i="210"/>
  <c r="B59" i="210"/>
  <c r="B60" i="210"/>
  <c r="E60" i="210"/>
  <c r="B61" i="210"/>
  <c r="B62" i="210"/>
  <c r="H62" i="210"/>
  <c r="B63" i="210"/>
  <c r="B64" i="210"/>
  <c r="E64" i="210"/>
  <c r="B53" i="211"/>
  <c r="B54" i="211"/>
  <c r="H54" i="211"/>
  <c r="B55" i="211"/>
  <c r="B56" i="211"/>
  <c r="B57" i="211"/>
  <c r="B58" i="211"/>
  <c r="H58" i="211"/>
  <c r="B59" i="211"/>
  <c r="D59" i="211"/>
  <c r="B60" i="211"/>
  <c r="B61" i="211"/>
  <c r="B62" i="211"/>
  <c r="H62" i="211"/>
  <c r="B63" i="211"/>
  <c r="E63" i="211"/>
  <c r="B64" i="211"/>
  <c r="E64" i="211"/>
  <c r="B53" i="212"/>
  <c r="B54" i="212"/>
  <c r="H54" i="212"/>
  <c r="B55" i="212"/>
  <c r="E55" i="212"/>
  <c r="B56" i="212"/>
  <c r="C56" i="212"/>
  <c r="B57" i="212"/>
  <c r="B58" i="212"/>
  <c r="H58" i="212"/>
  <c r="B59" i="212"/>
  <c r="F59" i="212"/>
  <c r="B60" i="212"/>
  <c r="E60" i="212"/>
  <c r="B61" i="212"/>
  <c r="B62" i="212"/>
  <c r="H62" i="212"/>
  <c r="B63" i="212"/>
  <c r="G63" i="212"/>
  <c r="B64" i="212"/>
  <c r="H64" i="212"/>
  <c r="B53" i="213"/>
  <c r="B54" i="213"/>
  <c r="H54" i="213"/>
  <c r="B55" i="213"/>
  <c r="B56" i="213"/>
  <c r="C56" i="213"/>
  <c r="B57" i="213"/>
  <c r="B58" i="213"/>
  <c r="H58" i="213"/>
  <c r="B59" i="213"/>
  <c r="H59" i="213"/>
  <c r="B60" i="213"/>
  <c r="B61" i="213"/>
  <c r="B62" i="213"/>
  <c r="H62" i="213"/>
  <c r="B63" i="213"/>
  <c r="H63" i="213"/>
  <c r="B64" i="213"/>
  <c r="D64" i="213"/>
  <c r="B53" i="214"/>
  <c r="B54" i="214"/>
  <c r="H54" i="214"/>
  <c r="B55" i="214"/>
  <c r="E55" i="214"/>
  <c r="B56" i="214"/>
  <c r="F56" i="214"/>
  <c r="B57" i="214"/>
  <c r="B58" i="214"/>
  <c r="H58" i="214"/>
  <c r="B59" i="214"/>
  <c r="H59" i="214"/>
  <c r="B60" i="214"/>
  <c r="B61" i="214"/>
  <c r="B62" i="214"/>
  <c r="H62" i="214"/>
  <c r="B63" i="214"/>
  <c r="B64" i="214"/>
  <c r="B53" i="215"/>
  <c r="H53" i="215"/>
  <c r="B54" i="215"/>
  <c r="H54" i="215"/>
  <c r="B55" i="215"/>
  <c r="E55" i="215"/>
  <c r="B56" i="215"/>
  <c r="B57" i="215"/>
  <c r="B58" i="215"/>
  <c r="H58" i="215"/>
  <c r="B59" i="215"/>
  <c r="E59" i="215"/>
  <c r="B60" i="215"/>
  <c r="H60" i="215"/>
  <c r="B61" i="215"/>
  <c r="B62" i="215"/>
  <c r="H62" i="215"/>
  <c r="B63" i="215"/>
  <c r="E63" i="215"/>
  <c r="B64" i="215"/>
  <c r="F64" i="215"/>
  <c r="B53" i="216"/>
  <c r="B54" i="216"/>
  <c r="H54" i="216"/>
  <c r="B55" i="216"/>
  <c r="C55" i="216"/>
  <c r="B56" i="216"/>
  <c r="F56" i="216"/>
  <c r="B57" i="216"/>
  <c r="B58" i="216"/>
  <c r="H58" i="216"/>
  <c r="B59" i="216"/>
  <c r="F59" i="216"/>
  <c r="B60" i="216"/>
  <c r="C60" i="216"/>
  <c r="B61" i="216"/>
  <c r="B62" i="216"/>
  <c r="H62" i="216"/>
  <c r="B63" i="216"/>
  <c r="B64" i="216"/>
  <c r="G64" i="216"/>
  <c r="B53" i="217"/>
  <c r="B54" i="217"/>
  <c r="H54" i="217"/>
  <c r="B55" i="217"/>
  <c r="H55" i="217"/>
  <c r="B56" i="217"/>
  <c r="C56" i="217"/>
  <c r="B57" i="217"/>
  <c r="B58" i="217"/>
  <c r="H58" i="217"/>
  <c r="B59" i="217"/>
  <c r="B60" i="217"/>
  <c r="F60" i="217"/>
  <c r="B61" i="217"/>
  <c r="B62" i="217"/>
  <c r="H62" i="217"/>
  <c r="B63" i="217"/>
  <c r="H63" i="217"/>
  <c r="B64" i="217"/>
  <c r="F64" i="217"/>
  <c r="B53" i="218"/>
  <c r="B54" i="218"/>
  <c r="H54" i="218"/>
  <c r="B55" i="218"/>
  <c r="B56" i="218"/>
  <c r="H56" i="218"/>
  <c r="B57" i="218"/>
  <c r="H57" i="218"/>
  <c r="B58" i="218"/>
  <c r="H58" i="218"/>
  <c r="B59" i="218"/>
  <c r="H59" i="218"/>
  <c r="B60" i="218"/>
  <c r="G60" i="218"/>
  <c r="B61" i="218"/>
  <c r="B62" i="218"/>
  <c r="H62" i="218"/>
  <c r="B63" i="218"/>
  <c r="D63" i="218"/>
  <c r="B64" i="218"/>
  <c r="H64" i="218"/>
  <c r="B53" i="219"/>
  <c r="B54" i="219"/>
  <c r="H54" i="219"/>
  <c r="B55" i="219"/>
  <c r="E55" i="219"/>
  <c r="B56" i="219"/>
  <c r="F56" i="219"/>
  <c r="B57" i="219"/>
  <c r="B58" i="219"/>
  <c r="H58" i="219"/>
  <c r="B59" i="219"/>
  <c r="C59" i="219"/>
  <c r="B60" i="219"/>
  <c r="H60" i="219"/>
  <c r="B61" i="219"/>
  <c r="B62" i="219"/>
  <c r="H62" i="219"/>
  <c r="B63" i="219"/>
  <c r="E63" i="219"/>
  <c r="B64" i="219"/>
  <c r="D64" i="219"/>
  <c r="B53" i="220"/>
  <c r="B54" i="220"/>
  <c r="H54" i="220"/>
  <c r="B55" i="220"/>
  <c r="H55" i="220"/>
  <c r="B56" i="220"/>
  <c r="E56" i="220"/>
  <c r="B57" i="220"/>
  <c r="H57" i="220"/>
  <c r="B58" i="220"/>
  <c r="H58" i="220"/>
  <c r="B59" i="220"/>
  <c r="B60" i="220"/>
  <c r="F60" i="220"/>
  <c r="B61" i="220"/>
  <c r="B62" i="220"/>
  <c r="H62" i="220"/>
  <c r="B63" i="220"/>
  <c r="H63" i="220"/>
  <c r="B64" i="220"/>
  <c r="C64" i="220"/>
  <c r="B53" i="221"/>
  <c r="B54" i="221"/>
  <c r="H54" i="221"/>
  <c r="B55" i="221"/>
  <c r="F55" i="221"/>
  <c r="B56" i="221"/>
  <c r="B57" i="221"/>
  <c r="B58" i="221"/>
  <c r="H58" i="221"/>
  <c r="B59" i="221"/>
  <c r="B60" i="221"/>
  <c r="B61" i="221"/>
  <c r="B62" i="221"/>
  <c r="H62" i="221"/>
  <c r="B63" i="221"/>
  <c r="F63" i="221"/>
  <c r="B64" i="221"/>
  <c r="B53" i="204"/>
  <c r="H53" i="204"/>
  <c r="B54" i="204"/>
  <c r="H54" i="204"/>
  <c r="B55" i="204"/>
  <c r="H55" i="204"/>
  <c r="B56" i="204"/>
  <c r="D56" i="204"/>
  <c r="B57" i="204"/>
  <c r="H57" i="204"/>
  <c r="B58" i="204"/>
  <c r="H58" i="204"/>
  <c r="B59" i="204"/>
  <c r="H59" i="204"/>
  <c r="B60" i="204"/>
  <c r="C60" i="204"/>
  <c r="B61" i="204"/>
  <c r="H61" i="204"/>
  <c r="B62" i="204"/>
  <c r="H62" i="204"/>
  <c r="B63" i="204"/>
  <c r="H63" i="204"/>
  <c r="B64" i="204"/>
  <c r="G64" i="204"/>
  <c r="B52" i="221"/>
  <c r="B52" i="220"/>
  <c r="H52" i="220"/>
  <c r="B52" i="219"/>
  <c r="H52" i="219"/>
  <c r="B52" i="218"/>
  <c r="G52" i="218"/>
  <c r="B52" i="217"/>
  <c r="H52" i="217"/>
  <c r="B52" i="216"/>
  <c r="E52" i="216"/>
  <c r="B52" i="215"/>
  <c r="H52" i="215"/>
  <c r="B52" i="214"/>
  <c r="F52" i="214"/>
  <c r="B52" i="213"/>
  <c r="H52" i="213"/>
  <c r="B52" i="212"/>
  <c r="G52" i="212"/>
  <c r="B52" i="211"/>
  <c r="H52" i="211"/>
  <c r="B52" i="210"/>
  <c r="E52" i="210"/>
  <c r="B52" i="209"/>
  <c r="H52" i="209"/>
  <c r="B52" i="208"/>
  <c r="F52" i="208"/>
  <c r="B52" i="207"/>
  <c r="B52" i="206"/>
  <c r="H52" i="206"/>
  <c r="B52" i="205"/>
  <c r="H52" i="205"/>
  <c r="B52" i="204"/>
  <c r="H52" i="204"/>
  <c r="G62" i="205"/>
  <c r="E62" i="205"/>
  <c r="D62" i="205"/>
  <c r="F62" i="205"/>
  <c r="E61" i="205"/>
  <c r="E58" i="205"/>
  <c r="D58" i="205"/>
  <c r="C58" i="205"/>
  <c r="C57" i="205"/>
  <c r="G54" i="205"/>
  <c r="E54" i="205"/>
  <c r="D54" i="205"/>
  <c r="C54" i="205"/>
  <c r="F54" i="205"/>
  <c r="E53" i="205"/>
  <c r="F51" i="205"/>
  <c r="E51" i="205"/>
  <c r="D51" i="205"/>
  <c r="G50" i="205"/>
  <c r="E50" i="205"/>
  <c r="D50" i="205"/>
  <c r="C50" i="205"/>
  <c r="F50" i="205"/>
  <c r="F49" i="205"/>
  <c r="D49" i="205"/>
  <c r="C49" i="205"/>
  <c r="E49" i="205"/>
  <c r="F47" i="205"/>
  <c r="E47" i="205"/>
  <c r="F46" i="205"/>
  <c r="G45" i="205"/>
  <c r="E45" i="205"/>
  <c r="D45" i="205"/>
  <c r="C45" i="205"/>
  <c r="F45" i="205"/>
  <c r="F44" i="205"/>
  <c r="E44" i="205"/>
  <c r="G43" i="205"/>
  <c r="F42" i="205"/>
  <c r="E42" i="205"/>
  <c r="D42" i="205"/>
  <c r="G41" i="205"/>
  <c r="E41" i="205"/>
  <c r="D41" i="205"/>
  <c r="C41" i="205"/>
  <c r="F41" i="205"/>
  <c r="F40" i="205"/>
  <c r="D40" i="205"/>
  <c r="C40" i="205"/>
  <c r="E40" i="205"/>
  <c r="F39" i="205"/>
  <c r="E39" i="205"/>
  <c r="F38" i="205"/>
  <c r="G37" i="205"/>
  <c r="E37" i="205"/>
  <c r="D37" i="205"/>
  <c r="C37" i="205"/>
  <c r="F37" i="205"/>
  <c r="F36" i="205"/>
  <c r="E36" i="205"/>
  <c r="G35" i="205"/>
  <c r="F34" i="205"/>
  <c r="E34" i="205"/>
  <c r="D34" i="205"/>
  <c r="G33" i="205"/>
  <c r="E33" i="205"/>
  <c r="D33" i="205"/>
  <c r="C33" i="205"/>
  <c r="F33" i="205"/>
  <c r="F32" i="205"/>
  <c r="D32" i="205"/>
  <c r="C32" i="205"/>
  <c r="E32" i="205"/>
  <c r="F31" i="205"/>
  <c r="E31" i="205"/>
  <c r="G29" i="205"/>
  <c r="E29" i="205"/>
  <c r="D29" i="205"/>
  <c r="C29" i="205"/>
  <c r="F29" i="205"/>
  <c r="F28" i="205"/>
  <c r="G28" i="205"/>
  <c r="G27" i="205"/>
  <c r="F26" i="205"/>
  <c r="E26" i="205"/>
  <c r="D26" i="205"/>
  <c r="G25" i="205"/>
  <c r="E25" i="205"/>
  <c r="D25" i="205"/>
  <c r="C25" i="205"/>
  <c r="F25" i="205"/>
  <c r="F24" i="205"/>
  <c r="D24" i="205"/>
  <c r="C24" i="205"/>
  <c r="E24" i="205"/>
  <c r="G48" i="205"/>
  <c r="E48" i="205"/>
  <c r="D23" i="205"/>
  <c r="G22" i="205"/>
  <c r="E22" i="205"/>
  <c r="D22" i="205"/>
  <c r="C22" i="205"/>
  <c r="F22" i="205"/>
  <c r="G21" i="205"/>
  <c r="G20" i="205"/>
  <c r="F19" i="205"/>
  <c r="E19" i="205"/>
  <c r="D19" i="205"/>
  <c r="G18" i="205"/>
  <c r="E18" i="205"/>
  <c r="D18" i="205"/>
  <c r="C18" i="205"/>
  <c r="F18" i="205"/>
  <c r="F17" i="205"/>
  <c r="D17" i="205"/>
  <c r="C17" i="205"/>
  <c r="E17" i="205"/>
  <c r="G16" i="205"/>
  <c r="F16" i="205"/>
  <c r="E16" i="205"/>
  <c r="F15" i="205"/>
  <c r="D15" i="205"/>
  <c r="G14" i="205"/>
  <c r="E14" i="205"/>
  <c r="D14" i="205"/>
  <c r="C14" i="205"/>
  <c r="F14" i="205"/>
  <c r="F13" i="205"/>
  <c r="E12" i="205"/>
  <c r="F11" i="205"/>
  <c r="E11" i="205"/>
  <c r="D11" i="205"/>
  <c r="G10" i="205"/>
  <c r="E10" i="205"/>
  <c r="D10" i="205"/>
  <c r="C10" i="205"/>
  <c r="F10" i="205"/>
  <c r="F9" i="205"/>
  <c r="D9" i="205"/>
  <c r="C9" i="205"/>
  <c r="E9" i="205"/>
  <c r="E64" i="206"/>
  <c r="F62" i="206"/>
  <c r="D62" i="206"/>
  <c r="C62" i="206"/>
  <c r="E62" i="206"/>
  <c r="F58" i="206"/>
  <c r="C58" i="206"/>
  <c r="E58" i="206"/>
  <c r="F54" i="206"/>
  <c r="D54" i="206"/>
  <c r="C54" i="206"/>
  <c r="E54" i="206"/>
  <c r="G51" i="206"/>
  <c r="E51" i="206"/>
  <c r="D51" i="206"/>
  <c r="C51" i="206"/>
  <c r="F51" i="206"/>
  <c r="F50" i="206"/>
  <c r="C50" i="206"/>
  <c r="E50" i="206"/>
  <c r="E49" i="206"/>
  <c r="F47" i="206"/>
  <c r="E47" i="206"/>
  <c r="D47" i="206"/>
  <c r="G46" i="206"/>
  <c r="E46" i="206"/>
  <c r="D46" i="206"/>
  <c r="C46" i="206"/>
  <c r="F46" i="206"/>
  <c r="F45" i="206"/>
  <c r="D45" i="206"/>
  <c r="C45" i="206"/>
  <c r="E45" i="206"/>
  <c r="F44" i="206"/>
  <c r="F43" i="206"/>
  <c r="D43" i="206"/>
  <c r="G42" i="206"/>
  <c r="E42" i="206"/>
  <c r="D42" i="206"/>
  <c r="C42" i="206"/>
  <c r="F42" i="206"/>
  <c r="F41" i="206"/>
  <c r="C41" i="206"/>
  <c r="E41" i="206"/>
  <c r="E40" i="206"/>
  <c r="F39" i="206"/>
  <c r="E39" i="206"/>
  <c r="D39" i="206"/>
  <c r="G38" i="206"/>
  <c r="E38" i="206"/>
  <c r="D38" i="206"/>
  <c r="C38" i="206"/>
  <c r="F38" i="206"/>
  <c r="F37" i="206"/>
  <c r="D37" i="206"/>
  <c r="C37" i="206"/>
  <c r="E37" i="206"/>
  <c r="F36" i="206"/>
  <c r="F35" i="206"/>
  <c r="D35" i="206"/>
  <c r="G34" i="206"/>
  <c r="E34" i="206"/>
  <c r="D34" i="206"/>
  <c r="C34" i="206"/>
  <c r="F34" i="206"/>
  <c r="F33" i="206"/>
  <c r="C33" i="206"/>
  <c r="E33" i="206"/>
  <c r="E32" i="206"/>
  <c r="F31" i="206"/>
  <c r="E31" i="206"/>
  <c r="D31" i="206"/>
  <c r="G30" i="206"/>
  <c r="E30" i="206"/>
  <c r="D30" i="206"/>
  <c r="C30" i="206"/>
  <c r="F30" i="206"/>
  <c r="F29" i="206"/>
  <c r="D29" i="206"/>
  <c r="C29" i="206"/>
  <c r="E29" i="206"/>
  <c r="G28" i="206"/>
  <c r="F27" i="206"/>
  <c r="D27" i="206"/>
  <c r="G26" i="206"/>
  <c r="E26" i="206"/>
  <c r="D26" i="206"/>
  <c r="C26" i="206"/>
  <c r="F26" i="206"/>
  <c r="F25" i="206"/>
  <c r="C25" i="206"/>
  <c r="E25" i="206"/>
  <c r="G24" i="206"/>
  <c r="F48" i="206"/>
  <c r="E48" i="206"/>
  <c r="D48" i="206"/>
  <c r="G23" i="206"/>
  <c r="E23" i="206"/>
  <c r="D23" i="206"/>
  <c r="C23" i="206"/>
  <c r="F23" i="206"/>
  <c r="F22" i="206"/>
  <c r="D22" i="206"/>
  <c r="C22" i="206"/>
  <c r="E22" i="206"/>
  <c r="G21" i="206"/>
  <c r="E21" i="206"/>
  <c r="F20" i="206"/>
  <c r="D20" i="206"/>
  <c r="G19" i="206"/>
  <c r="E19" i="206"/>
  <c r="D19" i="206"/>
  <c r="C19" i="206"/>
  <c r="F19" i="206"/>
  <c r="F18" i="206"/>
  <c r="C18" i="206"/>
  <c r="E18" i="206"/>
  <c r="G17" i="206"/>
  <c r="E17" i="206"/>
  <c r="F16" i="206"/>
  <c r="E16" i="206"/>
  <c r="D16" i="206"/>
  <c r="G15" i="206"/>
  <c r="E15" i="206"/>
  <c r="D15" i="206"/>
  <c r="C15" i="206"/>
  <c r="F15" i="206"/>
  <c r="F14" i="206"/>
  <c r="D14" i="206"/>
  <c r="C14" i="206"/>
  <c r="E14" i="206"/>
  <c r="G13" i="206"/>
  <c r="F12" i="206"/>
  <c r="D12" i="206"/>
  <c r="G11" i="206"/>
  <c r="E11" i="206"/>
  <c r="D11" i="206"/>
  <c r="C11" i="206"/>
  <c r="F11" i="206"/>
  <c r="F10" i="206"/>
  <c r="C10" i="206"/>
  <c r="E10" i="206"/>
  <c r="G9" i="206"/>
  <c r="G62" i="207"/>
  <c r="E62" i="207"/>
  <c r="F61" i="207"/>
  <c r="G58" i="207"/>
  <c r="E58" i="207"/>
  <c r="D57" i="207"/>
  <c r="E56" i="207"/>
  <c r="G54" i="207"/>
  <c r="G51" i="207"/>
  <c r="F51" i="207"/>
  <c r="C51" i="207"/>
  <c r="G50" i="207"/>
  <c r="E50" i="207"/>
  <c r="C50" i="207"/>
  <c r="F49" i="207"/>
  <c r="E49" i="207"/>
  <c r="D49" i="207"/>
  <c r="G47" i="207"/>
  <c r="E47" i="207"/>
  <c r="D47" i="207"/>
  <c r="C47" i="207"/>
  <c r="F47" i="207"/>
  <c r="F46" i="207"/>
  <c r="D46" i="207"/>
  <c r="C46" i="207"/>
  <c r="E46" i="207"/>
  <c r="F45" i="207"/>
  <c r="E45" i="207"/>
  <c r="F44" i="207"/>
  <c r="D44" i="207"/>
  <c r="G43" i="207"/>
  <c r="E43" i="207"/>
  <c r="D43" i="207"/>
  <c r="C43" i="207"/>
  <c r="F43" i="207"/>
  <c r="G42" i="207"/>
  <c r="G41" i="207"/>
  <c r="F40" i="207"/>
  <c r="E40" i="207"/>
  <c r="D40" i="207"/>
  <c r="G39" i="207"/>
  <c r="E39" i="207"/>
  <c r="D39" i="207"/>
  <c r="C39" i="207"/>
  <c r="F39" i="207"/>
  <c r="F38" i="207"/>
  <c r="D38" i="207"/>
  <c r="C38" i="207"/>
  <c r="E38" i="207"/>
  <c r="F37" i="207"/>
  <c r="G37" i="207"/>
  <c r="G36" i="207"/>
  <c r="E36" i="207"/>
  <c r="D36" i="207"/>
  <c r="C36" i="207"/>
  <c r="F36" i="207"/>
  <c r="F35" i="207"/>
  <c r="E35" i="207"/>
  <c r="F34" i="207"/>
  <c r="E33" i="207"/>
  <c r="D33" i="207"/>
  <c r="G32" i="207"/>
  <c r="E32" i="207"/>
  <c r="D32" i="207"/>
  <c r="C32" i="207"/>
  <c r="F32" i="207"/>
  <c r="D31" i="207"/>
  <c r="C31" i="207"/>
  <c r="E31" i="207"/>
  <c r="F30" i="207"/>
  <c r="E30" i="207"/>
  <c r="C30" i="207"/>
  <c r="F29" i="207"/>
  <c r="E29" i="207"/>
  <c r="G28" i="207"/>
  <c r="E28" i="207"/>
  <c r="D28" i="207"/>
  <c r="C28" i="207"/>
  <c r="F28" i="207"/>
  <c r="F27" i="207"/>
  <c r="E27" i="207"/>
  <c r="F26" i="207"/>
  <c r="E25" i="207"/>
  <c r="D25" i="207"/>
  <c r="G24" i="207"/>
  <c r="E24" i="207"/>
  <c r="D24" i="207"/>
  <c r="C24" i="207"/>
  <c r="F24" i="207"/>
  <c r="D48" i="207"/>
  <c r="C48" i="207"/>
  <c r="E48" i="207"/>
  <c r="F23" i="207"/>
  <c r="E23" i="207"/>
  <c r="C23" i="207"/>
  <c r="F22" i="207"/>
  <c r="E22" i="207"/>
  <c r="G21" i="207"/>
  <c r="E21" i="207"/>
  <c r="D21" i="207"/>
  <c r="C21" i="207"/>
  <c r="F21" i="207"/>
  <c r="F20" i="207"/>
  <c r="E20" i="207"/>
  <c r="F19" i="207"/>
  <c r="E18" i="207"/>
  <c r="D18" i="207"/>
  <c r="G17" i="207"/>
  <c r="E17" i="207"/>
  <c r="D17" i="207"/>
  <c r="C17" i="207"/>
  <c r="F17" i="207"/>
  <c r="D16" i="207"/>
  <c r="C16" i="207"/>
  <c r="E16" i="207"/>
  <c r="F15" i="207"/>
  <c r="E15" i="207"/>
  <c r="C15" i="207"/>
  <c r="F14" i="207"/>
  <c r="E14" i="207"/>
  <c r="G13" i="207"/>
  <c r="E13" i="207"/>
  <c r="D13" i="207"/>
  <c r="C13" i="207"/>
  <c r="F13" i="207"/>
  <c r="F12" i="207"/>
  <c r="E12" i="207"/>
  <c r="F11" i="207"/>
  <c r="E10" i="207"/>
  <c r="D10" i="207"/>
  <c r="G9" i="207"/>
  <c r="E9" i="207"/>
  <c r="D9" i="207"/>
  <c r="C9" i="207"/>
  <c r="F9" i="207"/>
  <c r="G62" i="208"/>
  <c r="E62" i="208"/>
  <c r="D62" i="208"/>
  <c r="C62" i="208"/>
  <c r="F62" i="208"/>
  <c r="G58" i="208"/>
  <c r="E58" i="208"/>
  <c r="D58" i="208"/>
  <c r="C58" i="208"/>
  <c r="F58" i="208"/>
  <c r="G54" i="208"/>
  <c r="E54" i="208"/>
  <c r="D54" i="208"/>
  <c r="C54" i="208"/>
  <c r="F54" i="208"/>
  <c r="E51" i="208"/>
  <c r="D51" i="208"/>
  <c r="G50" i="208"/>
  <c r="E50" i="208"/>
  <c r="D50" i="208"/>
  <c r="C50" i="208"/>
  <c r="F50" i="208"/>
  <c r="D49" i="208"/>
  <c r="C49" i="208"/>
  <c r="E49" i="208"/>
  <c r="F47" i="208"/>
  <c r="E47" i="208"/>
  <c r="C47" i="208"/>
  <c r="F46" i="208"/>
  <c r="E46" i="208"/>
  <c r="G45" i="208"/>
  <c r="E45" i="208"/>
  <c r="D45" i="208"/>
  <c r="C45" i="208"/>
  <c r="F45" i="208"/>
  <c r="F44" i="208"/>
  <c r="E44" i="208"/>
  <c r="G43" i="208"/>
  <c r="E42" i="208"/>
  <c r="D42" i="208"/>
  <c r="G41" i="208"/>
  <c r="E41" i="208"/>
  <c r="D41" i="208"/>
  <c r="C41" i="208"/>
  <c r="F41" i="208"/>
  <c r="D40" i="208"/>
  <c r="C40" i="208"/>
  <c r="E40" i="208"/>
  <c r="F39" i="208"/>
  <c r="E39" i="208"/>
  <c r="C39" i="208"/>
  <c r="F38" i="208"/>
  <c r="E38" i="208"/>
  <c r="G37" i="208"/>
  <c r="E37" i="208"/>
  <c r="D37" i="208"/>
  <c r="C37" i="208"/>
  <c r="F37" i="208"/>
  <c r="F36" i="208"/>
  <c r="E36" i="208"/>
  <c r="G35" i="208"/>
  <c r="E34" i="208"/>
  <c r="D34" i="208"/>
  <c r="G33" i="208"/>
  <c r="E33" i="208"/>
  <c r="D33" i="208"/>
  <c r="C33" i="208"/>
  <c r="F33" i="208"/>
  <c r="D32" i="208"/>
  <c r="C32" i="208"/>
  <c r="E32" i="208"/>
  <c r="F31" i="208"/>
  <c r="E31" i="208"/>
  <c r="C31" i="208"/>
  <c r="F30" i="208"/>
  <c r="E30" i="208"/>
  <c r="G29" i="208"/>
  <c r="E29" i="208"/>
  <c r="D29" i="208"/>
  <c r="C29" i="208"/>
  <c r="F29" i="208"/>
  <c r="F28" i="208"/>
  <c r="E28" i="208"/>
  <c r="G27" i="208"/>
  <c r="E26" i="208"/>
  <c r="D26" i="208"/>
  <c r="G25" i="208"/>
  <c r="E25" i="208"/>
  <c r="D25" i="208"/>
  <c r="C25" i="208"/>
  <c r="F25" i="208"/>
  <c r="D24" i="208"/>
  <c r="C24" i="208"/>
  <c r="E24" i="208"/>
  <c r="F48" i="208"/>
  <c r="E48" i="208"/>
  <c r="C48" i="208"/>
  <c r="F23" i="208"/>
  <c r="E23" i="208"/>
  <c r="G22" i="208"/>
  <c r="E22" i="208"/>
  <c r="D22" i="208"/>
  <c r="C22" i="208"/>
  <c r="F22" i="208"/>
  <c r="F21" i="208"/>
  <c r="E21" i="208"/>
  <c r="E19" i="208"/>
  <c r="D19" i="208"/>
  <c r="G18" i="208"/>
  <c r="E18" i="208"/>
  <c r="D18" i="208"/>
  <c r="C18" i="208"/>
  <c r="F18" i="208"/>
  <c r="D17" i="208"/>
  <c r="C17" i="208"/>
  <c r="E17" i="208"/>
  <c r="F16" i="208"/>
  <c r="E16" i="208"/>
  <c r="C16" i="208"/>
  <c r="F15" i="208"/>
  <c r="E15" i="208"/>
  <c r="G14" i="208"/>
  <c r="E14" i="208"/>
  <c r="D14" i="208"/>
  <c r="C14" i="208"/>
  <c r="F14" i="208"/>
  <c r="F13" i="208"/>
  <c r="E13" i="208"/>
  <c r="G12" i="208"/>
  <c r="E11" i="208"/>
  <c r="D11" i="208"/>
  <c r="G10" i="208"/>
  <c r="E10" i="208"/>
  <c r="D10" i="208"/>
  <c r="C10" i="208"/>
  <c r="F10" i="208"/>
  <c r="D9" i="208"/>
  <c r="C9" i="208"/>
  <c r="E9" i="208"/>
  <c r="C63" i="209"/>
  <c r="F62" i="209"/>
  <c r="E62" i="209"/>
  <c r="D60" i="209"/>
  <c r="D58" i="209"/>
  <c r="C58" i="209"/>
  <c r="E58" i="209"/>
  <c r="F55" i="209"/>
  <c r="F54" i="209"/>
  <c r="E54" i="209"/>
  <c r="E52" i="209"/>
  <c r="D52" i="209"/>
  <c r="G51" i="209"/>
  <c r="E51" i="209"/>
  <c r="D51" i="209"/>
  <c r="C51" i="209"/>
  <c r="F51" i="209"/>
  <c r="D50" i="209"/>
  <c r="C50" i="209"/>
  <c r="E50" i="209"/>
  <c r="F49" i="209"/>
  <c r="E49" i="209"/>
  <c r="C49" i="209"/>
  <c r="F47" i="209"/>
  <c r="E47" i="209"/>
  <c r="G46" i="209"/>
  <c r="E46" i="209"/>
  <c r="D46" i="209"/>
  <c r="C46" i="209"/>
  <c r="F46" i="209"/>
  <c r="F45" i="209"/>
  <c r="E45" i="209"/>
  <c r="E43" i="209"/>
  <c r="D43" i="209"/>
  <c r="G42" i="209"/>
  <c r="E42" i="209"/>
  <c r="D42" i="209"/>
  <c r="C42" i="209"/>
  <c r="F42" i="209"/>
  <c r="D41" i="209"/>
  <c r="C41" i="209"/>
  <c r="E41" i="209"/>
  <c r="F40" i="209"/>
  <c r="E40" i="209"/>
  <c r="C40" i="209"/>
  <c r="G38" i="209"/>
  <c r="E38" i="209"/>
  <c r="D38" i="209"/>
  <c r="C38" i="209"/>
  <c r="F38" i="209"/>
  <c r="F37" i="209"/>
  <c r="G37" i="209"/>
  <c r="F36" i="209"/>
  <c r="G36" i="209"/>
  <c r="E35" i="209"/>
  <c r="G34" i="209"/>
  <c r="E34" i="209"/>
  <c r="D34" i="209"/>
  <c r="C34" i="209"/>
  <c r="F34" i="209"/>
  <c r="G33" i="209"/>
  <c r="C33" i="209"/>
  <c r="F32" i="209"/>
  <c r="E32" i="209"/>
  <c r="C32" i="209"/>
  <c r="E31" i="209"/>
  <c r="G30" i="209"/>
  <c r="E30" i="209"/>
  <c r="D30" i="209"/>
  <c r="C30" i="209"/>
  <c r="F30" i="209"/>
  <c r="G29" i="209"/>
  <c r="F29" i="209"/>
  <c r="D29" i="209"/>
  <c r="G28" i="209"/>
  <c r="F28" i="209"/>
  <c r="C28" i="209"/>
  <c r="E27" i="209"/>
  <c r="D27" i="209"/>
  <c r="G26" i="209"/>
  <c r="E26" i="209"/>
  <c r="D26" i="209"/>
  <c r="C26" i="209"/>
  <c r="F26" i="209"/>
  <c r="D25" i="209"/>
  <c r="G25" i="209"/>
  <c r="F24" i="209"/>
  <c r="E24" i="209"/>
  <c r="C24" i="209"/>
  <c r="F48" i="209"/>
  <c r="G23" i="209"/>
  <c r="E23" i="209"/>
  <c r="D23" i="209"/>
  <c r="C23" i="209"/>
  <c r="F23" i="209"/>
  <c r="G22" i="209"/>
  <c r="G21" i="209"/>
  <c r="G19" i="209"/>
  <c r="E19" i="209"/>
  <c r="D19" i="209"/>
  <c r="C19" i="209"/>
  <c r="F19" i="209"/>
  <c r="G18" i="209"/>
  <c r="C18" i="209"/>
  <c r="D18" i="209"/>
  <c r="F17" i="209"/>
  <c r="E17" i="209"/>
  <c r="C17" i="209"/>
  <c r="E16" i="209"/>
  <c r="F16" i="209"/>
  <c r="G15" i="209"/>
  <c r="E15" i="209"/>
  <c r="D15" i="209"/>
  <c r="C15" i="209"/>
  <c r="F15" i="209"/>
  <c r="G14" i="209"/>
  <c r="F14" i="209"/>
  <c r="D14" i="209"/>
  <c r="G13" i="209"/>
  <c r="F13" i="209"/>
  <c r="C13" i="209"/>
  <c r="E12" i="209"/>
  <c r="D12" i="209"/>
  <c r="G11" i="209"/>
  <c r="E11" i="209"/>
  <c r="D11" i="209"/>
  <c r="C11" i="209"/>
  <c r="F11" i="209"/>
  <c r="F10" i="209"/>
  <c r="D10" i="209"/>
  <c r="C10" i="209"/>
  <c r="E10" i="209"/>
  <c r="E9" i="209"/>
  <c r="F9" i="209"/>
  <c r="C63" i="210"/>
  <c r="G62" i="210"/>
  <c r="E61" i="210"/>
  <c r="D59" i="210"/>
  <c r="E58" i="210"/>
  <c r="E57" i="210"/>
  <c r="F55" i="210"/>
  <c r="E54" i="210"/>
  <c r="D53" i="210"/>
  <c r="F51" i="210"/>
  <c r="D51" i="210"/>
  <c r="C51" i="210"/>
  <c r="E51" i="210"/>
  <c r="G50" i="210"/>
  <c r="E50" i="210"/>
  <c r="F49" i="210"/>
  <c r="D49" i="210"/>
  <c r="E49" i="210"/>
  <c r="G47" i="210"/>
  <c r="E47" i="210"/>
  <c r="D47" i="210"/>
  <c r="C47" i="210"/>
  <c r="F47" i="210"/>
  <c r="F46" i="210"/>
  <c r="C46" i="210"/>
  <c r="E46" i="210"/>
  <c r="G45" i="210"/>
  <c r="E45" i="210"/>
  <c r="F44" i="210"/>
  <c r="E44" i="210"/>
  <c r="D44" i="210"/>
  <c r="G43" i="210"/>
  <c r="E43" i="210"/>
  <c r="D43" i="210"/>
  <c r="C43" i="210"/>
  <c r="F43" i="210"/>
  <c r="F42" i="210"/>
  <c r="D42" i="210"/>
  <c r="C42" i="210"/>
  <c r="E42" i="210"/>
  <c r="E41" i="210"/>
  <c r="F40" i="210"/>
  <c r="D40" i="210"/>
  <c r="E40" i="210"/>
  <c r="G39" i="210"/>
  <c r="E39" i="210"/>
  <c r="D39" i="210"/>
  <c r="C39" i="210"/>
  <c r="F39" i="210"/>
  <c r="F38" i="210"/>
  <c r="C38" i="210"/>
  <c r="E38" i="210"/>
  <c r="E37" i="210"/>
  <c r="F36" i="210"/>
  <c r="E36" i="210"/>
  <c r="D36" i="210"/>
  <c r="G35" i="210"/>
  <c r="E35" i="210"/>
  <c r="D35" i="210"/>
  <c r="C35" i="210"/>
  <c r="F35" i="210"/>
  <c r="F34" i="210"/>
  <c r="D34" i="210"/>
  <c r="C34" i="210"/>
  <c r="E34" i="210"/>
  <c r="G33" i="210"/>
  <c r="G31" i="210"/>
  <c r="E31" i="210"/>
  <c r="D31" i="210"/>
  <c r="C31" i="210"/>
  <c r="F31" i="210"/>
  <c r="G30" i="210"/>
  <c r="F30" i="210"/>
  <c r="C30" i="210"/>
  <c r="F29" i="210"/>
  <c r="G28" i="210"/>
  <c r="E28" i="210"/>
  <c r="D28" i="210"/>
  <c r="C28" i="210"/>
  <c r="F28" i="210"/>
  <c r="E27" i="210"/>
  <c r="C26" i="210"/>
  <c r="F26" i="210"/>
  <c r="E25" i="210"/>
  <c r="D25" i="210"/>
  <c r="G24" i="210"/>
  <c r="E24" i="210"/>
  <c r="D24" i="210"/>
  <c r="C24" i="210"/>
  <c r="F24" i="210"/>
  <c r="D48" i="210"/>
  <c r="C48" i="210"/>
  <c r="E48" i="210"/>
  <c r="F23" i="210"/>
  <c r="E23" i="210"/>
  <c r="C23" i="210"/>
  <c r="F22" i="210"/>
  <c r="G21" i="210"/>
  <c r="E21" i="210"/>
  <c r="D21" i="210"/>
  <c r="C21" i="210"/>
  <c r="F21" i="210"/>
  <c r="E20" i="210"/>
  <c r="C19" i="210"/>
  <c r="F19" i="210"/>
  <c r="E18" i="210"/>
  <c r="D18" i="210"/>
  <c r="G17" i="210"/>
  <c r="E17" i="210"/>
  <c r="D17" i="210"/>
  <c r="C17" i="210"/>
  <c r="F17" i="210"/>
  <c r="D16" i="210"/>
  <c r="C16" i="210"/>
  <c r="E16" i="210"/>
  <c r="F15" i="210"/>
  <c r="E15" i="210"/>
  <c r="C15" i="210"/>
  <c r="F14" i="210"/>
  <c r="E14" i="210"/>
  <c r="G13" i="210"/>
  <c r="E13" i="210"/>
  <c r="D13" i="210"/>
  <c r="C13" i="210"/>
  <c r="F13" i="210"/>
  <c r="F12" i="210"/>
  <c r="E12" i="210"/>
  <c r="F11" i="210"/>
  <c r="E10" i="210"/>
  <c r="D10" i="210"/>
  <c r="G9" i="210"/>
  <c r="E9" i="210"/>
  <c r="D9" i="210"/>
  <c r="C9" i="210"/>
  <c r="F9" i="210"/>
  <c r="G62" i="211"/>
  <c r="E62" i="211"/>
  <c r="D62" i="211"/>
  <c r="C62" i="211"/>
  <c r="F62" i="211"/>
  <c r="F61" i="211"/>
  <c r="G58" i="211"/>
  <c r="E58" i="211"/>
  <c r="D58" i="211"/>
  <c r="C58" i="211"/>
  <c r="F58" i="211"/>
  <c r="F57" i="211"/>
  <c r="G54" i="211"/>
  <c r="E54" i="211"/>
  <c r="D54" i="211"/>
  <c r="C54" i="211"/>
  <c r="F54" i="211"/>
  <c r="F51" i="211"/>
  <c r="E51" i="211"/>
  <c r="D51" i="211"/>
  <c r="G50" i="211"/>
  <c r="E50" i="211"/>
  <c r="D50" i="211"/>
  <c r="C50" i="211"/>
  <c r="F50" i="211"/>
  <c r="F49" i="211"/>
  <c r="D49" i="211"/>
  <c r="C49" i="211"/>
  <c r="E49" i="211"/>
  <c r="F47" i="211"/>
  <c r="E47" i="211"/>
  <c r="C47" i="211"/>
  <c r="F46" i="211"/>
  <c r="E46" i="211"/>
  <c r="G45" i="211"/>
  <c r="E45" i="211"/>
  <c r="D45" i="211"/>
  <c r="C45" i="211"/>
  <c r="F45" i="211"/>
  <c r="F44" i="211"/>
  <c r="E44" i="211"/>
  <c r="G43" i="211"/>
  <c r="F42" i="211"/>
  <c r="E42" i="211"/>
  <c r="D42" i="211"/>
  <c r="G41" i="211"/>
  <c r="E41" i="211"/>
  <c r="D41" i="211"/>
  <c r="C41" i="211"/>
  <c r="F41" i="211"/>
  <c r="F40" i="211"/>
  <c r="D40" i="211"/>
  <c r="C40" i="211"/>
  <c r="E40" i="211"/>
  <c r="F39" i="211"/>
  <c r="E39" i="211"/>
  <c r="C39" i="211"/>
  <c r="F38" i="211"/>
  <c r="E38" i="211"/>
  <c r="G37" i="211"/>
  <c r="E37" i="211"/>
  <c r="D37" i="211"/>
  <c r="C37" i="211"/>
  <c r="F37" i="211"/>
  <c r="F36" i="211"/>
  <c r="E36" i="211"/>
  <c r="G35" i="211"/>
  <c r="F34" i="211"/>
  <c r="E34" i="211"/>
  <c r="D34" i="211"/>
  <c r="G33" i="211"/>
  <c r="E33" i="211"/>
  <c r="D33" i="211"/>
  <c r="C33" i="211"/>
  <c r="F33" i="211"/>
  <c r="F32" i="211"/>
  <c r="D32" i="211"/>
  <c r="C32" i="211"/>
  <c r="E32" i="211"/>
  <c r="F31" i="211"/>
  <c r="E31" i="211"/>
  <c r="C31" i="211"/>
  <c r="F30" i="211"/>
  <c r="E30" i="211"/>
  <c r="G29" i="211"/>
  <c r="E29" i="211"/>
  <c r="D29" i="211"/>
  <c r="C29" i="211"/>
  <c r="F29" i="211"/>
  <c r="F28" i="211"/>
  <c r="E28" i="211"/>
  <c r="G27" i="211"/>
  <c r="F26" i="211"/>
  <c r="E26" i="211"/>
  <c r="D26" i="211"/>
  <c r="G25" i="211"/>
  <c r="E25" i="211"/>
  <c r="D25" i="211"/>
  <c r="C25" i="211"/>
  <c r="F25" i="211"/>
  <c r="F24" i="211"/>
  <c r="D24" i="211"/>
  <c r="C24" i="211"/>
  <c r="E24" i="211"/>
  <c r="F48" i="211"/>
  <c r="E48" i="211"/>
  <c r="C48" i="211"/>
  <c r="G22" i="211"/>
  <c r="E22" i="211"/>
  <c r="D22" i="211"/>
  <c r="C22" i="211"/>
  <c r="F22" i="211"/>
  <c r="F21" i="211"/>
  <c r="G20" i="211"/>
  <c r="F19" i="211"/>
  <c r="E19" i="211"/>
  <c r="D19" i="211"/>
  <c r="G18" i="211"/>
  <c r="E18" i="211"/>
  <c r="D18" i="211"/>
  <c r="C18" i="211"/>
  <c r="F18" i="211"/>
  <c r="F17" i="211"/>
  <c r="D17" i="211"/>
  <c r="C17" i="211"/>
  <c r="E17" i="211"/>
  <c r="F16" i="211"/>
  <c r="E16" i="211"/>
  <c r="C16" i="211"/>
  <c r="F15" i="211"/>
  <c r="G14" i="211"/>
  <c r="E14" i="211"/>
  <c r="D14" i="211"/>
  <c r="C14" i="211"/>
  <c r="F14" i="211"/>
  <c r="C12" i="211"/>
  <c r="F11" i="211"/>
  <c r="E11" i="211"/>
  <c r="D11" i="211"/>
  <c r="G10" i="211"/>
  <c r="E10" i="211"/>
  <c r="D10" i="211"/>
  <c r="C10" i="211"/>
  <c r="F10" i="211"/>
  <c r="F9" i="211"/>
  <c r="D9" i="211"/>
  <c r="C9" i="211"/>
  <c r="E9" i="211"/>
  <c r="G62" i="212"/>
  <c r="F62" i="212"/>
  <c r="C62" i="212"/>
  <c r="G61" i="212"/>
  <c r="E58" i="212"/>
  <c r="F58" i="212"/>
  <c r="F51" i="212"/>
  <c r="C51" i="212"/>
  <c r="E51" i="212"/>
  <c r="E50" i="212"/>
  <c r="F50" i="212"/>
  <c r="F49" i="212"/>
  <c r="E49" i="212"/>
  <c r="D49" i="212"/>
  <c r="G47" i="212"/>
  <c r="E47" i="212"/>
  <c r="D47" i="212"/>
  <c r="C47" i="212"/>
  <c r="F47" i="212"/>
  <c r="F46" i="212"/>
  <c r="D46" i="212"/>
  <c r="C46" i="212"/>
  <c r="E46" i="212"/>
  <c r="F44" i="212"/>
  <c r="D44" i="212"/>
  <c r="E44" i="212"/>
  <c r="G43" i="212"/>
  <c r="E43" i="212"/>
  <c r="D43" i="212"/>
  <c r="C43" i="212"/>
  <c r="F43" i="212"/>
  <c r="F42" i="212"/>
  <c r="C42" i="212"/>
  <c r="E42" i="212"/>
  <c r="E41" i="212"/>
  <c r="F41" i="212"/>
  <c r="F40" i="212"/>
  <c r="E40" i="212"/>
  <c r="D40" i="212"/>
  <c r="G39" i="212"/>
  <c r="E39" i="212"/>
  <c r="D39" i="212"/>
  <c r="C39" i="212"/>
  <c r="F39" i="212"/>
  <c r="F38" i="212"/>
  <c r="D38" i="212"/>
  <c r="C38" i="212"/>
  <c r="E38" i="212"/>
  <c r="F36" i="212"/>
  <c r="D36" i="212"/>
  <c r="E36" i="212"/>
  <c r="G35" i="212"/>
  <c r="E35" i="212"/>
  <c r="D35" i="212"/>
  <c r="C35" i="212"/>
  <c r="F35" i="212"/>
  <c r="F34" i="212"/>
  <c r="C34" i="212"/>
  <c r="E34" i="212"/>
  <c r="F32" i="212"/>
  <c r="E32" i="212"/>
  <c r="D32" i="212"/>
  <c r="G31" i="212"/>
  <c r="E31" i="212"/>
  <c r="D31" i="212"/>
  <c r="C31" i="212"/>
  <c r="F31" i="212"/>
  <c r="F30" i="212"/>
  <c r="D30" i="212"/>
  <c r="C30" i="212"/>
  <c r="E30" i="212"/>
  <c r="G29" i="212"/>
  <c r="E29" i="212"/>
  <c r="F28" i="212"/>
  <c r="D28" i="212"/>
  <c r="E28" i="212"/>
  <c r="G27" i="212"/>
  <c r="E27" i="212"/>
  <c r="D27" i="212"/>
  <c r="C27" i="212"/>
  <c r="F27" i="212"/>
  <c r="F26" i="212"/>
  <c r="C26" i="212"/>
  <c r="E26" i="212"/>
  <c r="G25" i="212"/>
  <c r="E25" i="212"/>
  <c r="F24" i="212"/>
  <c r="E24" i="212"/>
  <c r="D24" i="212"/>
  <c r="G48" i="212"/>
  <c r="E48" i="212"/>
  <c r="D48" i="212"/>
  <c r="C48" i="212"/>
  <c r="F48" i="212"/>
  <c r="F23" i="212"/>
  <c r="D23" i="212"/>
  <c r="C23" i="212"/>
  <c r="E23" i="212"/>
  <c r="F21" i="212"/>
  <c r="D21" i="212"/>
  <c r="E21" i="212"/>
  <c r="G20" i="212"/>
  <c r="E20" i="212"/>
  <c r="D20" i="212"/>
  <c r="C20" i="212"/>
  <c r="F20" i="212"/>
  <c r="F19" i="212"/>
  <c r="C19" i="212"/>
  <c r="E19" i="212"/>
  <c r="F17" i="212"/>
  <c r="E17" i="212"/>
  <c r="D17" i="212"/>
  <c r="G16" i="212"/>
  <c r="E16" i="212"/>
  <c r="D16" i="212"/>
  <c r="C16" i="212"/>
  <c r="F16" i="212"/>
  <c r="F15" i="212"/>
  <c r="D15" i="212"/>
  <c r="C15" i="212"/>
  <c r="E15" i="212"/>
  <c r="G14" i="212"/>
  <c r="E14" i="212"/>
  <c r="F13" i="212"/>
  <c r="D13" i="212"/>
  <c r="E13" i="212"/>
  <c r="G12" i="212"/>
  <c r="E12" i="212"/>
  <c r="D12" i="212"/>
  <c r="C12" i="212"/>
  <c r="F12" i="212"/>
  <c r="F11" i="212"/>
  <c r="C11" i="212"/>
  <c r="E11" i="212"/>
  <c r="G10" i="212"/>
  <c r="E10" i="212"/>
  <c r="F9" i="212"/>
  <c r="E9" i="212"/>
  <c r="D9" i="212"/>
  <c r="E63" i="213"/>
  <c r="D62" i="213"/>
  <c r="G61" i="213"/>
  <c r="F61" i="213"/>
  <c r="G59" i="213"/>
  <c r="F58" i="213"/>
  <c r="E58" i="213"/>
  <c r="D58" i="213"/>
  <c r="G57" i="213"/>
  <c r="F57" i="213"/>
  <c r="F54" i="213"/>
  <c r="D54" i="213"/>
  <c r="G53" i="213"/>
  <c r="F53" i="213"/>
  <c r="F52" i="213"/>
  <c r="C52" i="213"/>
  <c r="G52" i="213"/>
  <c r="E51" i="213"/>
  <c r="C51" i="213"/>
  <c r="G51" i="213"/>
  <c r="F50" i="213"/>
  <c r="E50" i="213"/>
  <c r="D50" i="213"/>
  <c r="G49" i="213"/>
  <c r="E49" i="213"/>
  <c r="D49" i="213"/>
  <c r="C49" i="213"/>
  <c r="F49" i="213"/>
  <c r="F47" i="213"/>
  <c r="D47" i="213"/>
  <c r="C47" i="213"/>
  <c r="E47" i="213"/>
  <c r="E46" i="213"/>
  <c r="D45" i="213"/>
  <c r="G44" i="213"/>
  <c r="E44" i="213"/>
  <c r="D44" i="213"/>
  <c r="C44" i="213"/>
  <c r="F44" i="213"/>
  <c r="G43" i="213"/>
  <c r="G42" i="213"/>
  <c r="F41" i="213"/>
  <c r="E41" i="213"/>
  <c r="D41" i="213"/>
  <c r="G40" i="213"/>
  <c r="E40" i="213"/>
  <c r="D40" i="213"/>
  <c r="C40" i="213"/>
  <c r="F40" i="213"/>
  <c r="F39" i="213"/>
  <c r="D39" i="213"/>
  <c r="C39" i="213"/>
  <c r="E39" i="213"/>
  <c r="G38" i="213"/>
  <c r="F38" i="213"/>
  <c r="E38" i="213"/>
  <c r="F37" i="213"/>
  <c r="D37" i="213"/>
  <c r="G36" i="213"/>
  <c r="E36" i="213"/>
  <c r="D36" i="213"/>
  <c r="C36" i="213"/>
  <c r="F36" i="213"/>
  <c r="F35" i="213"/>
  <c r="C35" i="213"/>
  <c r="G35" i="213"/>
  <c r="E34" i="213"/>
  <c r="C34" i="213"/>
  <c r="G34" i="213"/>
  <c r="F33" i="213"/>
  <c r="E33" i="213"/>
  <c r="D33" i="213"/>
  <c r="G32" i="213"/>
  <c r="E32" i="213"/>
  <c r="D32" i="213"/>
  <c r="C32" i="213"/>
  <c r="F32" i="213"/>
  <c r="F31" i="213"/>
  <c r="D31" i="213"/>
  <c r="C31" i="213"/>
  <c r="E31" i="213"/>
  <c r="E30" i="213"/>
  <c r="D29" i="213"/>
  <c r="G28" i="213"/>
  <c r="E28" i="213"/>
  <c r="D28" i="213"/>
  <c r="C28" i="213"/>
  <c r="F28" i="213"/>
  <c r="G27" i="213"/>
  <c r="G26" i="213"/>
  <c r="F25" i="213"/>
  <c r="E25" i="213"/>
  <c r="D25" i="213"/>
  <c r="G24" i="213"/>
  <c r="E24" i="213"/>
  <c r="D24" i="213"/>
  <c r="C24" i="213"/>
  <c r="F24" i="213"/>
  <c r="F48" i="213"/>
  <c r="D48" i="213"/>
  <c r="C48" i="213"/>
  <c r="E48" i="213"/>
  <c r="G23" i="213"/>
  <c r="F23" i="213"/>
  <c r="F22" i="213"/>
  <c r="G21" i="213"/>
  <c r="E21" i="213"/>
  <c r="D21" i="213"/>
  <c r="C21" i="213"/>
  <c r="F21" i="213"/>
  <c r="G20" i="213"/>
  <c r="F20" i="213"/>
  <c r="C20" i="213"/>
  <c r="G19" i="213"/>
  <c r="E19" i="213"/>
  <c r="C19" i="213"/>
  <c r="F18" i="213"/>
  <c r="E18" i="213"/>
  <c r="D18" i="213"/>
  <c r="G17" i="213"/>
  <c r="E17" i="213"/>
  <c r="D17" i="213"/>
  <c r="C17" i="213"/>
  <c r="F17" i="213"/>
  <c r="C16" i="213"/>
  <c r="F15" i="213"/>
  <c r="E15" i="213"/>
  <c r="C15" i="213"/>
  <c r="F14" i="213"/>
  <c r="E14" i="213"/>
  <c r="G13" i="213"/>
  <c r="E13" i="213"/>
  <c r="D13" i="213"/>
  <c r="C13" i="213"/>
  <c r="F13" i="213"/>
  <c r="F12" i="213"/>
  <c r="D12" i="213"/>
  <c r="E12" i="213"/>
  <c r="F11" i="213"/>
  <c r="D10" i="213"/>
  <c r="G9" i="213"/>
  <c r="E9" i="213"/>
  <c r="D9" i="213"/>
  <c r="C9" i="213"/>
  <c r="F9" i="213"/>
  <c r="G62" i="214"/>
  <c r="E62" i="214"/>
  <c r="D62" i="214"/>
  <c r="F62" i="214"/>
  <c r="E61" i="214"/>
  <c r="D59" i="214"/>
  <c r="G58" i="214"/>
  <c r="E58" i="214"/>
  <c r="D58" i="214"/>
  <c r="C58" i="214"/>
  <c r="F58" i="214"/>
  <c r="C57" i="214"/>
  <c r="G54" i="214"/>
  <c r="E54" i="214"/>
  <c r="D54" i="214"/>
  <c r="C54" i="214"/>
  <c r="F54" i="214"/>
  <c r="D53" i="214"/>
  <c r="G50" i="214"/>
  <c r="E50" i="214"/>
  <c r="D50" i="214"/>
  <c r="C50" i="214"/>
  <c r="F50" i="214"/>
  <c r="G49" i="214"/>
  <c r="C49" i="214"/>
  <c r="E47" i="214"/>
  <c r="C47" i="214"/>
  <c r="F47" i="214"/>
  <c r="F46" i="214"/>
  <c r="E46" i="214"/>
  <c r="D46" i="214"/>
  <c r="G45" i="214"/>
  <c r="E45" i="214"/>
  <c r="D45" i="214"/>
  <c r="C45" i="214"/>
  <c r="F45" i="214"/>
  <c r="F44" i="214"/>
  <c r="D44" i="214"/>
  <c r="C44" i="214"/>
  <c r="E44" i="214"/>
  <c r="G43" i="214"/>
  <c r="D42" i="214"/>
  <c r="G41" i="214"/>
  <c r="E41" i="214"/>
  <c r="D41" i="214"/>
  <c r="C41" i="214"/>
  <c r="F41" i="214"/>
  <c r="E39" i="214"/>
  <c r="C39" i="214"/>
  <c r="F39" i="214"/>
  <c r="F38" i="214"/>
  <c r="E38" i="214"/>
  <c r="D38" i="214"/>
  <c r="G37" i="214"/>
  <c r="E37" i="214"/>
  <c r="D37" i="214"/>
  <c r="C37" i="214"/>
  <c r="F37" i="214"/>
  <c r="F36" i="214"/>
  <c r="D36" i="214"/>
  <c r="C36" i="214"/>
  <c r="E36" i="214"/>
  <c r="F35" i="214"/>
  <c r="G35" i="214"/>
  <c r="F34" i="214"/>
  <c r="G33" i="214"/>
  <c r="E33" i="214"/>
  <c r="D33" i="214"/>
  <c r="C33" i="214"/>
  <c r="F33" i="214"/>
  <c r="G32" i="214"/>
  <c r="F32" i="214"/>
  <c r="C32" i="214"/>
  <c r="G31" i="214"/>
  <c r="E31" i="214"/>
  <c r="C31" i="214"/>
  <c r="F30" i="214"/>
  <c r="E30" i="214"/>
  <c r="D30" i="214"/>
  <c r="G29" i="214"/>
  <c r="E29" i="214"/>
  <c r="D29" i="214"/>
  <c r="C29" i="214"/>
  <c r="F29" i="214"/>
  <c r="F28" i="214"/>
  <c r="D28" i="214"/>
  <c r="C28" i="214"/>
  <c r="E28" i="214"/>
  <c r="G27" i="214"/>
  <c r="G25" i="214"/>
  <c r="E25" i="214"/>
  <c r="D25" i="214"/>
  <c r="C25" i="214"/>
  <c r="F25" i="214"/>
  <c r="G24" i="214"/>
  <c r="F24" i="214"/>
  <c r="G48" i="214"/>
  <c r="E48" i="214"/>
  <c r="F23" i="214"/>
  <c r="E23" i="214"/>
  <c r="D23" i="214"/>
  <c r="G22" i="214"/>
  <c r="E22" i="214"/>
  <c r="D22" i="214"/>
  <c r="C22" i="214"/>
  <c r="F22" i="214"/>
  <c r="F21" i="214"/>
  <c r="D21" i="214"/>
  <c r="C21" i="214"/>
  <c r="E21" i="214"/>
  <c r="F20" i="214"/>
  <c r="G20" i="214"/>
  <c r="F19" i="214"/>
  <c r="G18" i="214"/>
  <c r="E18" i="214"/>
  <c r="D18" i="214"/>
  <c r="C18" i="214"/>
  <c r="F18" i="214"/>
  <c r="G17" i="214"/>
  <c r="F17" i="214"/>
  <c r="C17" i="214"/>
  <c r="G16" i="214"/>
  <c r="E16" i="214"/>
  <c r="C16" i="214"/>
  <c r="F15" i="214"/>
  <c r="E15" i="214"/>
  <c r="D15" i="214"/>
  <c r="G14" i="214"/>
  <c r="E14" i="214"/>
  <c r="D14" i="214"/>
  <c r="C14" i="214"/>
  <c r="F14" i="214"/>
  <c r="F13" i="214"/>
  <c r="D13" i="214"/>
  <c r="C13" i="214"/>
  <c r="E13" i="214"/>
  <c r="G12" i="214"/>
  <c r="G10" i="214"/>
  <c r="E10" i="214"/>
  <c r="D10" i="214"/>
  <c r="C10" i="214"/>
  <c r="F10" i="214"/>
  <c r="G9" i="214"/>
  <c r="C9" i="214"/>
  <c r="F9" i="214"/>
  <c r="F62" i="215"/>
  <c r="G58" i="215"/>
  <c r="F58" i="215"/>
  <c r="C58" i="215"/>
  <c r="E57" i="215"/>
  <c r="D56" i="215"/>
  <c r="F54" i="215"/>
  <c r="D54" i="215"/>
  <c r="C54" i="215"/>
  <c r="E54" i="215"/>
  <c r="G53" i="215"/>
  <c r="G51" i="215"/>
  <c r="E51" i="215"/>
  <c r="D51" i="215"/>
  <c r="C51" i="215"/>
  <c r="F51" i="215"/>
  <c r="G50" i="215"/>
  <c r="C50" i="215"/>
  <c r="F50" i="215"/>
  <c r="G49" i="215"/>
  <c r="C49" i="215"/>
  <c r="E49" i="215"/>
  <c r="D47" i="215"/>
  <c r="F47" i="215"/>
  <c r="G46" i="215"/>
  <c r="E46" i="215"/>
  <c r="D46" i="215"/>
  <c r="C46" i="215"/>
  <c r="F46" i="215"/>
  <c r="G44" i="215"/>
  <c r="E44" i="215"/>
  <c r="C44" i="215"/>
  <c r="F44" i="215"/>
  <c r="D43" i="215"/>
  <c r="F43" i="215"/>
  <c r="G42" i="215"/>
  <c r="E42" i="215"/>
  <c r="D42" i="215"/>
  <c r="C42" i="215"/>
  <c r="F42" i="215"/>
  <c r="G40" i="215"/>
  <c r="E40" i="215"/>
  <c r="C40" i="215"/>
  <c r="F40" i="215"/>
  <c r="D39" i="215"/>
  <c r="F39" i="215"/>
  <c r="G38" i="215"/>
  <c r="E38" i="215"/>
  <c r="D38" i="215"/>
  <c r="C38" i="215"/>
  <c r="F38" i="215"/>
  <c r="F37" i="215"/>
  <c r="G36" i="215"/>
  <c r="E36" i="215"/>
  <c r="C36" i="215"/>
  <c r="F36" i="215"/>
  <c r="D35" i="215"/>
  <c r="F35" i="215"/>
  <c r="G34" i="215"/>
  <c r="E34" i="215"/>
  <c r="D34" i="215"/>
  <c r="C34" i="215"/>
  <c r="F34" i="215"/>
  <c r="F33" i="215"/>
  <c r="G32" i="215"/>
  <c r="E32" i="215"/>
  <c r="C32" i="215"/>
  <c r="F32" i="215"/>
  <c r="D31" i="215"/>
  <c r="F31" i="215"/>
  <c r="G30" i="215"/>
  <c r="E30" i="215"/>
  <c r="D30" i="215"/>
  <c r="C30" i="215"/>
  <c r="F30" i="215"/>
  <c r="G28" i="215"/>
  <c r="E28" i="215"/>
  <c r="C28" i="215"/>
  <c r="F28" i="215"/>
  <c r="D27" i="215"/>
  <c r="F27" i="215"/>
  <c r="G26" i="215"/>
  <c r="E26" i="215"/>
  <c r="D26" i="215"/>
  <c r="C26" i="215"/>
  <c r="F26" i="215"/>
  <c r="D25" i="215"/>
  <c r="G24" i="215"/>
  <c r="E24" i="215"/>
  <c r="C24" i="215"/>
  <c r="F24" i="215"/>
  <c r="D48" i="215"/>
  <c r="G23" i="215"/>
  <c r="E23" i="215"/>
  <c r="D23" i="215"/>
  <c r="C23" i="215"/>
  <c r="F23" i="215"/>
  <c r="F22" i="215"/>
  <c r="G21" i="215"/>
  <c r="E21" i="215"/>
  <c r="C21" i="215"/>
  <c r="F21" i="215"/>
  <c r="F20" i="215"/>
  <c r="G19" i="215"/>
  <c r="E19" i="215"/>
  <c r="D19" i="215"/>
  <c r="C19" i="215"/>
  <c r="F19" i="215"/>
  <c r="F18" i="215"/>
  <c r="D18" i="215"/>
  <c r="E18" i="215"/>
  <c r="F17" i="215"/>
  <c r="D16" i="215"/>
  <c r="G15" i="215"/>
  <c r="E15" i="215"/>
  <c r="D15" i="215"/>
  <c r="C15" i="215"/>
  <c r="F15" i="215"/>
  <c r="C14" i="215"/>
  <c r="E14" i="215"/>
  <c r="E13" i="215"/>
  <c r="C13" i="215"/>
  <c r="F13" i="215"/>
  <c r="F12" i="215"/>
  <c r="E12" i="215"/>
  <c r="D12" i="215"/>
  <c r="G11" i="215"/>
  <c r="E11" i="215"/>
  <c r="D11" i="215"/>
  <c r="C11" i="215"/>
  <c r="F11" i="215"/>
  <c r="F10" i="215"/>
  <c r="D10" i="215"/>
  <c r="C10" i="215"/>
  <c r="E10" i="215"/>
  <c r="F9" i="215"/>
  <c r="F64" i="216"/>
  <c r="D61" i="216"/>
  <c r="F58" i="216"/>
  <c r="E54" i="216"/>
  <c r="D53" i="216"/>
  <c r="F51" i="216"/>
  <c r="D51" i="216"/>
  <c r="C51" i="216"/>
  <c r="E51" i="216"/>
  <c r="F50" i="216"/>
  <c r="F49" i="216"/>
  <c r="D49" i="216"/>
  <c r="G47" i="216"/>
  <c r="E47" i="216"/>
  <c r="D47" i="216"/>
  <c r="C47" i="216"/>
  <c r="F47" i="216"/>
  <c r="F46" i="216"/>
  <c r="C46" i="216"/>
  <c r="E46" i="216"/>
  <c r="E45" i="216"/>
  <c r="F45" i="216"/>
  <c r="F44" i="216"/>
  <c r="E44" i="216"/>
  <c r="D44" i="216"/>
  <c r="G43" i="216"/>
  <c r="E43" i="216"/>
  <c r="D43" i="216"/>
  <c r="C43" i="216"/>
  <c r="F43" i="216"/>
  <c r="F42" i="216"/>
  <c r="D42" i="216"/>
  <c r="C42" i="216"/>
  <c r="E42" i="216"/>
  <c r="F41" i="216"/>
  <c r="F40" i="216"/>
  <c r="D40" i="216"/>
  <c r="G39" i="216"/>
  <c r="E39" i="216"/>
  <c r="D39" i="216"/>
  <c r="C39" i="216"/>
  <c r="F39" i="216"/>
  <c r="F38" i="216"/>
  <c r="C38" i="216"/>
  <c r="E38" i="216"/>
  <c r="E37" i="216"/>
  <c r="F37" i="216"/>
  <c r="F36" i="216"/>
  <c r="E36" i="216"/>
  <c r="D36" i="216"/>
  <c r="G35" i="216"/>
  <c r="E35" i="216"/>
  <c r="D35" i="216"/>
  <c r="C35" i="216"/>
  <c r="F35" i="216"/>
  <c r="F34" i="216"/>
  <c r="D34" i="216"/>
  <c r="C34" i="216"/>
  <c r="E34" i="216"/>
  <c r="F33" i="216"/>
  <c r="F32" i="216"/>
  <c r="D32" i="216"/>
  <c r="G31" i="216"/>
  <c r="E31" i="216"/>
  <c r="D31" i="216"/>
  <c r="C31" i="216"/>
  <c r="F31" i="216"/>
  <c r="F30" i="216"/>
  <c r="C30" i="216"/>
  <c r="E30" i="216"/>
  <c r="E29" i="216"/>
  <c r="F29" i="216"/>
  <c r="F28" i="216"/>
  <c r="E28" i="216"/>
  <c r="D28" i="216"/>
  <c r="G27" i="216"/>
  <c r="E27" i="216"/>
  <c r="D27" i="216"/>
  <c r="C27" i="216"/>
  <c r="F27" i="216"/>
  <c r="F26" i="216"/>
  <c r="D26" i="216"/>
  <c r="C26" i="216"/>
  <c r="E26" i="216"/>
  <c r="F24" i="216"/>
  <c r="D24" i="216"/>
  <c r="G48" i="216"/>
  <c r="E48" i="216"/>
  <c r="D48" i="216"/>
  <c r="C48" i="216"/>
  <c r="F48" i="216"/>
  <c r="F23" i="216"/>
  <c r="C23" i="216"/>
  <c r="E23" i="216"/>
  <c r="E22" i="216"/>
  <c r="F22" i="216"/>
  <c r="F21" i="216"/>
  <c r="E21" i="216"/>
  <c r="D21" i="216"/>
  <c r="G20" i="216"/>
  <c r="E20" i="216"/>
  <c r="D20" i="216"/>
  <c r="C20" i="216"/>
  <c r="F20" i="216"/>
  <c r="F19" i="216"/>
  <c r="D19" i="216"/>
  <c r="C19" i="216"/>
  <c r="E19" i="216"/>
  <c r="F17" i="216"/>
  <c r="D17" i="216"/>
  <c r="G16" i="216"/>
  <c r="E16" i="216"/>
  <c r="D16" i="216"/>
  <c r="C16" i="216"/>
  <c r="F16" i="216"/>
  <c r="F15" i="216"/>
  <c r="C15" i="216"/>
  <c r="E15" i="216"/>
  <c r="E14" i="216"/>
  <c r="F14" i="216"/>
  <c r="F13" i="216"/>
  <c r="E13" i="216"/>
  <c r="D13" i="216"/>
  <c r="G12" i="216"/>
  <c r="E12" i="216"/>
  <c r="D12" i="216"/>
  <c r="C12" i="216"/>
  <c r="F12" i="216"/>
  <c r="F11" i="216"/>
  <c r="D11" i="216"/>
  <c r="C11" i="216"/>
  <c r="E11" i="216"/>
  <c r="F9" i="216"/>
  <c r="D9" i="216"/>
  <c r="D61" i="217"/>
  <c r="G57" i="217"/>
  <c r="F57" i="217"/>
  <c r="F56" i="217"/>
  <c r="G53" i="217"/>
  <c r="F53" i="217"/>
  <c r="F52" i="217"/>
  <c r="D52" i="217"/>
  <c r="C52" i="217"/>
  <c r="E52" i="217"/>
  <c r="G51" i="217"/>
  <c r="F50" i="217"/>
  <c r="D50" i="217"/>
  <c r="G49" i="217"/>
  <c r="E49" i="217"/>
  <c r="D49" i="217"/>
  <c r="C49" i="217"/>
  <c r="F49" i="217"/>
  <c r="F47" i="217"/>
  <c r="C47" i="217"/>
  <c r="E47" i="217"/>
  <c r="G46" i="217"/>
  <c r="F45" i="217"/>
  <c r="E45" i="217"/>
  <c r="D45" i="217"/>
  <c r="G44" i="217"/>
  <c r="E44" i="217"/>
  <c r="D44" i="217"/>
  <c r="C44" i="217"/>
  <c r="F44" i="217"/>
  <c r="F43" i="217"/>
  <c r="D43" i="217"/>
  <c r="C43" i="217"/>
  <c r="E43" i="217"/>
  <c r="G42" i="217"/>
  <c r="F41" i="217"/>
  <c r="D41" i="217"/>
  <c r="G40" i="217"/>
  <c r="E40" i="217"/>
  <c r="D40" i="217"/>
  <c r="C40" i="217"/>
  <c r="F40" i="217"/>
  <c r="F39" i="217"/>
  <c r="C39" i="217"/>
  <c r="E39" i="217"/>
  <c r="G38" i="217"/>
  <c r="F37" i="217"/>
  <c r="E37" i="217"/>
  <c r="D37" i="217"/>
  <c r="G36" i="217"/>
  <c r="E36" i="217"/>
  <c r="D36" i="217"/>
  <c r="C36" i="217"/>
  <c r="F36" i="217"/>
  <c r="F35" i="217"/>
  <c r="D35" i="217"/>
  <c r="C35" i="217"/>
  <c r="E35" i="217"/>
  <c r="G34" i="217"/>
  <c r="F33" i="217"/>
  <c r="D33" i="217"/>
  <c r="G32" i="217"/>
  <c r="E32" i="217"/>
  <c r="D32" i="217"/>
  <c r="C32" i="217"/>
  <c r="F32" i="217"/>
  <c r="F31" i="217"/>
  <c r="C31" i="217"/>
  <c r="E31" i="217"/>
  <c r="G30" i="217"/>
  <c r="F29" i="217"/>
  <c r="E29" i="217"/>
  <c r="D29" i="217"/>
  <c r="G28" i="217"/>
  <c r="E28" i="217"/>
  <c r="D28" i="217"/>
  <c r="C28" i="217"/>
  <c r="F28" i="217"/>
  <c r="F27" i="217"/>
  <c r="D27" i="217"/>
  <c r="C27" i="217"/>
  <c r="E27" i="217"/>
  <c r="G26" i="217"/>
  <c r="F25" i="217"/>
  <c r="D25" i="217"/>
  <c r="G24" i="217"/>
  <c r="E24" i="217"/>
  <c r="D24" i="217"/>
  <c r="C24" i="217"/>
  <c r="F24" i="217"/>
  <c r="F48" i="217"/>
  <c r="C48" i="217"/>
  <c r="E48" i="217"/>
  <c r="G23" i="217"/>
  <c r="F22" i="217"/>
  <c r="E22" i="217"/>
  <c r="D22" i="217"/>
  <c r="G21" i="217"/>
  <c r="E21" i="217"/>
  <c r="D21" i="217"/>
  <c r="C21" i="217"/>
  <c r="F21" i="217"/>
  <c r="F20" i="217"/>
  <c r="D20" i="217"/>
  <c r="C20" i="217"/>
  <c r="E20" i="217"/>
  <c r="G19" i="217"/>
  <c r="F18" i="217"/>
  <c r="D18" i="217"/>
  <c r="G17" i="217"/>
  <c r="E17" i="217"/>
  <c r="D17" i="217"/>
  <c r="C17" i="217"/>
  <c r="F17" i="217"/>
  <c r="G16" i="217"/>
  <c r="G15" i="217"/>
  <c r="F14" i="217"/>
  <c r="E14" i="217"/>
  <c r="D14" i="217"/>
  <c r="G13" i="217"/>
  <c r="E13" i="217"/>
  <c r="D13" i="217"/>
  <c r="C13" i="217"/>
  <c r="F13" i="217"/>
  <c r="F12" i="217"/>
  <c r="D12" i="217"/>
  <c r="C12" i="217"/>
  <c r="E12" i="217"/>
  <c r="G11" i="217"/>
  <c r="F11" i="217"/>
  <c r="E11" i="217"/>
  <c r="F10" i="217"/>
  <c r="D10" i="217"/>
  <c r="G9" i="217"/>
  <c r="E9" i="217"/>
  <c r="D9" i="217"/>
  <c r="C9" i="217"/>
  <c r="F9" i="217"/>
  <c r="E62" i="218"/>
  <c r="C61" i="218"/>
  <c r="C58" i="218"/>
  <c r="D55" i="218"/>
  <c r="D54" i="218"/>
  <c r="F53" i="218"/>
  <c r="F51" i="218"/>
  <c r="D51" i="218"/>
  <c r="G50" i="218"/>
  <c r="E50" i="218"/>
  <c r="D50" i="218"/>
  <c r="C50" i="218"/>
  <c r="F50" i="218"/>
  <c r="F49" i="218"/>
  <c r="E47" i="218"/>
  <c r="F46" i="218"/>
  <c r="E46" i="218"/>
  <c r="D46" i="218"/>
  <c r="G45" i="218"/>
  <c r="E45" i="218"/>
  <c r="D45" i="218"/>
  <c r="C45" i="218"/>
  <c r="F45" i="218"/>
  <c r="F44" i="218"/>
  <c r="D44" i="218"/>
  <c r="C44" i="218"/>
  <c r="E44" i="218"/>
  <c r="G43" i="218"/>
  <c r="E43" i="218"/>
  <c r="D42" i="218"/>
  <c r="G41" i="218"/>
  <c r="E41" i="218"/>
  <c r="D41" i="218"/>
  <c r="C41" i="218"/>
  <c r="F41" i="218"/>
  <c r="G40" i="218"/>
  <c r="G39" i="218"/>
  <c r="F38" i="218"/>
  <c r="E38" i="218"/>
  <c r="D38" i="218"/>
  <c r="G37" i="218"/>
  <c r="E37" i="218"/>
  <c r="D37" i="218"/>
  <c r="C37" i="218"/>
  <c r="F37" i="218"/>
  <c r="F36" i="218"/>
  <c r="D36" i="218"/>
  <c r="C36" i="218"/>
  <c r="E36" i="218"/>
  <c r="G35" i="218"/>
  <c r="F35" i="218"/>
  <c r="E35" i="218"/>
  <c r="F34" i="218"/>
  <c r="D34" i="218"/>
  <c r="G33" i="218"/>
  <c r="E33" i="218"/>
  <c r="D33" i="218"/>
  <c r="C33" i="218"/>
  <c r="F33" i="218"/>
  <c r="F32" i="218"/>
  <c r="E31" i="218"/>
  <c r="F30" i="218"/>
  <c r="E30" i="218"/>
  <c r="D30" i="218"/>
  <c r="G29" i="218"/>
  <c r="E29" i="218"/>
  <c r="D29" i="218"/>
  <c r="C29" i="218"/>
  <c r="F29" i="218"/>
  <c r="F28" i="218"/>
  <c r="D28" i="218"/>
  <c r="C28" i="218"/>
  <c r="E28" i="218"/>
  <c r="G27" i="218"/>
  <c r="E27" i="218"/>
  <c r="D26" i="218"/>
  <c r="G25" i="218"/>
  <c r="E25" i="218"/>
  <c r="D25" i="218"/>
  <c r="C25" i="218"/>
  <c r="F25" i="218"/>
  <c r="G24" i="218"/>
  <c r="G48" i="218"/>
  <c r="F23" i="218"/>
  <c r="E23" i="218"/>
  <c r="D23" i="218"/>
  <c r="G22" i="218"/>
  <c r="E22" i="218"/>
  <c r="D22" i="218"/>
  <c r="C22" i="218"/>
  <c r="F22" i="218"/>
  <c r="F21" i="218"/>
  <c r="D21" i="218"/>
  <c r="C21" i="218"/>
  <c r="E21" i="218"/>
  <c r="G20" i="218"/>
  <c r="F20" i="218"/>
  <c r="E20" i="218"/>
  <c r="F19" i="218"/>
  <c r="D19" i="218"/>
  <c r="G18" i="218"/>
  <c r="E18" i="218"/>
  <c r="D18" i="218"/>
  <c r="C18" i="218"/>
  <c r="F18" i="218"/>
  <c r="F17" i="218"/>
  <c r="E16" i="218"/>
  <c r="F15" i="218"/>
  <c r="E15" i="218"/>
  <c r="D15" i="218"/>
  <c r="G14" i="218"/>
  <c r="E14" i="218"/>
  <c r="D14" i="218"/>
  <c r="C14" i="218"/>
  <c r="F14" i="218"/>
  <c r="F13" i="218"/>
  <c r="D13" i="218"/>
  <c r="C13" i="218"/>
  <c r="E13" i="218"/>
  <c r="G12" i="218"/>
  <c r="E12" i="218"/>
  <c r="D11" i="218"/>
  <c r="G10" i="218"/>
  <c r="E10" i="218"/>
  <c r="D10" i="218"/>
  <c r="C10" i="218"/>
  <c r="F10" i="218"/>
  <c r="G9" i="218"/>
  <c r="E62" i="219"/>
  <c r="G61" i="219"/>
  <c r="F58" i="219"/>
  <c r="G53" i="219"/>
  <c r="G51" i="219"/>
  <c r="E51" i="219"/>
  <c r="D51" i="219"/>
  <c r="C51" i="219"/>
  <c r="F51" i="219"/>
  <c r="G50" i="219"/>
  <c r="G49" i="219"/>
  <c r="F47" i="219"/>
  <c r="E47" i="219"/>
  <c r="D47" i="219"/>
  <c r="G46" i="219"/>
  <c r="E46" i="219"/>
  <c r="D46" i="219"/>
  <c r="C46" i="219"/>
  <c r="F46" i="219"/>
  <c r="F45" i="219"/>
  <c r="D45" i="219"/>
  <c r="C45" i="219"/>
  <c r="E45" i="219"/>
  <c r="G44" i="219"/>
  <c r="F44" i="219"/>
  <c r="E44" i="219"/>
  <c r="F43" i="219"/>
  <c r="D43" i="219"/>
  <c r="G42" i="219"/>
  <c r="E42" i="219"/>
  <c r="D42" i="219"/>
  <c r="C42" i="219"/>
  <c r="F42" i="219"/>
  <c r="F41" i="219"/>
  <c r="E40" i="219"/>
  <c r="F39" i="219"/>
  <c r="E39" i="219"/>
  <c r="D39" i="219"/>
  <c r="G38" i="219"/>
  <c r="E38" i="219"/>
  <c r="D38" i="219"/>
  <c r="C38" i="219"/>
  <c r="F38" i="219"/>
  <c r="F37" i="219"/>
  <c r="D37" i="219"/>
  <c r="C37" i="219"/>
  <c r="E37" i="219"/>
  <c r="G36" i="219"/>
  <c r="E36" i="219"/>
  <c r="E35" i="219"/>
  <c r="G34" i="219"/>
  <c r="E34" i="219"/>
  <c r="D34" i="219"/>
  <c r="C34" i="219"/>
  <c r="F34" i="219"/>
  <c r="D33" i="219"/>
  <c r="E33" i="219"/>
  <c r="F32" i="219"/>
  <c r="E32" i="219"/>
  <c r="C32" i="219"/>
  <c r="F31" i="219"/>
  <c r="G30" i="219"/>
  <c r="E30" i="219"/>
  <c r="D30" i="219"/>
  <c r="C30" i="219"/>
  <c r="F30" i="219"/>
  <c r="E29" i="219"/>
  <c r="F28" i="219"/>
  <c r="C28" i="219"/>
  <c r="E27" i="219"/>
  <c r="G26" i="219"/>
  <c r="E26" i="219"/>
  <c r="D26" i="219"/>
  <c r="C26" i="219"/>
  <c r="F26" i="219"/>
  <c r="D25" i="219"/>
  <c r="E25" i="219"/>
  <c r="F24" i="219"/>
  <c r="E24" i="219"/>
  <c r="C24" i="219"/>
  <c r="F48" i="219"/>
  <c r="G23" i="219"/>
  <c r="E23" i="219"/>
  <c r="D23" i="219"/>
  <c r="C23" i="219"/>
  <c r="F23" i="219"/>
  <c r="E22" i="219"/>
  <c r="F21" i="219"/>
  <c r="C21" i="219"/>
  <c r="E20" i="219"/>
  <c r="G19" i="219"/>
  <c r="E19" i="219"/>
  <c r="D19" i="219"/>
  <c r="C19" i="219"/>
  <c r="F19" i="219"/>
  <c r="D18" i="219"/>
  <c r="E18" i="219"/>
  <c r="F17" i="219"/>
  <c r="E17" i="219"/>
  <c r="C17" i="219"/>
  <c r="F16" i="219"/>
  <c r="G15" i="219"/>
  <c r="E15" i="219"/>
  <c r="D15" i="219"/>
  <c r="C15" i="219"/>
  <c r="F15" i="219"/>
  <c r="E14" i="219"/>
  <c r="F13" i="219"/>
  <c r="C13" i="219"/>
  <c r="E12" i="219"/>
  <c r="G11" i="219"/>
  <c r="E11" i="219"/>
  <c r="D11" i="219"/>
  <c r="C11" i="219"/>
  <c r="F11" i="219"/>
  <c r="D10" i="219"/>
  <c r="E10" i="219"/>
  <c r="F9" i="219"/>
  <c r="E9" i="219"/>
  <c r="C9" i="219"/>
  <c r="F64" i="220"/>
  <c r="G56" i="220"/>
  <c r="D51" i="220"/>
  <c r="E51" i="220"/>
  <c r="F50" i="220"/>
  <c r="E50" i="220"/>
  <c r="C50" i="220"/>
  <c r="F49" i="220"/>
  <c r="G47" i="220"/>
  <c r="E47" i="220"/>
  <c r="D47" i="220"/>
  <c r="C47" i="220"/>
  <c r="F47" i="220"/>
  <c r="E46" i="220"/>
  <c r="F45" i="220"/>
  <c r="C45" i="220"/>
  <c r="E44" i="220"/>
  <c r="G43" i="220"/>
  <c r="E43" i="220"/>
  <c r="D43" i="220"/>
  <c r="C43" i="220"/>
  <c r="F43" i="220"/>
  <c r="D42" i="220"/>
  <c r="E42" i="220"/>
  <c r="F41" i="220"/>
  <c r="E41" i="220"/>
  <c r="C41" i="220"/>
  <c r="F40" i="220"/>
  <c r="G39" i="220"/>
  <c r="E39" i="220"/>
  <c r="D39" i="220"/>
  <c r="C39" i="220"/>
  <c r="F39" i="220"/>
  <c r="E38" i="220"/>
  <c r="F37" i="220"/>
  <c r="C37" i="220"/>
  <c r="E36" i="220"/>
  <c r="G35" i="220"/>
  <c r="E35" i="220"/>
  <c r="D35" i="220"/>
  <c r="C35" i="220"/>
  <c r="F35" i="220"/>
  <c r="D34" i="220"/>
  <c r="E34" i="220"/>
  <c r="F33" i="220"/>
  <c r="E33" i="220"/>
  <c r="C33" i="220"/>
  <c r="F32" i="220"/>
  <c r="G31" i="220"/>
  <c r="E31" i="220"/>
  <c r="D31" i="220"/>
  <c r="C31" i="220"/>
  <c r="F31" i="220"/>
  <c r="E30" i="220"/>
  <c r="F29" i="220"/>
  <c r="C29" i="220"/>
  <c r="E28" i="220"/>
  <c r="G27" i="220"/>
  <c r="E27" i="220"/>
  <c r="D27" i="220"/>
  <c r="C27" i="220"/>
  <c r="F27" i="220"/>
  <c r="D26" i="220"/>
  <c r="E26" i="220"/>
  <c r="F25" i="220"/>
  <c r="E25" i="220"/>
  <c r="C25" i="220"/>
  <c r="F24" i="220"/>
  <c r="G48" i="220"/>
  <c r="E48" i="220"/>
  <c r="D48" i="220"/>
  <c r="C48" i="220"/>
  <c r="F48" i="220"/>
  <c r="E23" i="220"/>
  <c r="F22" i="220"/>
  <c r="C22" i="220"/>
  <c r="E21" i="220"/>
  <c r="G20" i="220"/>
  <c r="E20" i="220"/>
  <c r="D20" i="220"/>
  <c r="C20" i="220"/>
  <c r="F20" i="220"/>
  <c r="D19" i="220"/>
  <c r="E19" i="220"/>
  <c r="F18" i="220"/>
  <c r="E18" i="220"/>
  <c r="C18" i="220"/>
  <c r="F17" i="220"/>
  <c r="G16" i="220"/>
  <c r="E16" i="220"/>
  <c r="D16" i="220"/>
  <c r="C16" i="220"/>
  <c r="F16" i="220"/>
  <c r="E15" i="220"/>
  <c r="F14" i="220"/>
  <c r="C14" i="220"/>
  <c r="E13" i="220"/>
  <c r="G12" i="220"/>
  <c r="E12" i="220"/>
  <c r="D12" i="220"/>
  <c r="C12" i="220"/>
  <c r="F12" i="220"/>
  <c r="D11" i="220"/>
  <c r="E11" i="220"/>
  <c r="F10" i="220"/>
  <c r="E10" i="220"/>
  <c r="C10" i="220"/>
  <c r="F9" i="220"/>
  <c r="E61" i="221"/>
  <c r="F59" i="221"/>
  <c r="D57" i="221"/>
  <c r="C53" i="221"/>
  <c r="F51" i="221"/>
  <c r="E51" i="221"/>
  <c r="C51" i="221"/>
  <c r="F50" i="221"/>
  <c r="G49" i="221"/>
  <c r="E49" i="221"/>
  <c r="D49" i="221"/>
  <c r="C49" i="221"/>
  <c r="F49" i="221"/>
  <c r="F46" i="221"/>
  <c r="C46" i="221"/>
  <c r="E45" i="221"/>
  <c r="G44" i="221"/>
  <c r="E44" i="221"/>
  <c r="D44" i="221"/>
  <c r="C44" i="221"/>
  <c r="F44" i="221"/>
  <c r="D43" i="221"/>
  <c r="E43" i="221"/>
  <c r="F42" i="221"/>
  <c r="E42" i="221"/>
  <c r="C42" i="221"/>
  <c r="G40" i="221"/>
  <c r="E40" i="221"/>
  <c r="D40" i="221"/>
  <c r="C40" i="221"/>
  <c r="F40" i="221"/>
  <c r="G39" i="221"/>
  <c r="F38" i="221"/>
  <c r="C38" i="221"/>
  <c r="E37" i="221"/>
  <c r="G36" i="221"/>
  <c r="E36" i="221"/>
  <c r="D36" i="221"/>
  <c r="C36" i="221"/>
  <c r="F36" i="221"/>
  <c r="D35" i="221"/>
  <c r="E35" i="221"/>
  <c r="F34" i="221"/>
  <c r="E34" i="221"/>
  <c r="C34" i="221"/>
  <c r="G32" i="221"/>
  <c r="E32" i="221"/>
  <c r="D32" i="221"/>
  <c r="C32" i="221"/>
  <c r="F32" i="221"/>
  <c r="G31" i="221"/>
  <c r="F30" i="221"/>
  <c r="C30" i="221"/>
  <c r="E29" i="221"/>
  <c r="G28" i="221"/>
  <c r="E28" i="221"/>
  <c r="D28" i="221"/>
  <c r="C28" i="221"/>
  <c r="F28" i="221"/>
  <c r="D27" i="221"/>
  <c r="E27" i="221"/>
  <c r="F26" i="221"/>
  <c r="E26" i="221"/>
  <c r="C26" i="221"/>
  <c r="G24" i="221"/>
  <c r="E24" i="221"/>
  <c r="D24" i="221"/>
  <c r="C24" i="221"/>
  <c r="F24" i="221"/>
  <c r="F23" i="221"/>
  <c r="C23" i="221"/>
  <c r="E22" i="221"/>
  <c r="G21" i="221"/>
  <c r="E21" i="221"/>
  <c r="D21" i="221"/>
  <c r="C21" i="221"/>
  <c r="F21" i="221"/>
  <c r="D20" i="221"/>
  <c r="E20" i="221"/>
  <c r="F19" i="221"/>
  <c r="E19" i="221"/>
  <c r="C19" i="221"/>
  <c r="G17" i="221"/>
  <c r="E17" i="221"/>
  <c r="D17" i="221"/>
  <c r="C17" i="221"/>
  <c r="F17" i="221"/>
  <c r="F15" i="221"/>
  <c r="C15" i="221"/>
  <c r="E14" i="221"/>
  <c r="G13" i="221"/>
  <c r="E13" i="221"/>
  <c r="D13" i="221"/>
  <c r="C13" i="221"/>
  <c r="F13" i="221"/>
  <c r="D12" i="221"/>
  <c r="E12" i="221"/>
  <c r="F11" i="221"/>
  <c r="E11" i="221"/>
  <c r="C11" i="221"/>
  <c r="G9" i="221"/>
  <c r="E9" i="221"/>
  <c r="D9" i="221"/>
  <c r="C9" i="221"/>
  <c r="F9" i="221"/>
  <c r="B64" i="222"/>
  <c r="C64" i="222"/>
  <c r="B63" i="222"/>
  <c r="E63" i="222"/>
  <c r="B62" i="222"/>
  <c r="B61" i="222"/>
  <c r="B60" i="222"/>
  <c r="B59" i="222"/>
  <c r="H59" i="222"/>
  <c r="B58" i="222"/>
  <c r="B57" i="222"/>
  <c r="G57" i="222"/>
  <c r="B56" i="222"/>
  <c r="F56" i="222"/>
  <c r="B55" i="222"/>
  <c r="E55" i="222"/>
  <c r="B54" i="222"/>
  <c r="B53" i="222"/>
  <c r="E53" i="222"/>
  <c r="B52" i="222"/>
  <c r="E51" i="222"/>
  <c r="H50" i="222"/>
  <c r="E50" i="222"/>
  <c r="D50" i="222"/>
  <c r="C50" i="222"/>
  <c r="F50" i="222"/>
  <c r="G49" i="222"/>
  <c r="E45" i="222"/>
  <c r="D45" i="222"/>
  <c r="F45" i="222"/>
  <c r="D44" i="222"/>
  <c r="D40" i="222"/>
  <c r="F39" i="222"/>
  <c r="H38" i="222"/>
  <c r="G37" i="222"/>
  <c r="C37" i="222"/>
  <c r="C35" i="222"/>
  <c r="E33" i="222"/>
  <c r="D33" i="222"/>
  <c r="F33" i="222"/>
  <c r="G32" i="222"/>
  <c r="G31" i="222"/>
  <c r="H30" i="222"/>
  <c r="G28" i="222"/>
  <c r="D28" i="222"/>
  <c r="F27" i="222"/>
  <c r="E27" i="222"/>
  <c r="C27" i="222"/>
  <c r="H26" i="222"/>
  <c r="F26" i="222"/>
  <c r="G25" i="222"/>
  <c r="D24" i="222"/>
  <c r="C48" i="222"/>
  <c r="D23" i="222"/>
  <c r="G22" i="222"/>
  <c r="G21" i="222"/>
  <c r="C20" i="222"/>
  <c r="H19" i="222"/>
  <c r="G18" i="222"/>
  <c r="E18" i="222"/>
  <c r="G16" i="222"/>
  <c r="H14" i="222"/>
  <c r="E14" i="222"/>
  <c r="D14" i="222"/>
  <c r="C14" i="222"/>
  <c r="F14" i="222"/>
  <c r="C13" i="222"/>
  <c r="F11" i="222"/>
  <c r="F10" i="222"/>
  <c r="E10" i="222"/>
  <c r="H9" i="222"/>
  <c r="B8" i="222"/>
  <c r="B64" i="223"/>
  <c r="F64" i="223"/>
  <c r="B63" i="223"/>
  <c r="D63" i="223"/>
  <c r="B62" i="223"/>
  <c r="D62" i="223"/>
  <c r="B61" i="223"/>
  <c r="B60" i="223"/>
  <c r="E60" i="223"/>
  <c r="B59" i="223"/>
  <c r="B58" i="223"/>
  <c r="B57" i="223"/>
  <c r="B56" i="223"/>
  <c r="F56" i="223"/>
  <c r="B55" i="223"/>
  <c r="D55" i="223"/>
  <c r="B54" i="223"/>
  <c r="C54" i="223"/>
  <c r="B53" i="223"/>
  <c r="C53" i="223"/>
  <c r="B52" i="223"/>
  <c r="E51" i="223"/>
  <c r="F51" i="223"/>
  <c r="E50" i="223"/>
  <c r="D50" i="223"/>
  <c r="F50" i="223"/>
  <c r="F49" i="223"/>
  <c r="D49" i="223"/>
  <c r="E49" i="223"/>
  <c r="F47" i="223"/>
  <c r="D46" i="223"/>
  <c r="E45" i="223"/>
  <c r="D45" i="223"/>
  <c r="F45" i="223"/>
  <c r="H44" i="223"/>
  <c r="C44" i="223"/>
  <c r="E44" i="223"/>
  <c r="F43" i="223"/>
  <c r="E43" i="223"/>
  <c r="C43" i="223"/>
  <c r="F42" i="223"/>
  <c r="E41" i="223"/>
  <c r="D41" i="223"/>
  <c r="F41" i="223"/>
  <c r="F40" i="223"/>
  <c r="D40" i="223"/>
  <c r="E40" i="223"/>
  <c r="F39" i="223"/>
  <c r="D38" i="223"/>
  <c r="E37" i="223"/>
  <c r="D37" i="223"/>
  <c r="F37" i="223"/>
  <c r="H36" i="223"/>
  <c r="C36" i="223"/>
  <c r="E36" i="223"/>
  <c r="F35" i="223"/>
  <c r="E35" i="223"/>
  <c r="C35" i="223"/>
  <c r="F34" i="223"/>
  <c r="E33" i="223"/>
  <c r="D33" i="223"/>
  <c r="F33" i="223"/>
  <c r="F32" i="223"/>
  <c r="D32" i="223"/>
  <c r="E32" i="223"/>
  <c r="F31" i="223"/>
  <c r="D30" i="223"/>
  <c r="E29" i="223"/>
  <c r="D29" i="223"/>
  <c r="F29" i="223"/>
  <c r="H28" i="223"/>
  <c r="C28" i="223"/>
  <c r="E28" i="223"/>
  <c r="F27" i="223"/>
  <c r="E27" i="223"/>
  <c r="C27" i="223"/>
  <c r="E26" i="223"/>
  <c r="F26" i="223"/>
  <c r="E25" i="223"/>
  <c r="D25" i="223"/>
  <c r="F25" i="223"/>
  <c r="F24" i="223"/>
  <c r="D24" i="223"/>
  <c r="E24" i="223"/>
  <c r="F48" i="223"/>
  <c r="D23" i="223"/>
  <c r="E22" i="223"/>
  <c r="D22" i="223"/>
  <c r="F22" i="223"/>
  <c r="H21" i="223"/>
  <c r="C21" i="223"/>
  <c r="E21" i="223"/>
  <c r="F20" i="223"/>
  <c r="E20" i="223"/>
  <c r="C20" i="223"/>
  <c r="F19" i="223"/>
  <c r="E18" i="223"/>
  <c r="D18" i="223"/>
  <c r="F18" i="223"/>
  <c r="F17" i="223"/>
  <c r="D17" i="223"/>
  <c r="E17" i="223"/>
  <c r="D15" i="223"/>
  <c r="E14" i="223"/>
  <c r="D14" i="223"/>
  <c r="F14" i="223"/>
  <c r="H13" i="223"/>
  <c r="C13" i="223"/>
  <c r="E13" i="223"/>
  <c r="F12" i="223"/>
  <c r="E12" i="223"/>
  <c r="C12" i="223"/>
  <c r="E11" i="223"/>
  <c r="F11" i="223"/>
  <c r="E10" i="223"/>
  <c r="D10" i="223"/>
  <c r="F10" i="223"/>
  <c r="F9" i="223"/>
  <c r="D9" i="223"/>
  <c r="E9" i="223"/>
  <c r="B8" i="223"/>
  <c r="G8" i="223"/>
  <c r="B64" i="224"/>
  <c r="D64" i="224"/>
  <c r="B63" i="224"/>
  <c r="C63" i="224"/>
  <c r="B62" i="224"/>
  <c r="C62" i="224"/>
  <c r="B61" i="224"/>
  <c r="B60" i="224"/>
  <c r="B59" i="224"/>
  <c r="B58" i="224"/>
  <c r="D58" i="224"/>
  <c r="B57" i="224"/>
  <c r="B56" i="224"/>
  <c r="D56" i="224"/>
  <c r="B55" i="224"/>
  <c r="H55" i="224"/>
  <c r="B54" i="224"/>
  <c r="B53" i="224"/>
  <c r="E53" i="224"/>
  <c r="B52" i="224"/>
  <c r="E52" i="224"/>
  <c r="E51" i="224"/>
  <c r="G51" i="224"/>
  <c r="G49" i="224"/>
  <c r="D47" i="224"/>
  <c r="C45" i="224"/>
  <c r="E43" i="224"/>
  <c r="D43" i="224"/>
  <c r="H42" i="224"/>
  <c r="F41" i="224"/>
  <c r="D41" i="224"/>
  <c r="C41" i="224"/>
  <c r="E41" i="224"/>
  <c r="D39" i="224"/>
  <c r="G38" i="224"/>
  <c r="E38" i="224"/>
  <c r="H37" i="224"/>
  <c r="C37" i="224"/>
  <c r="E37" i="224"/>
  <c r="E36" i="224"/>
  <c r="C36" i="224"/>
  <c r="F36" i="224"/>
  <c r="G32" i="224"/>
  <c r="H31" i="224"/>
  <c r="G30" i="224"/>
  <c r="E30" i="224"/>
  <c r="H29" i="224"/>
  <c r="G29" i="224"/>
  <c r="D27" i="224"/>
  <c r="H26" i="224"/>
  <c r="F25" i="224"/>
  <c r="D25" i="224"/>
  <c r="C25" i="224"/>
  <c r="E25" i="224"/>
  <c r="F24" i="224"/>
  <c r="D48" i="224"/>
  <c r="H48" i="224"/>
  <c r="H23" i="224"/>
  <c r="E23" i="224"/>
  <c r="D23" i="224"/>
  <c r="C23" i="224"/>
  <c r="F23" i="224"/>
  <c r="E21" i="224"/>
  <c r="F20" i="224"/>
  <c r="E20" i="224"/>
  <c r="D20" i="224"/>
  <c r="G19" i="224"/>
  <c r="D19" i="224"/>
  <c r="C19" i="224"/>
  <c r="F18" i="224"/>
  <c r="D18" i="224"/>
  <c r="C18" i="224"/>
  <c r="E18" i="224"/>
  <c r="G17" i="224"/>
  <c r="H16" i="224"/>
  <c r="H15" i="224"/>
  <c r="E15" i="224"/>
  <c r="D15" i="224"/>
  <c r="C15" i="224"/>
  <c r="F15" i="224"/>
  <c r="C13" i="224"/>
  <c r="F12" i="224"/>
  <c r="D12" i="224"/>
  <c r="E12" i="224"/>
  <c r="H11" i="224"/>
  <c r="E11" i="224"/>
  <c r="D11" i="224"/>
  <c r="C11" i="224"/>
  <c r="F11" i="224"/>
  <c r="H10" i="224"/>
  <c r="F10" i="224"/>
  <c r="D10" i="224"/>
  <c r="G9" i="224"/>
  <c r="F9" i="224"/>
  <c r="B8" i="224"/>
  <c r="B64" i="225"/>
  <c r="G64" i="225"/>
  <c r="B63" i="225"/>
  <c r="B62" i="225"/>
  <c r="B61" i="225"/>
  <c r="B60" i="225"/>
  <c r="G60" i="225"/>
  <c r="B59" i="225"/>
  <c r="H59" i="225"/>
  <c r="B58" i="225"/>
  <c r="E58" i="225"/>
  <c r="B57" i="225"/>
  <c r="B56" i="225"/>
  <c r="B55" i="225"/>
  <c r="G55" i="225"/>
  <c r="B54" i="225"/>
  <c r="G54" i="225"/>
  <c r="B53" i="225"/>
  <c r="B52" i="225"/>
  <c r="D52" i="225"/>
  <c r="F51" i="225"/>
  <c r="E51" i="225"/>
  <c r="G50" i="225"/>
  <c r="F50" i="225"/>
  <c r="F49" i="225"/>
  <c r="H47" i="225"/>
  <c r="E47" i="225"/>
  <c r="D47" i="225"/>
  <c r="C47" i="225"/>
  <c r="F47" i="225"/>
  <c r="G46" i="225"/>
  <c r="F46" i="225"/>
  <c r="C46" i="225"/>
  <c r="G45" i="225"/>
  <c r="E45" i="225"/>
  <c r="C45" i="225"/>
  <c r="F44" i="225"/>
  <c r="E44" i="225"/>
  <c r="D44" i="225"/>
  <c r="E43" i="225"/>
  <c r="F43" i="225"/>
  <c r="H42" i="225"/>
  <c r="G41" i="225"/>
  <c r="F40" i="225"/>
  <c r="H40" i="225"/>
  <c r="G38" i="225"/>
  <c r="G37" i="225"/>
  <c r="F36" i="225"/>
  <c r="E36" i="225"/>
  <c r="D36" i="225"/>
  <c r="G35" i="225"/>
  <c r="F34" i="225"/>
  <c r="D34" i="225"/>
  <c r="C34" i="225"/>
  <c r="E34" i="225"/>
  <c r="D32" i="225"/>
  <c r="H31" i="225"/>
  <c r="E31" i="225"/>
  <c r="D31" i="225"/>
  <c r="C31" i="225"/>
  <c r="F31" i="225"/>
  <c r="G30" i="225"/>
  <c r="F30" i="225"/>
  <c r="C30" i="225"/>
  <c r="G29" i="225"/>
  <c r="E29" i="225"/>
  <c r="C29" i="225"/>
  <c r="F28" i="225"/>
  <c r="E28" i="225"/>
  <c r="D28" i="225"/>
  <c r="E27" i="225"/>
  <c r="F27" i="225"/>
  <c r="H26" i="225"/>
  <c r="G25" i="225"/>
  <c r="E48" i="225"/>
  <c r="D48" i="225"/>
  <c r="F48" i="225"/>
  <c r="G23" i="225"/>
  <c r="G22" i="225"/>
  <c r="E20" i="225"/>
  <c r="D20" i="225"/>
  <c r="F20" i="225"/>
  <c r="F19" i="225"/>
  <c r="E19" i="225"/>
  <c r="G18" i="225"/>
  <c r="E18" i="225"/>
  <c r="H17" i="225"/>
  <c r="F17" i="225"/>
  <c r="D17" i="225"/>
  <c r="G16" i="225"/>
  <c r="E16" i="225"/>
  <c r="G15" i="225"/>
  <c r="G14" i="225"/>
  <c r="F13" i="225"/>
  <c r="H12" i="225"/>
  <c r="E12" i="225"/>
  <c r="D12" i="225"/>
  <c r="C12" i="225"/>
  <c r="F12" i="225"/>
  <c r="F11" i="225"/>
  <c r="D11" i="225"/>
  <c r="E11" i="225"/>
  <c r="F10" i="225"/>
  <c r="D10" i="225"/>
  <c r="E10" i="225"/>
  <c r="F9" i="225"/>
  <c r="B8" i="225"/>
  <c r="D8" i="225"/>
  <c r="F8" i="225"/>
  <c r="B64" i="226"/>
  <c r="C64" i="226"/>
  <c r="B63" i="226"/>
  <c r="B62" i="226"/>
  <c r="E62" i="226"/>
  <c r="B61" i="226"/>
  <c r="F61" i="226"/>
  <c r="B60" i="226"/>
  <c r="C60" i="226"/>
  <c r="B59" i="226"/>
  <c r="B58" i="226"/>
  <c r="F58" i="226"/>
  <c r="B57" i="226"/>
  <c r="B56" i="226"/>
  <c r="G56" i="226"/>
  <c r="B55" i="226"/>
  <c r="C55" i="226"/>
  <c r="B54" i="226"/>
  <c r="E54" i="226"/>
  <c r="B53" i="226"/>
  <c r="F53" i="226"/>
  <c r="B52" i="226"/>
  <c r="G52" i="226"/>
  <c r="F51" i="226"/>
  <c r="D51" i="226"/>
  <c r="E51" i="226"/>
  <c r="F50" i="226"/>
  <c r="F49" i="226"/>
  <c r="E47" i="226"/>
  <c r="D47" i="226"/>
  <c r="F47" i="226"/>
  <c r="H46" i="226"/>
  <c r="C46" i="226"/>
  <c r="E46" i="226"/>
  <c r="F45" i="226"/>
  <c r="E45" i="226"/>
  <c r="C45" i="226"/>
  <c r="E43" i="226"/>
  <c r="D43" i="226"/>
  <c r="F43" i="226"/>
  <c r="F42" i="226"/>
  <c r="D42" i="226"/>
  <c r="E42" i="226"/>
  <c r="G41" i="226"/>
  <c r="D40" i="226"/>
  <c r="F40" i="226"/>
  <c r="E39" i="226"/>
  <c r="D39" i="226"/>
  <c r="F39" i="226"/>
  <c r="H38" i="226"/>
  <c r="C38" i="226"/>
  <c r="E38" i="226"/>
  <c r="F37" i="226"/>
  <c r="E37" i="226"/>
  <c r="C37" i="226"/>
  <c r="E36" i="226"/>
  <c r="E35" i="226"/>
  <c r="D35" i="226"/>
  <c r="F35" i="226"/>
  <c r="F34" i="226"/>
  <c r="D34" i="226"/>
  <c r="E34" i="226"/>
  <c r="E31" i="226"/>
  <c r="D31" i="226"/>
  <c r="F31" i="226"/>
  <c r="H30" i="226"/>
  <c r="C30" i="226"/>
  <c r="E30" i="226"/>
  <c r="F29" i="226"/>
  <c r="E29" i="226"/>
  <c r="C29" i="226"/>
  <c r="E27" i="226"/>
  <c r="D27" i="226"/>
  <c r="F27" i="226"/>
  <c r="F26" i="226"/>
  <c r="D26" i="226"/>
  <c r="E26" i="226"/>
  <c r="F25" i="226"/>
  <c r="D24" i="226"/>
  <c r="F24" i="226"/>
  <c r="E48" i="226"/>
  <c r="D48" i="226"/>
  <c r="F48" i="226"/>
  <c r="H23" i="226"/>
  <c r="C23" i="226"/>
  <c r="E23" i="226"/>
  <c r="F22" i="226"/>
  <c r="E22" i="226"/>
  <c r="C22" i="226"/>
  <c r="E21" i="226"/>
  <c r="E20" i="226"/>
  <c r="D20" i="226"/>
  <c r="F20" i="226"/>
  <c r="F19" i="226"/>
  <c r="D19" i="226"/>
  <c r="E19" i="226"/>
  <c r="F18" i="226"/>
  <c r="F17" i="226"/>
  <c r="E16" i="226"/>
  <c r="D16" i="226"/>
  <c r="F16" i="226"/>
  <c r="H15" i="226"/>
  <c r="C15" i="226"/>
  <c r="E15" i="226"/>
  <c r="F14" i="226"/>
  <c r="E14" i="226"/>
  <c r="C14" i="226"/>
  <c r="E12" i="226"/>
  <c r="D12" i="226"/>
  <c r="F12" i="226"/>
  <c r="F11" i="226"/>
  <c r="D11" i="226"/>
  <c r="E11" i="226"/>
  <c r="F10" i="226"/>
  <c r="D9" i="226"/>
  <c r="F9" i="226"/>
  <c r="B8" i="226"/>
  <c r="E8" i="226"/>
  <c r="D8" i="226"/>
  <c r="F8" i="226"/>
  <c r="B64" i="227"/>
  <c r="C64" i="227"/>
  <c r="B63" i="227"/>
  <c r="E63" i="227"/>
  <c r="B62" i="227"/>
  <c r="F62" i="227"/>
  <c r="B61" i="227"/>
  <c r="G61" i="227"/>
  <c r="B60" i="227"/>
  <c r="D60" i="227"/>
  <c r="B59" i="227"/>
  <c r="F59" i="227"/>
  <c r="B58" i="227"/>
  <c r="B57" i="227"/>
  <c r="G57" i="227"/>
  <c r="B56" i="227"/>
  <c r="C56" i="227"/>
  <c r="B55" i="227"/>
  <c r="E55" i="227"/>
  <c r="B54" i="227"/>
  <c r="B53" i="227"/>
  <c r="G53" i="227"/>
  <c r="B52" i="227"/>
  <c r="D52" i="227"/>
  <c r="F51" i="227"/>
  <c r="D50" i="227"/>
  <c r="F50" i="227"/>
  <c r="H49" i="227"/>
  <c r="E49" i="227"/>
  <c r="D49" i="227"/>
  <c r="C49" i="227"/>
  <c r="F49" i="227"/>
  <c r="C47" i="227"/>
  <c r="E47" i="227"/>
  <c r="G44" i="227"/>
  <c r="F43" i="227"/>
  <c r="D43" i="227"/>
  <c r="E43" i="227"/>
  <c r="F42" i="227"/>
  <c r="F41" i="227"/>
  <c r="H39" i="227"/>
  <c r="C39" i="227"/>
  <c r="E39" i="227"/>
  <c r="F38" i="227"/>
  <c r="E38" i="227"/>
  <c r="C38" i="227"/>
  <c r="F37" i="227"/>
  <c r="D37" i="227"/>
  <c r="G36" i="227"/>
  <c r="F35" i="227"/>
  <c r="D35" i="227"/>
  <c r="E35" i="227"/>
  <c r="F34" i="227"/>
  <c r="F33" i="227"/>
  <c r="G32" i="227"/>
  <c r="H31" i="227"/>
  <c r="C31" i="227"/>
  <c r="E31" i="227"/>
  <c r="F30" i="227"/>
  <c r="E30" i="227"/>
  <c r="C30" i="227"/>
  <c r="F29" i="227"/>
  <c r="D29" i="227"/>
  <c r="G28" i="227"/>
  <c r="F27" i="227"/>
  <c r="D27" i="227"/>
  <c r="E27" i="227"/>
  <c r="F26" i="227"/>
  <c r="F25" i="227"/>
  <c r="H48" i="227"/>
  <c r="C48" i="227"/>
  <c r="E48" i="227"/>
  <c r="F23" i="227"/>
  <c r="E23" i="227"/>
  <c r="C23" i="227"/>
  <c r="F22" i="227"/>
  <c r="D22" i="227"/>
  <c r="G21" i="227"/>
  <c r="F20" i="227"/>
  <c r="D20" i="227"/>
  <c r="E20" i="227"/>
  <c r="F18" i="227"/>
  <c r="G17" i="227"/>
  <c r="H16" i="227"/>
  <c r="C16" i="227"/>
  <c r="E16" i="227"/>
  <c r="F15" i="227"/>
  <c r="E15" i="227"/>
  <c r="C15" i="227"/>
  <c r="F14" i="227"/>
  <c r="D14" i="227"/>
  <c r="G13" i="227"/>
  <c r="F12" i="227"/>
  <c r="D12" i="227"/>
  <c r="E12" i="227"/>
  <c r="F11" i="227"/>
  <c r="F10" i="227"/>
  <c r="B8" i="227"/>
  <c r="H8" i="227"/>
  <c r="C8" i="227"/>
  <c r="E8" i="227"/>
  <c r="B64" i="228"/>
  <c r="E64" i="228"/>
  <c r="B63" i="228"/>
  <c r="B62" i="228"/>
  <c r="G62" i="228"/>
  <c r="B61" i="228"/>
  <c r="D61" i="228"/>
  <c r="B60" i="228"/>
  <c r="F60" i="228"/>
  <c r="B59" i="228"/>
  <c r="B58" i="228"/>
  <c r="C58" i="228"/>
  <c r="B57" i="228"/>
  <c r="B56" i="228"/>
  <c r="E56" i="228"/>
  <c r="B55" i="228"/>
  <c r="B54" i="228"/>
  <c r="C54" i="228"/>
  <c r="B53" i="228"/>
  <c r="B52" i="228"/>
  <c r="F52" i="228"/>
  <c r="E51" i="228"/>
  <c r="D51" i="228"/>
  <c r="C51" i="228"/>
  <c r="G51" i="228"/>
  <c r="G50" i="228"/>
  <c r="G49" i="228"/>
  <c r="H47" i="228"/>
  <c r="E47" i="228"/>
  <c r="D47" i="228"/>
  <c r="F47" i="228"/>
  <c r="H46" i="228"/>
  <c r="E46" i="228"/>
  <c r="C46" i="228"/>
  <c r="F46" i="228"/>
  <c r="G45" i="228"/>
  <c r="G44" i="228"/>
  <c r="H43" i="228"/>
  <c r="D43" i="228"/>
  <c r="F43" i="228"/>
  <c r="H42" i="228"/>
  <c r="E42" i="228"/>
  <c r="D42" i="228"/>
  <c r="C42" i="228"/>
  <c r="F42" i="228"/>
  <c r="G41" i="228"/>
  <c r="G40" i="228"/>
  <c r="H39" i="228"/>
  <c r="E39" i="228"/>
  <c r="D39" i="228"/>
  <c r="F39" i="228"/>
  <c r="H38" i="228"/>
  <c r="E38" i="228"/>
  <c r="C38" i="228"/>
  <c r="F38" i="228"/>
  <c r="G36" i="228"/>
  <c r="H35" i="228"/>
  <c r="D35" i="228"/>
  <c r="F35" i="228"/>
  <c r="H34" i="228"/>
  <c r="E34" i="228"/>
  <c r="D34" i="228"/>
  <c r="C34" i="228"/>
  <c r="F34" i="228"/>
  <c r="G33" i="228"/>
  <c r="G32" i="228"/>
  <c r="H31" i="228"/>
  <c r="E31" i="228"/>
  <c r="D31" i="228"/>
  <c r="F31" i="228"/>
  <c r="H30" i="228"/>
  <c r="E30" i="228"/>
  <c r="C30" i="228"/>
  <c r="F30" i="228"/>
  <c r="G29" i="228"/>
  <c r="G28" i="228"/>
  <c r="H27" i="228"/>
  <c r="D27" i="228"/>
  <c r="F27" i="228"/>
  <c r="H26" i="228"/>
  <c r="E26" i="228"/>
  <c r="D26" i="228"/>
  <c r="C26" i="228"/>
  <c r="F26" i="228"/>
  <c r="G25" i="228"/>
  <c r="G24" i="228"/>
  <c r="H48" i="228"/>
  <c r="E48" i="228"/>
  <c r="D48" i="228"/>
  <c r="F48" i="228"/>
  <c r="H23" i="228"/>
  <c r="E23" i="228"/>
  <c r="C23" i="228"/>
  <c r="F23" i="228"/>
  <c r="G22" i="228"/>
  <c r="G21" i="228"/>
  <c r="H20" i="228"/>
  <c r="D20" i="228"/>
  <c r="F20" i="228"/>
  <c r="H19" i="228"/>
  <c r="E19" i="228"/>
  <c r="D19" i="228"/>
  <c r="C19" i="228"/>
  <c r="F19" i="228"/>
  <c r="G17" i="228"/>
  <c r="H16" i="228"/>
  <c r="E16" i="228"/>
  <c r="D16" i="228"/>
  <c r="F16" i="228"/>
  <c r="H15" i="228"/>
  <c r="E15" i="228"/>
  <c r="C15" i="228"/>
  <c r="F15" i="228"/>
  <c r="G14" i="228"/>
  <c r="G13" i="228"/>
  <c r="H12" i="228"/>
  <c r="D12" i="228"/>
  <c r="F12" i="228"/>
  <c r="H11" i="228"/>
  <c r="E11" i="228"/>
  <c r="D11" i="228"/>
  <c r="C11" i="228"/>
  <c r="F11" i="228"/>
  <c r="G10" i="228"/>
  <c r="G9" i="228"/>
  <c r="B8" i="228"/>
  <c r="H8" i="228"/>
  <c r="E8" i="228"/>
  <c r="D8" i="228"/>
  <c r="F8" i="228"/>
  <c r="B64" i="235"/>
  <c r="G64" i="235"/>
  <c r="B63" i="235"/>
  <c r="B62" i="235"/>
  <c r="G62" i="235"/>
  <c r="B61" i="235"/>
  <c r="B60" i="235"/>
  <c r="B59" i="235"/>
  <c r="H59" i="235"/>
  <c r="B58" i="235"/>
  <c r="G58" i="235"/>
  <c r="B57" i="235"/>
  <c r="H57" i="235"/>
  <c r="B56" i="235"/>
  <c r="B55" i="235"/>
  <c r="B54" i="235"/>
  <c r="G54" i="235"/>
  <c r="B53" i="235"/>
  <c r="B52" i="235"/>
  <c r="E52" i="235"/>
  <c r="G51" i="235"/>
  <c r="C51" i="235"/>
  <c r="H51" i="235"/>
  <c r="G50" i="235"/>
  <c r="E49" i="235"/>
  <c r="G47" i="235"/>
  <c r="C46" i="235"/>
  <c r="H46" i="235"/>
  <c r="G45" i="235"/>
  <c r="E44" i="235"/>
  <c r="E43" i="235"/>
  <c r="G43" i="235"/>
  <c r="G42" i="235"/>
  <c r="C42" i="235"/>
  <c r="H42" i="235"/>
  <c r="G41" i="235"/>
  <c r="E40" i="235"/>
  <c r="H40" i="235"/>
  <c r="D39" i="235"/>
  <c r="G39" i="235"/>
  <c r="C38" i="235"/>
  <c r="G37" i="235"/>
  <c r="E36" i="235"/>
  <c r="G35" i="235"/>
  <c r="G34" i="235"/>
  <c r="C34" i="235"/>
  <c r="H34" i="235"/>
  <c r="G33" i="235"/>
  <c r="H32" i="235"/>
  <c r="E32" i="235"/>
  <c r="G31" i="235"/>
  <c r="G29" i="235"/>
  <c r="E28" i="235"/>
  <c r="E27" i="235"/>
  <c r="G27" i="235"/>
  <c r="G26" i="235"/>
  <c r="C26" i="235"/>
  <c r="H26" i="235"/>
  <c r="G25" i="235"/>
  <c r="E24" i="235"/>
  <c r="H24" i="235"/>
  <c r="D48" i="235"/>
  <c r="G48" i="235"/>
  <c r="C23" i="235"/>
  <c r="G22" i="235"/>
  <c r="E21" i="235"/>
  <c r="G20" i="235"/>
  <c r="G19" i="235"/>
  <c r="C19" i="235"/>
  <c r="H19" i="235"/>
  <c r="G18" i="235"/>
  <c r="H17" i="235"/>
  <c r="E17" i="235"/>
  <c r="G16" i="235"/>
  <c r="H15" i="235"/>
  <c r="E14" i="235"/>
  <c r="G14" i="235"/>
  <c r="H13" i="235"/>
  <c r="H12" i="235"/>
  <c r="E12" i="235"/>
  <c r="D12" i="235"/>
  <c r="C12" i="235"/>
  <c r="F12" i="235"/>
  <c r="H11" i="235"/>
  <c r="G10" i="235"/>
  <c r="D9" i="235"/>
  <c r="E9" i="235"/>
  <c r="B8" i="235"/>
  <c r="G8" i="235"/>
  <c r="D8" i="235"/>
  <c r="E8" i="235"/>
  <c r="B64" i="230"/>
  <c r="H64" i="230"/>
  <c r="B63" i="230"/>
  <c r="G63" i="230"/>
  <c r="B62" i="230"/>
  <c r="E62" i="230"/>
  <c r="B61" i="230"/>
  <c r="E61" i="230"/>
  <c r="B60" i="230"/>
  <c r="H60" i="230"/>
  <c r="B59" i="230"/>
  <c r="G59" i="230"/>
  <c r="B58" i="230"/>
  <c r="B57" i="230"/>
  <c r="G57" i="230"/>
  <c r="B56" i="230"/>
  <c r="H56" i="230"/>
  <c r="B55" i="230"/>
  <c r="B54" i="230"/>
  <c r="B53" i="230"/>
  <c r="C53" i="230"/>
  <c r="B52" i="230"/>
  <c r="H52" i="230"/>
  <c r="F50" i="230"/>
  <c r="D49" i="230"/>
  <c r="F49" i="230"/>
  <c r="H47" i="230"/>
  <c r="E46" i="230"/>
  <c r="G46" i="230"/>
  <c r="H45" i="230"/>
  <c r="D45" i="230"/>
  <c r="F45" i="230"/>
  <c r="H44" i="230"/>
  <c r="E44" i="230"/>
  <c r="D44" i="230"/>
  <c r="C44" i="230"/>
  <c r="F44" i="230"/>
  <c r="H43" i="230"/>
  <c r="G42" i="230"/>
  <c r="E41" i="230"/>
  <c r="F41" i="230"/>
  <c r="F40" i="230"/>
  <c r="H39" i="230"/>
  <c r="E38" i="230"/>
  <c r="G38" i="230"/>
  <c r="H37" i="230"/>
  <c r="E37" i="230"/>
  <c r="D37" i="230"/>
  <c r="F37" i="230"/>
  <c r="H36" i="230"/>
  <c r="E36" i="230"/>
  <c r="C36" i="230"/>
  <c r="F36" i="230"/>
  <c r="H35" i="230"/>
  <c r="G34" i="230"/>
  <c r="F33" i="230"/>
  <c r="D32" i="230"/>
  <c r="F32" i="230"/>
  <c r="H31" i="230"/>
  <c r="E30" i="230"/>
  <c r="G30" i="230"/>
  <c r="H29" i="230"/>
  <c r="D29" i="230"/>
  <c r="F29" i="230"/>
  <c r="H28" i="230"/>
  <c r="E28" i="230"/>
  <c r="D28" i="230"/>
  <c r="C28" i="230"/>
  <c r="F28" i="230"/>
  <c r="H27" i="230"/>
  <c r="G26" i="230"/>
  <c r="E25" i="230"/>
  <c r="F25" i="230"/>
  <c r="F24" i="230"/>
  <c r="H48" i="230"/>
  <c r="E23" i="230"/>
  <c r="G23" i="230"/>
  <c r="H22" i="230"/>
  <c r="E22" i="230"/>
  <c r="D22" i="230"/>
  <c r="F22" i="230"/>
  <c r="H21" i="230"/>
  <c r="E21" i="230"/>
  <c r="C21" i="230"/>
  <c r="F21" i="230"/>
  <c r="H20" i="230"/>
  <c r="G19" i="230"/>
  <c r="F18" i="230"/>
  <c r="D17" i="230"/>
  <c r="F17" i="230"/>
  <c r="H16" i="230"/>
  <c r="E15" i="230"/>
  <c r="G15" i="230"/>
  <c r="H14" i="230"/>
  <c r="D14" i="230"/>
  <c r="F14" i="230"/>
  <c r="H13" i="230"/>
  <c r="E13" i="230"/>
  <c r="D13" i="230"/>
  <c r="C13" i="230"/>
  <c r="F13" i="230"/>
  <c r="H12" i="230"/>
  <c r="G11" i="230"/>
  <c r="E10" i="230"/>
  <c r="F10" i="230"/>
  <c r="F9" i="230"/>
  <c r="B8" i="230"/>
  <c r="H8" i="230"/>
  <c r="B64" i="231"/>
  <c r="B63" i="231"/>
  <c r="E63" i="231"/>
  <c r="B62" i="231"/>
  <c r="G62" i="231"/>
  <c r="B61" i="231"/>
  <c r="H61" i="231"/>
  <c r="B60" i="231"/>
  <c r="G60" i="231"/>
  <c r="B59" i="231"/>
  <c r="B58" i="231"/>
  <c r="B57" i="231"/>
  <c r="H57" i="231"/>
  <c r="B56" i="231"/>
  <c r="G56" i="231"/>
  <c r="B55" i="231"/>
  <c r="E55" i="231"/>
  <c r="B54" i="231"/>
  <c r="G54" i="231"/>
  <c r="B53" i="231"/>
  <c r="H53" i="231"/>
  <c r="B52" i="231"/>
  <c r="C52" i="231"/>
  <c r="F51" i="231"/>
  <c r="D50" i="231"/>
  <c r="F50" i="231"/>
  <c r="D49" i="231"/>
  <c r="E47" i="231"/>
  <c r="C47" i="231"/>
  <c r="H46" i="231"/>
  <c r="D46" i="231"/>
  <c r="G46" i="231"/>
  <c r="H45" i="231"/>
  <c r="E45" i="231"/>
  <c r="D45" i="231"/>
  <c r="C45" i="231"/>
  <c r="F45" i="231"/>
  <c r="F44" i="231"/>
  <c r="H43" i="231"/>
  <c r="E42" i="231"/>
  <c r="G42" i="231"/>
  <c r="F41" i="231"/>
  <c r="H40" i="231"/>
  <c r="E39" i="231"/>
  <c r="G39" i="231"/>
  <c r="H38" i="231"/>
  <c r="E38" i="231"/>
  <c r="D38" i="231"/>
  <c r="F38" i="231"/>
  <c r="H37" i="231"/>
  <c r="E37" i="231"/>
  <c r="C37" i="231"/>
  <c r="F37" i="231"/>
  <c r="F36" i="231"/>
  <c r="H35" i="231"/>
  <c r="G34" i="231"/>
  <c r="D33" i="231"/>
  <c r="F33" i="231"/>
  <c r="F32" i="231"/>
  <c r="E31" i="231"/>
  <c r="H31" i="231"/>
  <c r="H30" i="231"/>
  <c r="D30" i="231"/>
  <c r="G30" i="231"/>
  <c r="H29" i="231"/>
  <c r="E29" i="231"/>
  <c r="D29" i="231"/>
  <c r="C29" i="231"/>
  <c r="F29" i="231"/>
  <c r="H28" i="231"/>
  <c r="G27" i="231"/>
  <c r="E26" i="231"/>
  <c r="F26" i="231"/>
  <c r="F25" i="231"/>
  <c r="G24" i="231"/>
  <c r="E48" i="231"/>
  <c r="F48" i="231"/>
  <c r="H23" i="231"/>
  <c r="E23" i="231"/>
  <c r="D23" i="231"/>
  <c r="G23" i="231"/>
  <c r="H22" i="231"/>
  <c r="E22" i="231"/>
  <c r="C22" i="231"/>
  <c r="F22" i="231"/>
  <c r="F21" i="231"/>
  <c r="H20" i="231"/>
  <c r="G19" i="231"/>
  <c r="D18" i="231"/>
  <c r="F18" i="231"/>
  <c r="H17" i="231"/>
  <c r="E16" i="231"/>
  <c r="G16" i="231"/>
  <c r="H15" i="231"/>
  <c r="D15" i="231"/>
  <c r="F15" i="231"/>
  <c r="H14" i="231"/>
  <c r="E14" i="231"/>
  <c r="D14" i="231"/>
  <c r="C14" i="231"/>
  <c r="F14" i="231"/>
  <c r="G13" i="231"/>
  <c r="F12" i="231"/>
  <c r="E11" i="231"/>
  <c r="G11" i="231"/>
  <c r="F10" i="231"/>
  <c r="H9" i="231"/>
  <c r="B8" i="231"/>
  <c r="E8" i="231"/>
  <c r="H8" i="231"/>
  <c r="B64" i="233"/>
  <c r="B63" i="233"/>
  <c r="D63" i="233"/>
  <c r="B62" i="233"/>
  <c r="G62" i="233"/>
  <c r="B61" i="233"/>
  <c r="F61" i="233"/>
  <c r="B60" i="233"/>
  <c r="G60" i="233"/>
  <c r="B59" i="233"/>
  <c r="F59" i="233"/>
  <c r="B58" i="233"/>
  <c r="H58" i="233"/>
  <c r="B57" i="233"/>
  <c r="G57" i="233"/>
  <c r="B56" i="233"/>
  <c r="F56" i="233"/>
  <c r="B55" i="233"/>
  <c r="F55" i="233"/>
  <c r="B54" i="233"/>
  <c r="H54" i="233"/>
  <c r="B53" i="233"/>
  <c r="G53" i="233"/>
  <c r="B52" i="233"/>
  <c r="F52" i="233"/>
  <c r="F51" i="233"/>
  <c r="F50" i="233"/>
  <c r="E49" i="233"/>
  <c r="H49" i="233"/>
  <c r="H47" i="233"/>
  <c r="E47" i="233"/>
  <c r="D47" i="233"/>
  <c r="G47" i="233"/>
  <c r="H46" i="233"/>
  <c r="E46" i="233"/>
  <c r="C46" i="233"/>
  <c r="F46" i="233"/>
  <c r="H45" i="233"/>
  <c r="G44" i="233"/>
  <c r="F43" i="233"/>
  <c r="D42" i="233"/>
  <c r="F42" i="233"/>
  <c r="G41" i="233"/>
  <c r="E40" i="233"/>
  <c r="F40" i="233"/>
  <c r="H39" i="233"/>
  <c r="D39" i="233"/>
  <c r="G39" i="233"/>
  <c r="H38" i="233"/>
  <c r="E38" i="233"/>
  <c r="D38" i="233"/>
  <c r="C38" i="233"/>
  <c r="F38" i="233"/>
  <c r="H37" i="233"/>
  <c r="G36" i="233"/>
  <c r="E35" i="233"/>
  <c r="F35" i="233"/>
  <c r="F34" i="233"/>
  <c r="H33" i="233"/>
  <c r="E32" i="233"/>
  <c r="G32" i="233"/>
  <c r="H31" i="233"/>
  <c r="E31" i="233"/>
  <c r="D31" i="233"/>
  <c r="F31" i="233"/>
  <c r="H30" i="233"/>
  <c r="E30" i="233"/>
  <c r="C30" i="233"/>
  <c r="F30" i="233"/>
  <c r="H29" i="233"/>
  <c r="G28" i="233"/>
  <c r="F27" i="233"/>
  <c r="D26" i="233"/>
  <c r="F26" i="233"/>
  <c r="H25" i="233"/>
  <c r="E24" i="233"/>
  <c r="G24" i="233"/>
  <c r="H48" i="233"/>
  <c r="D48" i="233"/>
  <c r="F48" i="233"/>
  <c r="H23" i="233"/>
  <c r="E23" i="233"/>
  <c r="D23" i="233"/>
  <c r="C23" i="233"/>
  <c r="F23" i="233"/>
  <c r="F22" i="233"/>
  <c r="H21" i="233"/>
  <c r="E20" i="233"/>
  <c r="G20" i="233"/>
  <c r="F19" i="233"/>
  <c r="F18" i="233"/>
  <c r="E17" i="233"/>
  <c r="H17" i="233"/>
  <c r="H16" i="233"/>
  <c r="E16" i="233"/>
  <c r="D16" i="233"/>
  <c r="G16" i="233"/>
  <c r="H15" i="233"/>
  <c r="E15" i="233"/>
  <c r="C15" i="233"/>
  <c r="F15" i="233"/>
  <c r="H14" i="233"/>
  <c r="G13" i="233"/>
  <c r="G12" i="233"/>
  <c r="D11" i="233"/>
  <c r="F11" i="233"/>
  <c r="H10" i="233"/>
  <c r="E9" i="233"/>
  <c r="G9" i="233"/>
  <c r="B8" i="233"/>
  <c r="H8" i="233"/>
  <c r="D8" i="233"/>
  <c r="F8" i="233"/>
  <c r="C64" i="204"/>
  <c r="F62" i="204"/>
  <c r="E61" i="204"/>
  <c r="G61" i="204"/>
  <c r="G58" i="204"/>
  <c r="E57" i="204"/>
  <c r="F57" i="204"/>
  <c r="E56" i="204"/>
  <c r="F55" i="204"/>
  <c r="E54" i="204"/>
  <c r="F54" i="204"/>
  <c r="D53" i="204"/>
  <c r="G52" i="204"/>
  <c r="E52" i="204"/>
  <c r="E50" i="204"/>
  <c r="G50" i="204"/>
  <c r="E49" i="204"/>
  <c r="D49" i="204"/>
  <c r="F49" i="204"/>
  <c r="G47" i="204"/>
  <c r="E47" i="204"/>
  <c r="D47" i="204"/>
  <c r="C47" i="204"/>
  <c r="F47" i="204"/>
  <c r="F46" i="204"/>
  <c r="E45" i="204"/>
  <c r="E44" i="204"/>
  <c r="D44" i="204"/>
  <c r="G44" i="204"/>
  <c r="G43" i="204"/>
  <c r="E43" i="204"/>
  <c r="D43" i="204"/>
  <c r="C43" i="204"/>
  <c r="F43" i="204"/>
  <c r="E41" i="204"/>
  <c r="G41" i="204"/>
  <c r="E40" i="204"/>
  <c r="D40" i="204"/>
  <c r="F40" i="204"/>
  <c r="G39" i="204"/>
  <c r="E39" i="204"/>
  <c r="D39" i="204"/>
  <c r="C39" i="204"/>
  <c r="F39" i="204"/>
  <c r="E38" i="204"/>
  <c r="E37" i="204"/>
  <c r="E36" i="204"/>
  <c r="D36" i="204"/>
  <c r="G36" i="204"/>
  <c r="G35" i="204"/>
  <c r="E35" i="204"/>
  <c r="D35" i="204"/>
  <c r="C35" i="204"/>
  <c r="F35" i="204"/>
  <c r="E33" i="204"/>
  <c r="G33" i="204"/>
  <c r="E32" i="204"/>
  <c r="D32" i="204"/>
  <c r="F32" i="204"/>
  <c r="G31" i="204"/>
  <c r="E31" i="204"/>
  <c r="D31" i="204"/>
  <c r="C31" i="204"/>
  <c r="F31" i="204"/>
  <c r="G30" i="204"/>
  <c r="E29" i="204"/>
  <c r="F29" i="204"/>
  <c r="E28" i="204"/>
  <c r="D28" i="204"/>
  <c r="G28" i="204"/>
  <c r="G27" i="204"/>
  <c r="E27" i="204"/>
  <c r="D27" i="204"/>
  <c r="C27" i="204"/>
  <c r="F27" i="204"/>
  <c r="E25" i="204"/>
  <c r="G25" i="204"/>
  <c r="E24" i="204"/>
  <c r="D24" i="204"/>
  <c r="F24" i="204"/>
  <c r="G48" i="204"/>
  <c r="E48" i="204"/>
  <c r="D48" i="204"/>
  <c r="C48" i="204"/>
  <c r="F48" i="204"/>
  <c r="G23" i="204"/>
  <c r="E22" i="204"/>
  <c r="F22" i="204"/>
  <c r="E21" i="204"/>
  <c r="D21" i="204"/>
  <c r="G21" i="204"/>
  <c r="G20" i="204"/>
  <c r="E20" i="204"/>
  <c r="D20" i="204"/>
  <c r="C20" i="204"/>
  <c r="F20" i="204"/>
  <c r="E18" i="204"/>
  <c r="G18" i="204"/>
  <c r="E17" i="204"/>
  <c r="D17" i="204"/>
  <c r="G17" i="204"/>
  <c r="G16" i="204"/>
  <c r="E16" i="204"/>
  <c r="D16" i="204"/>
  <c r="C16" i="204"/>
  <c r="F16" i="204"/>
  <c r="E14" i="204"/>
  <c r="G14" i="204"/>
  <c r="E13" i="204"/>
  <c r="D13" i="204"/>
  <c r="F13" i="204"/>
  <c r="G12" i="204"/>
  <c r="E12" i="204"/>
  <c r="D12" i="204"/>
  <c r="C12" i="204"/>
  <c r="F12" i="204"/>
  <c r="G11" i="204"/>
  <c r="E10" i="204"/>
  <c r="F10" i="204"/>
  <c r="E9" i="204"/>
  <c r="D9" i="204"/>
  <c r="G9" i="204"/>
  <c r="B53" i="203"/>
  <c r="H53" i="203"/>
  <c r="B54" i="203"/>
  <c r="H54" i="203"/>
  <c r="B55" i="203"/>
  <c r="H55" i="203"/>
  <c r="B56" i="203"/>
  <c r="H56" i="203"/>
  <c r="B57" i="203"/>
  <c r="H57" i="203"/>
  <c r="B58" i="203"/>
  <c r="H58" i="203"/>
  <c r="B59" i="203"/>
  <c r="H59" i="203"/>
  <c r="B60" i="203"/>
  <c r="H60" i="203"/>
  <c r="B61" i="203"/>
  <c r="H61" i="203"/>
  <c r="B62" i="203"/>
  <c r="H62" i="203"/>
  <c r="B63" i="203"/>
  <c r="H63" i="203"/>
  <c r="B64" i="203"/>
  <c r="H64" i="203"/>
  <c r="B52" i="203"/>
  <c r="H52" i="203"/>
  <c r="B53" i="202"/>
  <c r="C53" i="202"/>
  <c r="B54" i="202"/>
  <c r="D54" i="202"/>
  <c r="B55" i="202"/>
  <c r="H55" i="202"/>
  <c r="B56" i="202"/>
  <c r="H56" i="202"/>
  <c r="B57" i="202"/>
  <c r="D57" i="202"/>
  <c r="B58" i="202"/>
  <c r="D58" i="202"/>
  <c r="B59" i="202"/>
  <c r="F59" i="202"/>
  <c r="B60" i="202"/>
  <c r="E60" i="202"/>
  <c r="B61" i="202"/>
  <c r="F61" i="202"/>
  <c r="B62" i="202"/>
  <c r="E62" i="202"/>
  <c r="B63" i="202"/>
  <c r="D63" i="202"/>
  <c r="B64" i="202"/>
  <c r="H64" i="202"/>
  <c r="B52" i="202"/>
  <c r="H52" i="202"/>
  <c r="C62" i="202"/>
  <c r="D59" i="202"/>
  <c r="E52" i="202"/>
  <c r="F51" i="202"/>
  <c r="E51" i="202"/>
  <c r="D51" i="202"/>
  <c r="G50" i="202"/>
  <c r="E50" i="202"/>
  <c r="D50" i="202"/>
  <c r="C50" i="202"/>
  <c r="F50" i="202"/>
  <c r="F49" i="202"/>
  <c r="D49" i="202"/>
  <c r="C49" i="202"/>
  <c r="E49" i="202"/>
  <c r="F47" i="202"/>
  <c r="F46" i="202"/>
  <c r="D46" i="202"/>
  <c r="G45" i="202"/>
  <c r="E45" i="202"/>
  <c r="D45" i="202"/>
  <c r="C45" i="202"/>
  <c r="F45" i="202"/>
  <c r="F44" i="202"/>
  <c r="C44" i="202"/>
  <c r="E44" i="202"/>
  <c r="E43" i="202"/>
  <c r="F42" i="202"/>
  <c r="E42" i="202"/>
  <c r="D42" i="202"/>
  <c r="G41" i="202"/>
  <c r="E41" i="202"/>
  <c r="D41" i="202"/>
  <c r="C41" i="202"/>
  <c r="F41" i="202"/>
  <c r="F40" i="202"/>
  <c r="D40" i="202"/>
  <c r="C40" i="202"/>
  <c r="E40" i="202"/>
  <c r="F39" i="202"/>
  <c r="F38" i="202"/>
  <c r="D38" i="202"/>
  <c r="G37" i="202"/>
  <c r="E37" i="202"/>
  <c r="D37" i="202"/>
  <c r="C37" i="202"/>
  <c r="F37" i="202"/>
  <c r="F36" i="202"/>
  <c r="C36" i="202"/>
  <c r="E36" i="202"/>
  <c r="E35" i="202"/>
  <c r="F34" i="202"/>
  <c r="E34" i="202"/>
  <c r="D34" i="202"/>
  <c r="G33" i="202"/>
  <c r="E33" i="202"/>
  <c r="D33" i="202"/>
  <c r="C33" i="202"/>
  <c r="F33" i="202"/>
  <c r="F32" i="202"/>
  <c r="D32" i="202"/>
  <c r="C32" i="202"/>
  <c r="E32" i="202"/>
  <c r="E31" i="202"/>
  <c r="F31" i="202"/>
  <c r="F30" i="202"/>
  <c r="D30" i="202"/>
  <c r="G29" i="202"/>
  <c r="E29" i="202"/>
  <c r="D29" i="202"/>
  <c r="C29" i="202"/>
  <c r="F29" i="202"/>
  <c r="F28" i="202"/>
  <c r="C28" i="202"/>
  <c r="E28" i="202"/>
  <c r="F26" i="202"/>
  <c r="E26" i="202"/>
  <c r="D26" i="202"/>
  <c r="G25" i="202"/>
  <c r="E25" i="202"/>
  <c r="D25" i="202"/>
  <c r="C25" i="202"/>
  <c r="F25" i="202"/>
  <c r="F24" i="202"/>
  <c r="D24" i="202"/>
  <c r="C24" i="202"/>
  <c r="E24" i="202"/>
  <c r="E48" i="202"/>
  <c r="F48" i="202"/>
  <c r="F23" i="202"/>
  <c r="D23" i="202"/>
  <c r="G22" i="202"/>
  <c r="E22" i="202"/>
  <c r="D22" i="202"/>
  <c r="C22" i="202"/>
  <c r="F22" i="202"/>
  <c r="F21" i="202"/>
  <c r="C21" i="202"/>
  <c r="E21" i="202"/>
  <c r="F19" i="202"/>
  <c r="E19" i="202"/>
  <c r="D19" i="202"/>
  <c r="G18" i="202"/>
  <c r="E18" i="202"/>
  <c r="D18" i="202"/>
  <c r="C18" i="202"/>
  <c r="F18" i="202"/>
  <c r="F17" i="202"/>
  <c r="D17" i="202"/>
  <c r="C17" i="202"/>
  <c r="E17" i="202"/>
  <c r="E16" i="202"/>
  <c r="F16" i="202"/>
  <c r="F15" i="202"/>
  <c r="D15" i="202"/>
  <c r="G14" i="202"/>
  <c r="E14" i="202"/>
  <c r="D14" i="202"/>
  <c r="C14" i="202"/>
  <c r="F14" i="202"/>
  <c r="F13" i="202"/>
  <c r="C13" i="202"/>
  <c r="E13" i="202"/>
  <c r="F11" i="202"/>
  <c r="E11" i="202"/>
  <c r="D11" i="202"/>
  <c r="G10" i="202"/>
  <c r="E10" i="202"/>
  <c r="D10" i="202"/>
  <c r="C10" i="202"/>
  <c r="F10" i="202"/>
  <c r="F9" i="202"/>
  <c r="D9" i="202"/>
  <c r="C9" i="202"/>
  <c r="E9" i="202"/>
  <c r="G8" i="202"/>
  <c r="E8" i="202"/>
  <c r="C8" i="202"/>
  <c r="F4" i="203"/>
  <c r="F4" i="204"/>
  <c r="F4" i="205"/>
  <c r="F4" i="206"/>
  <c r="F4" i="207"/>
  <c r="F4" i="208"/>
  <c r="F4" i="209"/>
  <c r="F4" i="210"/>
  <c r="F4" i="211"/>
  <c r="F4" i="212"/>
  <c r="F4" i="213"/>
  <c r="F4" i="214"/>
  <c r="F4" i="215"/>
  <c r="F4" i="216"/>
  <c r="F4" i="217"/>
  <c r="F4" i="218"/>
  <c r="F4" i="219"/>
  <c r="F4" i="220"/>
  <c r="F4" i="221"/>
  <c r="F4" i="222"/>
  <c r="F4" i="223"/>
  <c r="F4" i="224"/>
  <c r="F4" i="225"/>
  <c r="F4" i="226"/>
  <c r="F4" i="227"/>
  <c r="F4" i="228"/>
  <c r="F4" i="235"/>
  <c r="F4" i="230"/>
  <c r="F4" i="231"/>
  <c r="F4" i="233"/>
  <c r="F4" i="202"/>
  <c r="F56" i="228"/>
  <c r="D58" i="218"/>
  <c r="E58" i="204"/>
  <c r="E62" i="204"/>
  <c r="F52" i="220"/>
  <c r="E54" i="219"/>
  <c r="F62" i="218"/>
  <c r="F54" i="217"/>
  <c r="F58" i="217"/>
  <c r="F54" i="216"/>
  <c r="E62" i="215"/>
  <c r="C62" i="214"/>
  <c r="F57" i="202"/>
  <c r="C54" i="219"/>
  <c r="G54" i="218"/>
  <c r="E58" i="218"/>
  <c r="D62" i="217"/>
  <c r="D62" i="215"/>
  <c r="D60" i="204"/>
  <c r="F56" i="220"/>
  <c r="E60" i="220"/>
  <c r="G64" i="220"/>
  <c r="E56" i="219"/>
  <c r="F60" i="219"/>
  <c r="E64" i="219"/>
  <c r="F64" i="204"/>
  <c r="G60" i="220"/>
  <c r="F54" i="218"/>
  <c r="G56" i="218"/>
  <c r="E64" i="218"/>
  <c r="D58" i="217"/>
  <c r="G56" i="216"/>
  <c r="F62" i="216"/>
  <c r="C62" i="215"/>
  <c r="F52" i="206"/>
  <c r="E52" i="220"/>
  <c r="D60" i="219"/>
  <c r="D60" i="217"/>
  <c r="F60" i="215"/>
  <c r="C52" i="210"/>
  <c r="D52" i="206"/>
  <c r="E54" i="221"/>
  <c r="G52" i="220"/>
  <c r="E58" i="220"/>
  <c r="D54" i="219"/>
  <c r="F62" i="219"/>
  <c r="C54" i="218"/>
  <c r="G62" i="218"/>
  <c r="D54" i="217"/>
  <c r="F62" i="217"/>
  <c r="C62" i="216"/>
  <c r="F58" i="220"/>
  <c r="C62" i="220"/>
  <c r="F52" i="204"/>
  <c r="E62" i="221"/>
  <c r="C52" i="220"/>
  <c r="C54" i="220"/>
  <c r="F62" i="220"/>
  <c r="F54" i="219"/>
  <c r="C62" i="219"/>
  <c r="E54" i="218"/>
  <c r="F58" i="218"/>
  <c r="G58" i="218"/>
  <c r="C62" i="218"/>
  <c r="E54" i="217"/>
  <c r="E62" i="217"/>
  <c r="C52" i="216"/>
  <c r="E62" i="216"/>
  <c r="F52" i="212"/>
  <c r="F58" i="221"/>
  <c r="D52" i="220"/>
  <c r="F54" i="220"/>
  <c r="C58" i="220"/>
  <c r="D62" i="219"/>
  <c r="D62" i="218"/>
  <c r="D52" i="212"/>
  <c r="G55" i="209"/>
  <c r="C63" i="215"/>
  <c r="E52" i="207"/>
  <c r="C52" i="207"/>
  <c r="F52" i="224"/>
  <c r="H64" i="204"/>
  <c r="E64" i="204"/>
  <c r="D64" i="204"/>
  <c r="H60" i="204"/>
  <c r="G60" i="204"/>
  <c r="F60" i="204"/>
  <c r="E60" i="204"/>
  <c r="H56" i="204"/>
  <c r="C56" i="204"/>
  <c r="G56" i="204"/>
  <c r="F56" i="204"/>
  <c r="H64" i="221"/>
  <c r="E64" i="221"/>
  <c r="H60" i="221"/>
  <c r="D60" i="221"/>
  <c r="E60" i="221"/>
  <c r="H56" i="221"/>
  <c r="E56" i="221"/>
  <c r="H64" i="220"/>
  <c r="E64" i="220"/>
  <c r="D64" i="220"/>
  <c r="H60" i="220"/>
  <c r="D60" i="220"/>
  <c r="C60" i="220"/>
  <c r="H56" i="220"/>
  <c r="D56" i="220"/>
  <c r="C56" i="220"/>
  <c r="H64" i="219"/>
  <c r="F64" i="219"/>
  <c r="H56" i="219"/>
  <c r="D56" i="219"/>
  <c r="H60" i="218"/>
  <c r="E60" i="218"/>
  <c r="H64" i="217"/>
  <c r="C64" i="217"/>
  <c r="E64" i="217"/>
  <c r="H60" i="217"/>
  <c r="C60" i="217"/>
  <c r="E60" i="217"/>
  <c r="H56" i="217"/>
  <c r="E56" i="217"/>
  <c r="H64" i="216"/>
  <c r="E64" i="216"/>
  <c r="C64" i="216"/>
  <c r="D64" i="216"/>
  <c r="H60" i="216"/>
  <c r="G60" i="216"/>
  <c r="F60" i="216"/>
  <c r="D60" i="216"/>
  <c r="E60" i="216"/>
  <c r="H56" i="216"/>
  <c r="E56" i="216"/>
  <c r="C56" i="216"/>
  <c r="D56" i="216"/>
  <c r="H64" i="215"/>
  <c r="E64" i="215"/>
  <c r="D64" i="215"/>
  <c r="H56" i="215"/>
  <c r="E56" i="215"/>
  <c r="F56" i="215"/>
  <c r="H64" i="214"/>
  <c r="F64" i="214"/>
  <c r="E64" i="214"/>
  <c r="C64" i="214"/>
  <c r="H60" i="214"/>
  <c r="G60" i="214"/>
  <c r="H56" i="214"/>
  <c r="C56" i="214"/>
  <c r="E56" i="214"/>
  <c r="H64" i="213"/>
  <c r="C64" i="213"/>
  <c r="E64" i="213"/>
  <c r="F64" i="213"/>
  <c r="H60" i="213"/>
  <c r="G60" i="213"/>
  <c r="H56" i="213"/>
  <c r="E56" i="213"/>
  <c r="F56" i="213"/>
  <c r="D56" i="213"/>
  <c r="H60" i="212"/>
  <c r="D60" i="212"/>
  <c r="F60" i="212"/>
  <c r="H56" i="212"/>
  <c r="G56" i="212"/>
  <c r="F56" i="212"/>
  <c r="D56" i="212"/>
  <c r="E56" i="212"/>
  <c r="H64" i="211"/>
  <c r="C64" i="211"/>
  <c r="F64" i="211"/>
  <c r="H60" i="211"/>
  <c r="F60" i="211"/>
  <c r="H56" i="211"/>
  <c r="F56" i="211"/>
  <c r="C56" i="211"/>
  <c r="E56" i="211"/>
  <c r="H64" i="210"/>
  <c r="D64" i="210"/>
  <c r="G64" i="210"/>
  <c r="F64" i="210"/>
  <c r="C64" i="210"/>
  <c r="H60" i="210"/>
  <c r="D60" i="210"/>
  <c r="G60" i="210"/>
  <c r="F60" i="210"/>
  <c r="C60" i="210"/>
  <c r="H56" i="210"/>
  <c r="D56" i="210"/>
  <c r="G56" i="210"/>
  <c r="F56" i="210"/>
  <c r="C56" i="210"/>
  <c r="H64" i="209"/>
  <c r="F64" i="209"/>
  <c r="E64" i="209"/>
  <c r="H60" i="209"/>
  <c r="E60" i="209"/>
  <c r="H56" i="209"/>
  <c r="F56" i="209"/>
  <c r="E56" i="209"/>
  <c r="H64" i="208"/>
  <c r="C64" i="208"/>
  <c r="F64" i="208"/>
  <c r="H60" i="208"/>
  <c r="F60" i="208"/>
  <c r="H56" i="208"/>
  <c r="F56" i="208"/>
  <c r="C56" i="208"/>
  <c r="E56" i="208"/>
  <c r="H64" i="207"/>
  <c r="G64" i="207"/>
  <c r="F64" i="207"/>
  <c r="D64" i="207"/>
  <c r="E64" i="207"/>
  <c r="H60" i="207"/>
  <c r="C60" i="207"/>
  <c r="E60" i="207"/>
  <c r="G60" i="207"/>
  <c r="F60" i="207"/>
  <c r="H56" i="207"/>
  <c r="D56" i="207"/>
  <c r="C56" i="207"/>
  <c r="G56" i="207"/>
  <c r="F56" i="207"/>
  <c r="H64" i="206"/>
  <c r="D64" i="206"/>
  <c r="F64" i="206"/>
  <c r="H60" i="206"/>
  <c r="F60" i="206"/>
  <c r="H56" i="206"/>
  <c r="F56" i="206"/>
  <c r="E56" i="206"/>
  <c r="D56" i="206"/>
  <c r="H56" i="205"/>
  <c r="F56" i="205"/>
  <c r="E56" i="205"/>
  <c r="C52" i="204"/>
  <c r="G55" i="217"/>
  <c r="E59" i="212"/>
  <c r="F63" i="212"/>
  <c r="F63" i="206"/>
  <c r="H52" i="208"/>
  <c r="E54" i="202"/>
  <c r="D52" i="204"/>
  <c r="G61" i="230"/>
  <c r="C64" i="235"/>
  <c r="F53" i="224"/>
  <c r="G63" i="224"/>
  <c r="E59" i="219"/>
  <c r="F63" i="218"/>
  <c r="C59" i="215"/>
  <c r="F52" i="211"/>
  <c r="E59" i="209"/>
  <c r="D59" i="206"/>
  <c r="D53" i="225"/>
  <c r="E53" i="225"/>
  <c r="D55" i="206"/>
  <c r="H52" i="221"/>
  <c r="E52" i="221"/>
  <c r="H61" i="221"/>
  <c r="D61" i="221"/>
  <c r="G61" i="221"/>
  <c r="F61" i="221"/>
  <c r="H57" i="221"/>
  <c r="C57" i="221"/>
  <c r="E57" i="221"/>
  <c r="H53" i="221"/>
  <c r="D53" i="221"/>
  <c r="G53" i="221"/>
  <c r="F53" i="221"/>
  <c r="H61" i="220"/>
  <c r="E61" i="220"/>
  <c r="H53" i="220"/>
  <c r="E53" i="220"/>
  <c r="H61" i="219"/>
  <c r="F61" i="219"/>
  <c r="H57" i="219"/>
  <c r="E57" i="219"/>
  <c r="H53" i="219"/>
  <c r="E53" i="219"/>
  <c r="H61" i="218"/>
  <c r="E61" i="218"/>
  <c r="D61" i="218"/>
  <c r="H53" i="218"/>
  <c r="D53" i="218"/>
  <c r="E53" i="218"/>
  <c r="H61" i="217"/>
  <c r="E61" i="217"/>
  <c r="C61" i="217"/>
  <c r="H57" i="217"/>
  <c r="E57" i="217"/>
  <c r="C57" i="217"/>
  <c r="H53" i="217"/>
  <c r="E53" i="217"/>
  <c r="C53" i="217"/>
  <c r="H61" i="216"/>
  <c r="E61" i="216"/>
  <c r="H57" i="216"/>
  <c r="D57" i="216"/>
  <c r="H53" i="216"/>
  <c r="E53" i="216"/>
  <c r="H61" i="215"/>
  <c r="G61" i="215"/>
  <c r="H57" i="215"/>
  <c r="G57" i="215"/>
  <c r="C57" i="215"/>
  <c r="H61" i="214"/>
  <c r="D61" i="214"/>
  <c r="H57" i="214"/>
  <c r="E57" i="214"/>
  <c r="H53" i="214"/>
  <c r="F53" i="214"/>
  <c r="C53" i="214"/>
  <c r="H61" i="213"/>
  <c r="E61" i="213"/>
  <c r="C61" i="213"/>
  <c r="H57" i="213"/>
  <c r="C57" i="213"/>
  <c r="E57" i="213"/>
  <c r="H53" i="213"/>
  <c r="E53" i="213"/>
  <c r="C53" i="213"/>
  <c r="H61" i="212"/>
  <c r="E61" i="212"/>
  <c r="H57" i="212"/>
  <c r="F57" i="212"/>
  <c r="D57" i="212"/>
  <c r="H53" i="212"/>
  <c r="F53" i="212"/>
  <c r="E53" i="212"/>
  <c r="H61" i="211"/>
  <c r="E61" i="211"/>
  <c r="H57" i="211"/>
  <c r="E57" i="211"/>
  <c r="D57" i="211"/>
  <c r="H53" i="211"/>
  <c r="E53" i="211"/>
  <c r="H61" i="210"/>
  <c r="D61" i="210"/>
  <c r="F61" i="210"/>
  <c r="H57" i="210"/>
  <c r="D57" i="210"/>
  <c r="H53" i="210"/>
  <c r="E53" i="210"/>
  <c r="H57" i="209"/>
  <c r="F57" i="209"/>
  <c r="C57" i="209"/>
  <c r="H53" i="209"/>
  <c r="G53" i="209"/>
  <c r="H61" i="208"/>
  <c r="F61" i="208"/>
  <c r="H57" i="208"/>
  <c r="D57" i="208"/>
  <c r="E57" i="208"/>
  <c r="H53" i="208"/>
  <c r="E53" i="208"/>
  <c r="H61" i="207"/>
  <c r="D61" i="207"/>
  <c r="H57" i="207"/>
  <c r="E57" i="207"/>
  <c r="H61" i="206"/>
  <c r="F61" i="206"/>
  <c r="H53" i="206"/>
  <c r="F53" i="206"/>
  <c r="H61" i="205"/>
  <c r="F61" i="205"/>
  <c r="H57" i="205"/>
  <c r="D57" i="205"/>
  <c r="E57" i="205"/>
  <c r="H53" i="205"/>
  <c r="F53" i="205"/>
  <c r="F53" i="202"/>
  <c r="E58" i="202"/>
  <c r="E53" i="204"/>
  <c r="D61" i="204"/>
  <c r="G63" i="204"/>
  <c r="F58" i="231"/>
  <c r="C58" i="231"/>
  <c r="F57" i="235"/>
  <c r="E57" i="235"/>
  <c r="F53" i="225"/>
  <c r="G54" i="222"/>
  <c r="C54" i="222"/>
  <c r="D52" i="221"/>
  <c r="G57" i="221"/>
  <c r="E55" i="220"/>
  <c r="D52" i="219"/>
  <c r="E61" i="219"/>
  <c r="G57" i="218"/>
  <c r="D53" i="217"/>
  <c r="G61" i="217"/>
  <c r="G63" i="217"/>
  <c r="F53" i="216"/>
  <c r="E53" i="214"/>
  <c r="F61" i="214"/>
  <c r="D57" i="213"/>
  <c r="D61" i="213"/>
  <c r="D53" i="212"/>
  <c r="E57" i="212"/>
  <c r="C61" i="212"/>
  <c r="F53" i="211"/>
  <c r="F57" i="210"/>
  <c r="E57" i="209"/>
  <c r="G61" i="209"/>
  <c r="F53" i="208"/>
  <c r="E57" i="206"/>
  <c r="G63" i="205"/>
  <c r="H52" i="207"/>
  <c r="G52" i="207"/>
  <c r="F52" i="207"/>
  <c r="D52" i="207"/>
  <c r="H52" i="210"/>
  <c r="D52" i="210"/>
  <c r="G52" i="210"/>
  <c r="F52" i="210"/>
  <c r="H52" i="214"/>
  <c r="G52" i="214"/>
  <c r="F52" i="218"/>
  <c r="E52" i="218"/>
  <c r="H52" i="218"/>
  <c r="F58" i="230"/>
  <c r="D58" i="230"/>
  <c r="C52" i="222"/>
  <c r="E52" i="222"/>
  <c r="H63" i="221"/>
  <c r="C63" i="221"/>
  <c r="H59" i="221"/>
  <c r="E59" i="221"/>
  <c r="H55" i="221"/>
  <c r="C55" i="221"/>
  <c r="H59" i="220"/>
  <c r="D59" i="220"/>
  <c r="H63" i="219"/>
  <c r="D63" i="219"/>
  <c r="G63" i="219"/>
  <c r="F63" i="219"/>
  <c r="H59" i="219"/>
  <c r="G59" i="219"/>
  <c r="F59" i="219"/>
  <c r="D59" i="219"/>
  <c r="H55" i="219"/>
  <c r="D55" i="219"/>
  <c r="G55" i="219"/>
  <c r="F55" i="219"/>
  <c r="H63" i="218"/>
  <c r="E63" i="218"/>
  <c r="H55" i="218"/>
  <c r="E55" i="218"/>
  <c r="H59" i="217"/>
  <c r="G59" i="217"/>
  <c r="H63" i="216"/>
  <c r="C63" i="216"/>
  <c r="H59" i="216"/>
  <c r="D59" i="216"/>
  <c r="E59" i="216"/>
  <c r="H55" i="216"/>
  <c r="E55" i="216"/>
  <c r="F55" i="216"/>
  <c r="H63" i="215"/>
  <c r="G63" i="215"/>
  <c r="F63" i="215"/>
  <c r="D63" i="215"/>
  <c r="H59" i="215"/>
  <c r="G59" i="215"/>
  <c r="F59" i="215"/>
  <c r="D59" i="215"/>
  <c r="H55" i="215"/>
  <c r="D55" i="215"/>
  <c r="G55" i="215"/>
  <c r="F55" i="215"/>
  <c r="H63" i="214"/>
  <c r="F63" i="214"/>
  <c r="H55" i="214"/>
  <c r="F55" i="214"/>
  <c r="D55" i="214"/>
  <c r="H55" i="213"/>
  <c r="E55" i="213"/>
  <c r="G55" i="213"/>
  <c r="H63" i="212"/>
  <c r="C63" i="212"/>
  <c r="E63" i="212"/>
  <c r="H59" i="212"/>
  <c r="C59" i="212"/>
  <c r="H55" i="212"/>
  <c r="F55" i="212"/>
  <c r="C55" i="212"/>
  <c r="H63" i="211"/>
  <c r="F63" i="211"/>
  <c r="H59" i="211"/>
  <c r="E59" i="211"/>
  <c r="H55" i="211"/>
  <c r="F55" i="211"/>
  <c r="H63" i="210"/>
  <c r="E63" i="210"/>
  <c r="F63" i="210"/>
  <c r="H59" i="210"/>
  <c r="C59" i="210"/>
  <c r="F59" i="210"/>
  <c r="H55" i="210"/>
  <c r="C55" i="210"/>
  <c r="H63" i="209"/>
  <c r="D63" i="209"/>
  <c r="G63" i="209"/>
  <c r="F63" i="209"/>
  <c r="H59" i="209"/>
  <c r="G59" i="209"/>
  <c r="F59" i="209"/>
  <c r="D59" i="209"/>
  <c r="H55" i="209"/>
  <c r="C55" i="209"/>
  <c r="E55" i="209"/>
  <c r="H63" i="208"/>
  <c r="E63" i="208"/>
  <c r="H59" i="208"/>
  <c r="D59" i="208"/>
  <c r="H55" i="208"/>
  <c r="F55" i="208"/>
  <c r="H63" i="207"/>
  <c r="E63" i="207"/>
  <c r="D63" i="207"/>
  <c r="H59" i="207"/>
  <c r="E59" i="207"/>
  <c r="F59" i="207"/>
  <c r="H55" i="207"/>
  <c r="D55" i="207"/>
  <c r="E55" i="207"/>
  <c r="H63" i="206"/>
  <c r="C63" i="206"/>
  <c r="E63" i="206"/>
  <c r="H59" i="206"/>
  <c r="C59" i="206"/>
  <c r="E59" i="206"/>
  <c r="H55" i="206"/>
  <c r="C55" i="206"/>
  <c r="E55" i="206"/>
  <c r="F59" i="205"/>
  <c r="E59" i="205"/>
  <c r="E57" i="202"/>
  <c r="G53" i="204"/>
  <c r="D57" i="204"/>
  <c r="E60" i="233"/>
  <c r="H58" i="223"/>
  <c r="D58" i="223"/>
  <c r="F52" i="222"/>
  <c r="E53" i="221"/>
  <c r="F57" i="221"/>
  <c r="C59" i="221"/>
  <c r="C61" i="221"/>
  <c r="F57" i="220"/>
  <c r="E59" i="220"/>
  <c r="E63" i="220"/>
  <c r="C55" i="219"/>
  <c r="C63" i="219"/>
  <c r="C53" i="218"/>
  <c r="F55" i="218"/>
  <c r="D59" i="218"/>
  <c r="F61" i="218"/>
  <c r="D57" i="217"/>
  <c r="F61" i="217"/>
  <c r="C59" i="216"/>
  <c r="F61" i="216"/>
  <c r="E63" i="216"/>
  <c r="C55" i="215"/>
  <c r="F61" i="215"/>
  <c r="E63" i="214"/>
  <c r="D53" i="213"/>
  <c r="F55" i="213"/>
  <c r="D55" i="212"/>
  <c r="D63" i="212"/>
  <c r="E55" i="211"/>
  <c r="C57" i="211"/>
  <c r="F53" i="210"/>
  <c r="E59" i="210"/>
  <c r="E55" i="208"/>
  <c r="C57" i="208"/>
  <c r="E61" i="208"/>
  <c r="C55" i="207"/>
  <c r="F57" i="207"/>
  <c r="C63" i="207"/>
  <c r="F55" i="206"/>
  <c r="G59" i="206"/>
  <c r="D63" i="206"/>
  <c r="F57" i="205"/>
  <c r="D59" i="205"/>
  <c r="H52" i="212"/>
  <c r="E52" i="212"/>
  <c r="C52" i="212"/>
  <c r="H52" i="216"/>
  <c r="D52" i="216"/>
  <c r="G52" i="216"/>
  <c r="F52" i="216"/>
  <c r="F56" i="202"/>
  <c r="G19" i="233"/>
  <c r="G10" i="231"/>
  <c r="E8" i="233"/>
  <c r="E11" i="233"/>
  <c r="D12" i="233"/>
  <c r="E13" i="233"/>
  <c r="D15" i="233"/>
  <c r="C19" i="233"/>
  <c r="H19" i="233"/>
  <c r="H20" i="233"/>
  <c r="G23" i="233"/>
  <c r="E48" i="233"/>
  <c r="E26" i="233"/>
  <c r="D27" i="233"/>
  <c r="E28" i="233"/>
  <c r="D30" i="233"/>
  <c r="C34" i="233"/>
  <c r="H34" i="233"/>
  <c r="H35" i="233"/>
  <c r="G38" i="233"/>
  <c r="E39" i="233"/>
  <c r="E42" i="233"/>
  <c r="D43" i="233"/>
  <c r="E44" i="233"/>
  <c r="D46" i="233"/>
  <c r="C51" i="233"/>
  <c r="H51" i="233"/>
  <c r="C10" i="231"/>
  <c r="H10" i="231"/>
  <c r="H11" i="231"/>
  <c r="G14" i="231"/>
  <c r="E15" i="231"/>
  <c r="E18" i="231"/>
  <c r="D19" i="231"/>
  <c r="E20" i="231"/>
  <c r="D22" i="231"/>
  <c r="C25" i="231"/>
  <c r="H25" i="231"/>
  <c r="H26" i="231"/>
  <c r="G29" i="231"/>
  <c r="E30" i="231"/>
  <c r="E33" i="231"/>
  <c r="D34" i="231"/>
  <c r="E35" i="231"/>
  <c r="D37" i="231"/>
  <c r="C41" i="231"/>
  <c r="H41" i="231"/>
  <c r="H42" i="231"/>
  <c r="G45" i="231"/>
  <c r="E46" i="231"/>
  <c r="E50" i="231"/>
  <c r="D51" i="231"/>
  <c r="C9" i="230"/>
  <c r="H9" i="230"/>
  <c r="H10" i="230"/>
  <c r="G13" i="230"/>
  <c r="E14" i="230"/>
  <c r="E17" i="230"/>
  <c r="D18" i="230"/>
  <c r="E19" i="230"/>
  <c r="D21" i="230"/>
  <c r="C24" i="230"/>
  <c r="H24" i="230"/>
  <c r="H25" i="230"/>
  <c r="G28" i="230"/>
  <c r="E29" i="230"/>
  <c r="E32" i="230"/>
  <c r="D33" i="230"/>
  <c r="E34" i="230"/>
  <c r="D36" i="230"/>
  <c r="C40" i="230"/>
  <c r="H40" i="230"/>
  <c r="H41" i="230"/>
  <c r="G44" i="230"/>
  <c r="E45" i="230"/>
  <c r="E49" i="230"/>
  <c r="D50" i="230"/>
  <c r="C16" i="235"/>
  <c r="F17" i="235"/>
  <c r="D17" i="235"/>
  <c r="D20" i="235"/>
  <c r="D21" i="235"/>
  <c r="C31" i="235"/>
  <c r="F32" i="235"/>
  <c r="D32" i="235"/>
  <c r="D35" i="235"/>
  <c r="D36" i="235"/>
  <c r="D47" i="235"/>
  <c r="F52" i="235"/>
  <c r="D52" i="235"/>
  <c r="F60" i="235"/>
  <c r="C60" i="235"/>
  <c r="H22" i="228"/>
  <c r="C22" i="228"/>
  <c r="H37" i="228"/>
  <c r="C37" i="228"/>
  <c r="F9" i="227"/>
  <c r="H9" i="227"/>
  <c r="C9" i="227"/>
  <c r="E9" i="227"/>
  <c r="D9" i="227"/>
  <c r="F24" i="227"/>
  <c r="H24" i="227"/>
  <c r="C24" i="227"/>
  <c r="E24" i="227"/>
  <c r="D24" i="227"/>
  <c r="F40" i="227"/>
  <c r="H40" i="227"/>
  <c r="C40" i="227"/>
  <c r="E40" i="227"/>
  <c r="D40" i="227"/>
  <c r="G11" i="233"/>
  <c r="E12" i="233"/>
  <c r="G26" i="233"/>
  <c r="E27" i="233"/>
  <c r="D34" i="233"/>
  <c r="G42" i="233"/>
  <c r="E43" i="233"/>
  <c r="D51" i="233"/>
  <c r="D10" i="231"/>
  <c r="G18" i="231"/>
  <c r="E19" i="231"/>
  <c r="D25" i="231"/>
  <c r="G33" i="231"/>
  <c r="E34" i="231"/>
  <c r="D41" i="231"/>
  <c r="G50" i="231"/>
  <c r="E51" i="231"/>
  <c r="D9" i="230"/>
  <c r="G17" i="230"/>
  <c r="E18" i="230"/>
  <c r="D24" i="230"/>
  <c r="G32" i="230"/>
  <c r="E33" i="230"/>
  <c r="D40" i="230"/>
  <c r="G49" i="230"/>
  <c r="E50" i="230"/>
  <c r="F13" i="235"/>
  <c r="E13" i="235"/>
  <c r="D16" i="235"/>
  <c r="E20" i="235"/>
  <c r="F48" i="235"/>
  <c r="E48" i="235"/>
  <c r="H48" i="235"/>
  <c r="F27" i="235"/>
  <c r="H27" i="235"/>
  <c r="C27" i="235"/>
  <c r="F28" i="235"/>
  <c r="H28" i="235"/>
  <c r="H30" i="235"/>
  <c r="G30" i="235"/>
  <c r="D31" i="235"/>
  <c r="E35" i="235"/>
  <c r="F39" i="235"/>
  <c r="E39" i="235"/>
  <c r="H39" i="235"/>
  <c r="F43" i="235"/>
  <c r="H43" i="235"/>
  <c r="C43" i="235"/>
  <c r="F44" i="235"/>
  <c r="H44" i="235"/>
  <c r="C56" i="235"/>
  <c r="E56" i="235"/>
  <c r="H18" i="228"/>
  <c r="C18" i="228"/>
  <c r="H33" i="228"/>
  <c r="C33" i="228"/>
  <c r="G37" i="228"/>
  <c r="H50" i="228"/>
  <c r="C50" i="228"/>
  <c r="G9" i="227"/>
  <c r="F21" i="227"/>
  <c r="H21" i="227"/>
  <c r="C21" i="227"/>
  <c r="E21" i="227"/>
  <c r="D21" i="227"/>
  <c r="G24" i="227"/>
  <c r="F36" i="227"/>
  <c r="H36" i="227"/>
  <c r="C36" i="227"/>
  <c r="E36" i="227"/>
  <c r="D36" i="227"/>
  <c r="G40" i="227"/>
  <c r="F32" i="226"/>
  <c r="D32" i="226"/>
  <c r="F39" i="225"/>
  <c r="D39" i="225"/>
  <c r="H39" i="225"/>
  <c r="C39" i="225"/>
  <c r="E39" i="225"/>
  <c r="G39" i="225"/>
  <c r="D19" i="233"/>
  <c r="C11" i="233"/>
  <c r="H11" i="233"/>
  <c r="H12" i="233"/>
  <c r="G15" i="233"/>
  <c r="E19" i="233"/>
  <c r="D20" i="233"/>
  <c r="E21" i="233"/>
  <c r="C26" i="233"/>
  <c r="H26" i="233"/>
  <c r="H27" i="233"/>
  <c r="G30" i="233"/>
  <c r="E34" i="233"/>
  <c r="D35" i="233"/>
  <c r="E36" i="233"/>
  <c r="C42" i="233"/>
  <c r="H42" i="233"/>
  <c r="H43" i="233"/>
  <c r="G46" i="233"/>
  <c r="E51" i="233"/>
  <c r="D52" i="233"/>
  <c r="E10" i="231"/>
  <c r="D11" i="231"/>
  <c r="E12" i="231"/>
  <c r="C18" i="231"/>
  <c r="H18" i="231"/>
  <c r="H19" i="231"/>
  <c r="G22" i="231"/>
  <c r="E25" i="231"/>
  <c r="D26" i="231"/>
  <c r="E27" i="231"/>
  <c r="C33" i="231"/>
  <c r="H33" i="231"/>
  <c r="H34" i="231"/>
  <c r="G37" i="231"/>
  <c r="E41" i="231"/>
  <c r="D42" i="231"/>
  <c r="E43" i="231"/>
  <c r="C50" i="231"/>
  <c r="H50" i="231"/>
  <c r="H51" i="231"/>
  <c r="E9" i="230"/>
  <c r="D10" i="230"/>
  <c r="E11" i="230"/>
  <c r="C17" i="230"/>
  <c r="H17" i="230"/>
  <c r="H18" i="230"/>
  <c r="G21" i="230"/>
  <c r="E24" i="230"/>
  <c r="D25" i="230"/>
  <c r="E26" i="230"/>
  <c r="C32" i="230"/>
  <c r="H32" i="230"/>
  <c r="H33" i="230"/>
  <c r="G36" i="230"/>
  <c r="E40" i="230"/>
  <c r="D41" i="230"/>
  <c r="E42" i="230"/>
  <c r="C49" i="230"/>
  <c r="H49" i="230"/>
  <c r="H50" i="230"/>
  <c r="E59" i="230"/>
  <c r="F8" i="235"/>
  <c r="H8" i="235"/>
  <c r="C8" i="235"/>
  <c r="F9" i="235"/>
  <c r="H9" i="235"/>
  <c r="E10" i="235"/>
  <c r="D13" i="235"/>
  <c r="C48" i="235"/>
  <c r="F24" i="235"/>
  <c r="D24" i="235"/>
  <c r="D27" i="235"/>
  <c r="D28" i="235"/>
  <c r="C30" i="235"/>
  <c r="C39" i="235"/>
  <c r="F40" i="235"/>
  <c r="D40" i="235"/>
  <c r="D43" i="235"/>
  <c r="D44" i="235"/>
  <c r="F49" i="235"/>
  <c r="D49" i="235"/>
  <c r="H49" i="235"/>
  <c r="G56" i="235"/>
  <c r="H14" i="228"/>
  <c r="C14" i="228"/>
  <c r="G18" i="228"/>
  <c r="H29" i="228"/>
  <c r="C29" i="228"/>
  <c r="H45" i="228"/>
  <c r="C45" i="228"/>
  <c r="F17" i="227"/>
  <c r="H17" i="227"/>
  <c r="C17" i="227"/>
  <c r="E17" i="227"/>
  <c r="D17" i="227"/>
  <c r="F32" i="227"/>
  <c r="H32" i="227"/>
  <c r="C32" i="227"/>
  <c r="E32" i="227"/>
  <c r="D32" i="227"/>
  <c r="F46" i="227"/>
  <c r="C46" i="227"/>
  <c r="E46" i="227"/>
  <c r="D28" i="226"/>
  <c r="F28" i="226"/>
  <c r="E28" i="226"/>
  <c r="H24" i="225"/>
  <c r="D24" i="225"/>
  <c r="E33" i="225"/>
  <c r="G33" i="225"/>
  <c r="F33" i="225"/>
  <c r="E50" i="224"/>
  <c r="D50" i="224"/>
  <c r="F50" i="224"/>
  <c r="G59" i="224"/>
  <c r="C59" i="224"/>
  <c r="G34" i="233"/>
  <c r="G51" i="233"/>
  <c r="G25" i="231"/>
  <c r="G41" i="231"/>
  <c r="G9" i="230"/>
  <c r="G24" i="230"/>
  <c r="G40" i="230"/>
  <c r="G51" i="230"/>
  <c r="E51" i="230"/>
  <c r="F16" i="235"/>
  <c r="E16" i="235"/>
  <c r="H16" i="235"/>
  <c r="F20" i="235"/>
  <c r="H20" i="235"/>
  <c r="C20" i="235"/>
  <c r="F21" i="235"/>
  <c r="H21" i="235"/>
  <c r="H23" i="235"/>
  <c r="G23" i="235"/>
  <c r="F31" i="235"/>
  <c r="E31" i="235"/>
  <c r="H31" i="235"/>
  <c r="F35" i="235"/>
  <c r="H35" i="235"/>
  <c r="C35" i="235"/>
  <c r="F36" i="235"/>
  <c r="H36" i="235"/>
  <c r="H38" i="235"/>
  <c r="G38" i="235"/>
  <c r="F47" i="235"/>
  <c r="E47" i="235"/>
  <c r="H47" i="235"/>
  <c r="C47" i="235"/>
  <c r="H10" i="228"/>
  <c r="C10" i="228"/>
  <c r="H25" i="228"/>
  <c r="C25" i="228"/>
  <c r="H41" i="228"/>
  <c r="C41" i="228"/>
  <c r="F13" i="227"/>
  <c r="H13" i="227"/>
  <c r="C13" i="227"/>
  <c r="E13" i="227"/>
  <c r="D13" i="227"/>
  <c r="F28" i="227"/>
  <c r="H28" i="227"/>
  <c r="C28" i="227"/>
  <c r="E28" i="227"/>
  <c r="D28" i="227"/>
  <c r="F44" i="227"/>
  <c r="H44" i="227"/>
  <c r="C44" i="227"/>
  <c r="E44" i="227"/>
  <c r="D44" i="227"/>
  <c r="F62" i="225"/>
  <c r="C62" i="225"/>
  <c r="F46" i="224"/>
  <c r="E46" i="224"/>
  <c r="D46" i="224"/>
  <c r="C46" i="224"/>
  <c r="G46" i="224"/>
  <c r="H46" i="224"/>
  <c r="D45" i="227"/>
  <c r="F45" i="227"/>
  <c r="D13" i="226"/>
  <c r="F13" i="226"/>
  <c r="D44" i="226"/>
  <c r="F44" i="226"/>
  <c r="E21" i="225"/>
  <c r="D21" i="225"/>
  <c r="F21" i="225"/>
  <c r="E26" i="225"/>
  <c r="D26" i="225"/>
  <c r="C26" i="225"/>
  <c r="F26" i="225"/>
  <c r="G22" i="224"/>
  <c r="H22" i="224"/>
  <c r="F28" i="224"/>
  <c r="C28" i="224"/>
  <c r="E28" i="224"/>
  <c r="F34" i="224"/>
  <c r="H34" i="224"/>
  <c r="C34" i="224"/>
  <c r="E34" i="224"/>
  <c r="D34" i="224"/>
  <c r="G34" i="224"/>
  <c r="F42" i="224"/>
  <c r="E42" i="224"/>
  <c r="D42" i="224"/>
  <c r="C42" i="224"/>
  <c r="G42" i="224"/>
  <c r="F44" i="224"/>
  <c r="C44" i="224"/>
  <c r="E44" i="224"/>
  <c r="G15" i="228"/>
  <c r="G23" i="228"/>
  <c r="G30" i="228"/>
  <c r="G38" i="228"/>
  <c r="G46" i="228"/>
  <c r="D10" i="227"/>
  <c r="E14" i="227"/>
  <c r="D18" i="227"/>
  <c r="E22" i="227"/>
  <c r="D25" i="227"/>
  <c r="E29" i="227"/>
  <c r="D33" i="227"/>
  <c r="E37" i="227"/>
  <c r="D41" i="227"/>
  <c r="E45" i="227"/>
  <c r="C55" i="227"/>
  <c r="E13" i="226"/>
  <c r="D17" i="226"/>
  <c r="D21" i="226"/>
  <c r="F21" i="226"/>
  <c r="E44" i="226"/>
  <c r="D49" i="226"/>
  <c r="D64" i="226"/>
  <c r="G64" i="226"/>
  <c r="D13" i="225"/>
  <c r="E13" i="225"/>
  <c r="C15" i="225"/>
  <c r="F15" i="225"/>
  <c r="H8" i="224"/>
  <c r="D8" i="224"/>
  <c r="H14" i="224"/>
  <c r="G14" i="224"/>
  <c r="C14" i="224"/>
  <c r="F26" i="224"/>
  <c r="E26" i="224"/>
  <c r="D26" i="224"/>
  <c r="C26" i="224"/>
  <c r="G26" i="224"/>
  <c r="F35" i="224"/>
  <c r="E35" i="224"/>
  <c r="D35" i="224"/>
  <c r="G12" i="235"/>
  <c r="G46" i="235"/>
  <c r="G11" i="228"/>
  <c r="E12" i="228"/>
  <c r="D15" i="228"/>
  <c r="G19" i="228"/>
  <c r="E20" i="228"/>
  <c r="D23" i="228"/>
  <c r="G26" i="228"/>
  <c r="E27" i="228"/>
  <c r="D30" i="228"/>
  <c r="G34" i="228"/>
  <c r="E35" i="228"/>
  <c r="D38" i="228"/>
  <c r="G42" i="228"/>
  <c r="E43" i="228"/>
  <c r="D46" i="228"/>
  <c r="H51" i="228"/>
  <c r="H47" i="227"/>
  <c r="D36" i="226"/>
  <c r="F36" i="226"/>
  <c r="D60" i="226"/>
  <c r="G60" i="226"/>
  <c r="C14" i="225"/>
  <c r="E14" i="225"/>
  <c r="F16" i="225"/>
  <c r="H16" i="225"/>
  <c r="C16" i="225"/>
  <c r="D16" i="225"/>
  <c r="F35" i="225"/>
  <c r="D35" i="225"/>
  <c r="H35" i="225"/>
  <c r="C35" i="225"/>
  <c r="E35" i="225"/>
  <c r="E42" i="225"/>
  <c r="D42" i="225"/>
  <c r="C42" i="225"/>
  <c r="F42" i="225"/>
  <c r="D56" i="225"/>
  <c r="C56" i="225"/>
  <c r="E33" i="224"/>
  <c r="D33" i="224"/>
  <c r="F33" i="224"/>
  <c r="C33" i="224"/>
  <c r="H33" i="224"/>
  <c r="G49" i="227"/>
  <c r="C8" i="226"/>
  <c r="H8" i="226"/>
  <c r="C12" i="226"/>
  <c r="H12" i="226"/>
  <c r="C16" i="226"/>
  <c r="H16" i="226"/>
  <c r="C20" i="226"/>
  <c r="H20" i="226"/>
  <c r="C48" i="226"/>
  <c r="H48" i="226"/>
  <c r="C27" i="226"/>
  <c r="H27" i="226"/>
  <c r="C31" i="226"/>
  <c r="H31" i="226"/>
  <c r="C35" i="226"/>
  <c r="H35" i="226"/>
  <c r="C39" i="226"/>
  <c r="H39" i="226"/>
  <c r="C43" i="226"/>
  <c r="H43" i="226"/>
  <c r="C47" i="226"/>
  <c r="H47" i="226"/>
  <c r="C11" i="225"/>
  <c r="G12" i="225"/>
  <c r="F18" i="225"/>
  <c r="D19" i="225"/>
  <c r="C20" i="225"/>
  <c r="H20" i="225"/>
  <c r="C48" i="225"/>
  <c r="H48" i="225"/>
  <c r="E25" i="225"/>
  <c r="D27" i="225"/>
  <c r="G31" i="225"/>
  <c r="H32" i="225"/>
  <c r="H34" i="225"/>
  <c r="D40" i="225"/>
  <c r="F41" i="225"/>
  <c r="D43" i="225"/>
  <c r="G47" i="225"/>
  <c r="D51" i="225"/>
  <c r="F61" i="225"/>
  <c r="D61" i="225"/>
  <c r="G24" i="224"/>
  <c r="F27" i="224"/>
  <c r="C29" i="224"/>
  <c r="F43" i="224"/>
  <c r="C51" i="224"/>
  <c r="E19" i="223"/>
  <c r="E8" i="222"/>
  <c r="F8" i="222"/>
  <c r="D8" i="222"/>
  <c r="F35" i="222"/>
  <c r="E35" i="222"/>
  <c r="F37" i="222"/>
  <c r="E37" i="222"/>
  <c r="D37" i="222"/>
  <c r="F9" i="222"/>
  <c r="E9" i="222"/>
  <c r="D9" i="222"/>
  <c r="E12" i="222"/>
  <c r="C12" i="222"/>
  <c r="E15" i="222"/>
  <c r="D15" i="222"/>
  <c r="F17" i="222"/>
  <c r="D17" i="222"/>
  <c r="F29" i="222"/>
  <c r="D29" i="222"/>
  <c r="H29" i="222"/>
  <c r="C29" i="222"/>
  <c r="F41" i="222"/>
  <c r="D41" i="222"/>
  <c r="H41" i="222"/>
  <c r="C41" i="222"/>
  <c r="F43" i="222"/>
  <c r="E43" i="222"/>
  <c r="F47" i="222"/>
  <c r="C47" i="222"/>
  <c r="H19" i="225"/>
  <c r="G27" i="225"/>
  <c r="G43" i="225"/>
  <c r="H51" i="225"/>
  <c r="F30" i="224"/>
  <c r="D30" i="224"/>
  <c r="H30" i="224"/>
  <c r="F38" i="224"/>
  <c r="H38" i="224"/>
  <c r="C38" i="224"/>
  <c r="E34" i="223"/>
  <c r="E59" i="223"/>
  <c r="F59" i="223"/>
  <c r="C9" i="222"/>
  <c r="F12" i="222"/>
  <c r="H15" i="222"/>
  <c r="G17" i="222"/>
  <c r="F22" i="222"/>
  <c r="D22" i="222"/>
  <c r="H22" i="222"/>
  <c r="C22" i="222"/>
  <c r="F25" i="222"/>
  <c r="D25" i="222"/>
  <c r="H25" i="222"/>
  <c r="C25" i="222"/>
  <c r="E29" i="222"/>
  <c r="H34" i="222"/>
  <c r="F34" i="222"/>
  <c r="G36" i="222"/>
  <c r="D36" i="222"/>
  <c r="C39" i="222"/>
  <c r="E41" i="222"/>
  <c r="C43" i="222"/>
  <c r="G8" i="226"/>
  <c r="G12" i="226"/>
  <c r="G16" i="226"/>
  <c r="G20" i="226"/>
  <c r="G48" i="226"/>
  <c r="G27" i="226"/>
  <c r="G31" i="226"/>
  <c r="G35" i="226"/>
  <c r="G39" i="226"/>
  <c r="G43" i="226"/>
  <c r="G47" i="226"/>
  <c r="H11" i="225"/>
  <c r="C19" i="225"/>
  <c r="G20" i="225"/>
  <c r="G48" i="225"/>
  <c r="C27" i="225"/>
  <c r="H27" i="225"/>
  <c r="F32" i="225"/>
  <c r="E41" i="225"/>
  <c r="C43" i="225"/>
  <c r="H43" i="225"/>
  <c r="H49" i="225"/>
  <c r="C51" i="225"/>
  <c r="E10" i="224"/>
  <c r="C10" i="224"/>
  <c r="F13" i="224"/>
  <c r="E13" i="224"/>
  <c r="F19" i="224"/>
  <c r="E19" i="224"/>
  <c r="H19" i="224"/>
  <c r="F21" i="224"/>
  <c r="C21" i="224"/>
  <c r="E27" i="224"/>
  <c r="C30" i="224"/>
  <c r="D38" i="224"/>
  <c r="E45" i="224"/>
  <c r="H45" i="224"/>
  <c r="F51" i="224"/>
  <c r="D51" i="224"/>
  <c r="H51" i="224"/>
  <c r="E42" i="223"/>
  <c r="G9" i="222"/>
  <c r="E11" i="222"/>
  <c r="C11" i="222"/>
  <c r="F16" i="222"/>
  <c r="C16" i="222"/>
  <c r="F18" i="222"/>
  <c r="D18" i="222"/>
  <c r="H18" i="222"/>
  <c r="C18" i="222"/>
  <c r="F20" i="222"/>
  <c r="E20" i="222"/>
  <c r="E22" i="222"/>
  <c r="E25" i="222"/>
  <c r="G29" i="222"/>
  <c r="E34" i="222"/>
  <c r="C36" i="222"/>
  <c r="H37" i="222"/>
  <c r="G41" i="222"/>
  <c r="D49" i="222"/>
  <c r="G58" i="222"/>
  <c r="E58" i="222"/>
  <c r="G10" i="223"/>
  <c r="G14" i="223"/>
  <c r="G18" i="223"/>
  <c r="G22" i="223"/>
  <c r="G25" i="223"/>
  <c r="G29" i="223"/>
  <c r="G33" i="223"/>
  <c r="G37" i="223"/>
  <c r="G41" i="223"/>
  <c r="G45" i="223"/>
  <c r="G50" i="223"/>
  <c r="G33" i="222"/>
  <c r="G45" i="222"/>
  <c r="G11" i="224"/>
  <c r="G15" i="224"/>
  <c r="H18" i="224"/>
  <c r="G23" i="224"/>
  <c r="H25" i="224"/>
  <c r="H41" i="224"/>
  <c r="C10" i="223"/>
  <c r="H10" i="223"/>
  <c r="C14" i="223"/>
  <c r="H14" i="223"/>
  <c r="C18" i="223"/>
  <c r="H18" i="223"/>
  <c r="C22" i="223"/>
  <c r="H22" i="223"/>
  <c r="C25" i="223"/>
  <c r="H25" i="223"/>
  <c r="C29" i="223"/>
  <c r="H29" i="223"/>
  <c r="C33" i="223"/>
  <c r="H33" i="223"/>
  <c r="C37" i="223"/>
  <c r="H37" i="223"/>
  <c r="C41" i="223"/>
  <c r="H41" i="223"/>
  <c r="C45" i="223"/>
  <c r="H45" i="223"/>
  <c r="C50" i="223"/>
  <c r="H50" i="223"/>
  <c r="G54" i="223"/>
  <c r="G14" i="222"/>
  <c r="C33" i="222"/>
  <c r="H33" i="222"/>
  <c r="C45" i="222"/>
  <c r="H45" i="222"/>
  <c r="G50" i="222"/>
  <c r="E61" i="202"/>
  <c r="C61" i="202"/>
  <c r="H55" i="233"/>
  <c r="E59" i="202"/>
  <c r="E63" i="202"/>
  <c r="C55" i="233"/>
  <c r="C59" i="233"/>
  <c r="H60" i="233"/>
  <c r="E54" i="231"/>
  <c r="D58" i="231"/>
  <c r="C62" i="231"/>
  <c r="E57" i="230"/>
  <c r="E58" i="230"/>
  <c r="H52" i="235"/>
  <c r="D60" i="235"/>
  <c r="E64" i="235"/>
  <c r="D61" i="227"/>
  <c r="D52" i="226"/>
  <c r="D56" i="226"/>
  <c r="G52" i="225"/>
  <c r="E61" i="225"/>
  <c r="E62" i="225"/>
  <c r="C60" i="223"/>
  <c r="D55" i="202"/>
  <c r="E53" i="233"/>
  <c r="D55" i="233"/>
  <c r="H59" i="233"/>
  <c r="E52" i="231"/>
  <c r="E58" i="231"/>
  <c r="E60" i="231"/>
  <c r="D62" i="231"/>
  <c r="H58" i="230"/>
  <c r="C52" i="235"/>
  <c r="D57" i="235"/>
  <c r="E60" i="235"/>
  <c r="C56" i="228"/>
  <c r="C64" i="228"/>
  <c r="C53" i="224"/>
  <c r="D53" i="222"/>
  <c r="F64" i="222"/>
  <c r="F55" i="202"/>
  <c r="E55" i="233"/>
  <c r="H58" i="231"/>
  <c r="H60" i="235"/>
  <c r="H62" i="202"/>
  <c r="H58" i="202"/>
  <c r="H54" i="202"/>
  <c r="H56" i="233"/>
  <c r="G59" i="233"/>
  <c r="G63" i="233"/>
  <c r="F63" i="231"/>
  <c r="D63" i="231"/>
  <c r="F53" i="230"/>
  <c r="E53" i="230"/>
  <c r="H53" i="230"/>
  <c r="G55" i="230"/>
  <c r="E55" i="230"/>
  <c r="F54" i="228"/>
  <c r="E54" i="228"/>
  <c r="H54" i="228"/>
  <c r="F58" i="228"/>
  <c r="E58" i="228"/>
  <c r="H58" i="228"/>
  <c r="E60" i="227"/>
  <c r="F60" i="227"/>
  <c r="E64" i="227"/>
  <c r="H64" i="227"/>
  <c r="E55" i="226"/>
  <c r="H55" i="226"/>
  <c r="D61" i="226"/>
  <c r="E61" i="226"/>
  <c r="F62" i="226"/>
  <c r="F56" i="225"/>
  <c r="E56" i="225"/>
  <c r="H56" i="225"/>
  <c r="E60" i="224"/>
  <c r="F60" i="224"/>
  <c r="F58" i="223"/>
  <c r="E58" i="223"/>
  <c r="C58" i="223"/>
  <c r="G58" i="223"/>
  <c r="F62" i="223"/>
  <c r="E62" i="223"/>
  <c r="C62" i="223"/>
  <c r="G62" i="223"/>
  <c r="F58" i="202"/>
  <c r="G58" i="202"/>
  <c r="H57" i="202"/>
  <c r="F64" i="233"/>
  <c r="H64" i="233"/>
  <c r="F59" i="231"/>
  <c r="E59" i="231"/>
  <c r="F54" i="230"/>
  <c r="D54" i="230"/>
  <c r="F53" i="235"/>
  <c r="E53" i="235"/>
  <c r="H55" i="235"/>
  <c r="C55" i="235"/>
  <c r="F61" i="235"/>
  <c r="E61" i="235"/>
  <c r="H63" i="235"/>
  <c r="C63" i="235"/>
  <c r="D55" i="228"/>
  <c r="E55" i="228"/>
  <c r="F59" i="228"/>
  <c r="D59" i="228"/>
  <c r="F62" i="228"/>
  <c r="E62" i="228"/>
  <c r="H62" i="228"/>
  <c r="F53" i="227"/>
  <c r="E53" i="227"/>
  <c r="H53" i="227"/>
  <c r="F57" i="227"/>
  <c r="E57" i="227"/>
  <c r="H57" i="227"/>
  <c r="E59" i="226"/>
  <c r="F59" i="226"/>
  <c r="E63" i="226"/>
  <c r="H63" i="226"/>
  <c r="H57" i="225"/>
  <c r="D57" i="225"/>
  <c r="E59" i="225"/>
  <c r="F59" i="225"/>
  <c r="F60" i="225"/>
  <c r="D60" i="225"/>
  <c r="H60" i="225"/>
  <c r="G63" i="225"/>
  <c r="H63" i="225"/>
  <c r="E54" i="224"/>
  <c r="H54" i="224"/>
  <c r="C54" i="224"/>
  <c r="E61" i="224"/>
  <c r="C61" i="224"/>
  <c r="F62" i="222"/>
  <c r="E62" i="222"/>
  <c r="D62" i="222"/>
  <c r="C62" i="222"/>
  <c r="G62" i="222"/>
  <c r="D62" i="202"/>
  <c r="H61" i="202"/>
  <c r="H53" i="202"/>
  <c r="E53" i="202"/>
  <c r="C54" i="202"/>
  <c r="C57" i="202"/>
  <c r="C58" i="202"/>
  <c r="G62" i="202"/>
  <c r="H60" i="202"/>
  <c r="E52" i="233"/>
  <c r="D56" i="233"/>
  <c r="E57" i="233"/>
  <c r="D59" i="233"/>
  <c r="D64" i="233"/>
  <c r="F54" i="231"/>
  <c r="H54" i="231"/>
  <c r="C54" i="231"/>
  <c r="F55" i="231"/>
  <c r="H55" i="231"/>
  <c r="E56" i="231"/>
  <c r="D59" i="231"/>
  <c r="H63" i="231"/>
  <c r="D53" i="230"/>
  <c r="E54" i="230"/>
  <c r="F57" i="230"/>
  <c r="D57" i="230"/>
  <c r="H57" i="230"/>
  <c r="F61" i="230"/>
  <c r="H61" i="230"/>
  <c r="C61" i="230"/>
  <c r="F62" i="230"/>
  <c r="H62" i="230"/>
  <c r="E63" i="230"/>
  <c r="D53" i="235"/>
  <c r="G55" i="235"/>
  <c r="C59" i="235"/>
  <c r="D61" i="235"/>
  <c r="G63" i="235"/>
  <c r="E53" i="228"/>
  <c r="F53" i="228"/>
  <c r="D54" i="228"/>
  <c r="F55" i="228"/>
  <c r="E57" i="228"/>
  <c r="H57" i="228"/>
  <c r="D58" i="228"/>
  <c r="C62" i="228"/>
  <c r="D63" i="228"/>
  <c r="E63" i="228"/>
  <c r="F64" i="228"/>
  <c r="C53" i="227"/>
  <c r="D54" i="227"/>
  <c r="E54" i="227"/>
  <c r="F55" i="227"/>
  <c r="C57" i="227"/>
  <c r="F58" i="227"/>
  <c r="D58" i="227"/>
  <c r="F61" i="227"/>
  <c r="E61" i="227"/>
  <c r="H61" i="227"/>
  <c r="C63" i="227"/>
  <c r="F52" i="226"/>
  <c r="E52" i="226"/>
  <c r="H52" i="226"/>
  <c r="C54" i="226"/>
  <c r="F56" i="226"/>
  <c r="E56" i="226"/>
  <c r="H56" i="226"/>
  <c r="D59" i="226"/>
  <c r="C63" i="226"/>
  <c r="F52" i="225"/>
  <c r="E52" i="225"/>
  <c r="H52" i="225"/>
  <c r="F57" i="225"/>
  <c r="C59" i="225"/>
  <c r="C60" i="225"/>
  <c r="F64" i="225"/>
  <c r="E64" i="225"/>
  <c r="H64" i="225"/>
  <c r="C64" i="225"/>
  <c r="F55" i="224"/>
  <c r="E55" i="224"/>
  <c r="G55" i="224"/>
  <c r="C55" i="224"/>
  <c r="F61" i="224"/>
  <c r="E52" i="223"/>
  <c r="C52" i="223"/>
  <c r="H62" i="223"/>
  <c r="H62" i="222"/>
  <c r="F54" i="202"/>
  <c r="G54" i="202"/>
  <c r="F63" i="233"/>
  <c r="H63" i="233"/>
  <c r="C63" i="233"/>
  <c r="F62" i="202"/>
  <c r="H63" i="202"/>
  <c r="H59" i="202"/>
  <c r="H52" i="233"/>
  <c r="G55" i="233"/>
  <c r="E56" i="233"/>
  <c r="E59" i="233"/>
  <c r="D60" i="233"/>
  <c r="E61" i="233"/>
  <c r="E63" i="233"/>
  <c r="E64" i="233"/>
  <c r="D54" i="231"/>
  <c r="D55" i="231"/>
  <c r="H59" i="231"/>
  <c r="F62" i="231"/>
  <c r="E62" i="231"/>
  <c r="H62" i="231"/>
  <c r="G64" i="231"/>
  <c r="E64" i="231"/>
  <c r="G53" i="230"/>
  <c r="H54" i="230"/>
  <c r="C57" i="230"/>
  <c r="D61" i="230"/>
  <c r="D62" i="230"/>
  <c r="H53" i="235"/>
  <c r="F56" i="235"/>
  <c r="D56" i="235"/>
  <c r="H56" i="235"/>
  <c r="G59" i="235"/>
  <c r="H61" i="235"/>
  <c r="F64" i="235"/>
  <c r="D64" i="235"/>
  <c r="H64" i="235"/>
  <c r="D53" i="228"/>
  <c r="G54" i="228"/>
  <c r="C57" i="228"/>
  <c r="G58" i="228"/>
  <c r="E61" i="228"/>
  <c r="F61" i="228"/>
  <c r="D62" i="228"/>
  <c r="F63" i="228"/>
  <c r="E52" i="227"/>
  <c r="F52" i="227"/>
  <c r="D53" i="227"/>
  <c r="F54" i="227"/>
  <c r="E56" i="227"/>
  <c r="H56" i="227"/>
  <c r="D57" i="227"/>
  <c r="C61" i="227"/>
  <c r="D62" i="227"/>
  <c r="E62" i="227"/>
  <c r="F63" i="227"/>
  <c r="C52" i="226"/>
  <c r="D53" i="226"/>
  <c r="E53" i="226"/>
  <c r="F54" i="226"/>
  <c r="C56" i="226"/>
  <c r="F57" i="226"/>
  <c r="D57" i="226"/>
  <c r="F60" i="226"/>
  <c r="E60" i="226"/>
  <c r="H60" i="226"/>
  <c r="C62" i="226"/>
  <c r="F64" i="226"/>
  <c r="E64" i="226"/>
  <c r="H64" i="226"/>
  <c r="C52" i="225"/>
  <c r="G56" i="225"/>
  <c r="G58" i="225"/>
  <c r="F58" i="225"/>
  <c r="D59" i="225"/>
  <c r="E60" i="225"/>
  <c r="D64" i="225"/>
  <c r="D55" i="224"/>
  <c r="F52" i="223"/>
  <c r="E57" i="223"/>
  <c r="F57" i="223"/>
  <c r="D57" i="223"/>
  <c r="E61" i="223"/>
  <c r="H61" i="223"/>
  <c r="C61" i="223"/>
  <c r="C60" i="222"/>
  <c r="F60" i="222"/>
  <c r="E60" i="222"/>
  <c r="F59" i="224"/>
  <c r="E59" i="224"/>
  <c r="H59" i="224"/>
  <c r="F63" i="224"/>
  <c r="E63" i="224"/>
  <c r="H63" i="224"/>
  <c r="F54" i="223"/>
  <c r="E54" i="223"/>
  <c r="H54" i="223"/>
  <c r="F54" i="222"/>
  <c r="D54" i="222"/>
  <c r="H54" i="222"/>
  <c r="C56" i="222"/>
  <c r="D58" i="222"/>
  <c r="E61" i="222"/>
  <c r="D61" i="222"/>
  <c r="G58" i="231"/>
  <c r="G52" i="235"/>
  <c r="G60" i="235"/>
  <c r="E58" i="224"/>
  <c r="F58" i="224"/>
  <c r="D59" i="224"/>
  <c r="E62" i="224"/>
  <c r="H62" i="224"/>
  <c r="D63" i="224"/>
  <c r="E53" i="223"/>
  <c r="H53" i="223"/>
  <c r="D54" i="223"/>
  <c r="F60" i="223"/>
  <c r="E54" i="222"/>
  <c r="F58" i="222"/>
  <c r="H58" i="222"/>
  <c r="C58" i="222"/>
  <c r="H63" i="205"/>
  <c r="H59" i="205"/>
  <c r="H55" i="205"/>
  <c r="H58" i="205"/>
  <c r="E63" i="205"/>
  <c r="F58" i="205"/>
  <c r="C62" i="205"/>
  <c r="F11" i="204"/>
  <c r="F15" i="204"/>
  <c r="F19" i="204"/>
  <c r="F26" i="204"/>
  <c r="F38" i="204"/>
  <c r="F25" i="233"/>
  <c r="F33" i="233"/>
  <c r="F62" i="233"/>
  <c r="F13" i="231"/>
  <c r="F24" i="231"/>
  <c r="F49" i="231"/>
  <c r="F14" i="204"/>
  <c r="C15" i="204"/>
  <c r="G15" i="204"/>
  <c r="F37" i="204"/>
  <c r="C38" i="204"/>
  <c r="G38" i="204"/>
  <c r="F45" i="204"/>
  <c r="C46" i="204"/>
  <c r="G46" i="204"/>
  <c r="F58" i="204"/>
  <c r="C59" i="204"/>
  <c r="G59" i="204"/>
  <c r="F9" i="233"/>
  <c r="C10" i="233"/>
  <c r="G10" i="233"/>
  <c r="F17" i="233"/>
  <c r="C18" i="233"/>
  <c r="G18" i="233"/>
  <c r="F21" i="233"/>
  <c r="C22" i="233"/>
  <c r="G22" i="233"/>
  <c r="F24" i="233"/>
  <c r="C25" i="233"/>
  <c r="G25" i="233"/>
  <c r="F49" i="233"/>
  <c r="C50" i="233"/>
  <c r="G50" i="233"/>
  <c r="F8" i="231"/>
  <c r="C9" i="231"/>
  <c r="G9" i="231"/>
  <c r="F16" i="231"/>
  <c r="C17" i="231"/>
  <c r="G17" i="231"/>
  <c r="F20" i="231"/>
  <c r="C21" i="231"/>
  <c r="G21" i="231"/>
  <c r="F31" i="231"/>
  <c r="C32" i="231"/>
  <c r="G32" i="231"/>
  <c r="F35" i="231"/>
  <c r="C36" i="231"/>
  <c r="G36" i="231"/>
  <c r="F43" i="231"/>
  <c r="C44" i="231"/>
  <c r="G44" i="231"/>
  <c r="F52" i="231"/>
  <c r="C53" i="231"/>
  <c r="G53" i="231"/>
  <c r="F51" i="230"/>
  <c r="C52" i="230"/>
  <c r="G52" i="230"/>
  <c r="F29" i="235"/>
  <c r="F33" i="235"/>
  <c r="F37" i="235"/>
  <c r="F41" i="235"/>
  <c r="F50" i="235"/>
  <c r="F54" i="235"/>
  <c r="F62" i="235"/>
  <c r="F13" i="228"/>
  <c r="F17" i="228"/>
  <c r="F28" i="228"/>
  <c r="F44" i="228"/>
  <c r="F49" i="228"/>
  <c r="H19" i="227"/>
  <c r="D19" i="227"/>
  <c r="G19" i="227"/>
  <c r="H33" i="226"/>
  <c r="D33" i="226"/>
  <c r="G33" i="226"/>
  <c r="F9" i="204"/>
  <c r="C10" i="204"/>
  <c r="G10" i="204"/>
  <c r="D11" i="204"/>
  <c r="F17" i="204"/>
  <c r="C18" i="204"/>
  <c r="D19" i="204"/>
  <c r="F21" i="204"/>
  <c r="C22" i="204"/>
  <c r="G22" i="204"/>
  <c r="D23" i="204"/>
  <c r="F28" i="204"/>
  <c r="C29" i="204"/>
  <c r="G29" i="204"/>
  <c r="D30" i="204"/>
  <c r="F36" i="204"/>
  <c r="C37" i="204"/>
  <c r="G37" i="204"/>
  <c r="D38" i="204"/>
  <c r="F44" i="204"/>
  <c r="C45" i="204"/>
  <c r="G45" i="204"/>
  <c r="D46" i="204"/>
  <c r="F53" i="204"/>
  <c r="C54" i="204"/>
  <c r="G54" i="204"/>
  <c r="D55" i="204"/>
  <c r="F61" i="204"/>
  <c r="C62" i="204"/>
  <c r="G62" i="204"/>
  <c r="D63" i="204"/>
  <c r="F12" i="233"/>
  <c r="F16" i="233"/>
  <c r="C17" i="233"/>
  <c r="G17" i="233"/>
  <c r="D18" i="233"/>
  <c r="H18" i="233"/>
  <c r="F20" i="233"/>
  <c r="C21" i="233"/>
  <c r="G21" i="233"/>
  <c r="D22" i="233"/>
  <c r="H22" i="233"/>
  <c r="F39" i="233"/>
  <c r="C40" i="233"/>
  <c r="G40" i="233"/>
  <c r="D41" i="233"/>
  <c r="H41" i="233"/>
  <c r="C44" i="233"/>
  <c r="F47" i="233"/>
  <c r="C49" i="233"/>
  <c r="G49" i="233"/>
  <c r="D50" i="233"/>
  <c r="H50" i="233"/>
  <c r="F60" i="233"/>
  <c r="C61" i="233"/>
  <c r="G61" i="233"/>
  <c r="D62" i="233"/>
  <c r="H62" i="233"/>
  <c r="C8" i="231"/>
  <c r="G8" i="231"/>
  <c r="D9" i="231"/>
  <c r="F11" i="231"/>
  <c r="C12" i="231"/>
  <c r="G12" i="231"/>
  <c r="D13" i="231"/>
  <c r="H13" i="231"/>
  <c r="F19" i="231"/>
  <c r="C20" i="231"/>
  <c r="G20" i="231"/>
  <c r="D21" i="231"/>
  <c r="H21" i="231"/>
  <c r="F23" i="231"/>
  <c r="C48" i="231"/>
  <c r="G48" i="231"/>
  <c r="D24" i="231"/>
  <c r="H24" i="231"/>
  <c r="F30" i="231"/>
  <c r="C31" i="231"/>
  <c r="G31" i="231"/>
  <c r="D32" i="231"/>
  <c r="H32" i="231"/>
  <c r="F34" i="231"/>
  <c r="C35" i="231"/>
  <c r="G35" i="231"/>
  <c r="D36" i="231"/>
  <c r="H36" i="231"/>
  <c r="F42" i="231"/>
  <c r="C43" i="231"/>
  <c r="G43" i="231"/>
  <c r="D44" i="231"/>
  <c r="H44" i="231"/>
  <c r="F46" i="231"/>
  <c r="G47" i="231"/>
  <c r="H49" i="231"/>
  <c r="G52" i="231"/>
  <c r="C9" i="204"/>
  <c r="D10" i="204"/>
  <c r="E11" i="204"/>
  <c r="C13" i="204"/>
  <c r="G13" i="204"/>
  <c r="D14" i="204"/>
  <c r="E15" i="204"/>
  <c r="C17" i="204"/>
  <c r="D18" i="204"/>
  <c r="E19" i="204"/>
  <c r="C21" i="204"/>
  <c r="D22" i="204"/>
  <c r="E23" i="204"/>
  <c r="C24" i="204"/>
  <c r="G24" i="204"/>
  <c r="D25" i="204"/>
  <c r="E26" i="204"/>
  <c r="C28" i="204"/>
  <c r="D29" i="204"/>
  <c r="E30" i="204"/>
  <c r="C32" i="204"/>
  <c r="G32" i="204"/>
  <c r="D33" i="204"/>
  <c r="E34" i="204"/>
  <c r="C36" i="204"/>
  <c r="D37" i="204"/>
  <c r="C40" i="204"/>
  <c r="G40" i="204"/>
  <c r="D41" i="204"/>
  <c r="E42" i="204"/>
  <c r="C44" i="204"/>
  <c r="D45" i="204"/>
  <c r="E46" i="204"/>
  <c r="C49" i="204"/>
  <c r="G49" i="204"/>
  <c r="D50" i="204"/>
  <c r="E51" i="204"/>
  <c r="C53" i="204"/>
  <c r="D54" i="204"/>
  <c r="E55" i="204"/>
  <c r="C57" i="204"/>
  <c r="G57" i="204"/>
  <c r="D58" i="204"/>
  <c r="E59" i="204"/>
  <c r="C61" i="204"/>
  <c r="D62" i="204"/>
  <c r="E63" i="204"/>
  <c r="C8" i="233"/>
  <c r="G8" i="233"/>
  <c r="D9" i="233"/>
  <c r="H9" i="233"/>
  <c r="E10" i="233"/>
  <c r="C12" i="233"/>
  <c r="D13" i="233"/>
  <c r="H13" i="233"/>
  <c r="E14" i="233"/>
  <c r="C16" i="233"/>
  <c r="D17" i="233"/>
  <c r="E18" i="233"/>
  <c r="C20" i="233"/>
  <c r="D21" i="233"/>
  <c r="E22" i="233"/>
  <c r="C48" i="233"/>
  <c r="G48" i="233"/>
  <c r="D24" i="233"/>
  <c r="H24" i="233"/>
  <c r="E25" i="233"/>
  <c r="C27" i="233"/>
  <c r="G27" i="233"/>
  <c r="D28" i="233"/>
  <c r="H28" i="233"/>
  <c r="E29" i="233"/>
  <c r="C31" i="233"/>
  <c r="G31" i="233"/>
  <c r="D32" i="233"/>
  <c r="H32" i="233"/>
  <c r="E33" i="233"/>
  <c r="C35" i="233"/>
  <c r="G35" i="233"/>
  <c r="D36" i="233"/>
  <c r="H36" i="233"/>
  <c r="E37" i="233"/>
  <c r="C39" i="233"/>
  <c r="D40" i="233"/>
  <c r="H40" i="233"/>
  <c r="E41" i="233"/>
  <c r="C43" i="233"/>
  <c r="G43" i="233"/>
  <c r="D44" i="233"/>
  <c r="H44" i="233"/>
  <c r="E45" i="233"/>
  <c r="C47" i="233"/>
  <c r="D49" i="233"/>
  <c r="E50" i="233"/>
  <c r="C52" i="233"/>
  <c r="G52" i="233"/>
  <c r="D53" i="233"/>
  <c r="H53" i="233"/>
  <c r="E54" i="233"/>
  <c r="C56" i="233"/>
  <c r="G56" i="233"/>
  <c r="D57" i="233"/>
  <c r="H57" i="233"/>
  <c r="E58" i="233"/>
  <c r="C60" i="233"/>
  <c r="D61" i="233"/>
  <c r="H61" i="233"/>
  <c r="E62" i="233"/>
  <c r="C64" i="233"/>
  <c r="G64" i="233"/>
  <c r="D8" i="231"/>
  <c r="E9" i="231"/>
  <c r="C11" i="231"/>
  <c r="D12" i="231"/>
  <c r="H12" i="231"/>
  <c r="E13" i="231"/>
  <c r="C15" i="231"/>
  <c r="G15" i="231"/>
  <c r="D16" i="231"/>
  <c r="H16" i="231"/>
  <c r="E17" i="231"/>
  <c r="C19" i="231"/>
  <c r="D20" i="231"/>
  <c r="E21" i="231"/>
  <c r="C23" i="231"/>
  <c r="D48" i="231"/>
  <c r="H48" i="231"/>
  <c r="E24" i="231"/>
  <c r="C26" i="231"/>
  <c r="G26" i="231"/>
  <c r="D27" i="231"/>
  <c r="H27" i="231"/>
  <c r="E28" i="231"/>
  <c r="C30" i="231"/>
  <c r="D31" i="231"/>
  <c r="E32" i="231"/>
  <c r="C34" i="231"/>
  <c r="D35" i="231"/>
  <c r="E36" i="231"/>
  <c r="C38" i="231"/>
  <c r="G38" i="231"/>
  <c r="D39" i="231"/>
  <c r="H39" i="231"/>
  <c r="E40" i="231"/>
  <c r="C42" i="231"/>
  <c r="D43" i="231"/>
  <c r="E44" i="231"/>
  <c r="C46" i="231"/>
  <c r="D47" i="231"/>
  <c r="H47" i="231"/>
  <c r="E49" i="231"/>
  <c r="C51" i="231"/>
  <c r="G51" i="231"/>
  <c r="D52" i="231"/>
  <c r="H52" i="231"/>
  <c r="E53" i="231"/>
  <c r="C55" i="231"/>
  <c r="G55" i="231"/>
  <c r="D56" i="231"/>
  <c r="H56" i="231"/>
  <c r="E57" i="231"/>
  <c r="C59" i="231"/>
  <c r="G59" i="231"/>
  <c r="D60" i="231"/>
  <c r="H60" i="231"/>
  <c r="E61" i="231"/>
  <c r="C63" i="231"/>
  <c r="G63" i="231"/>
  <c r="D64" i="231"/>
  <c r="H64" i="231"/>
  <c r="E8" i="230"/>
  <c r="C10" i="230"/>
  <c r="G10" i="230"/>
  <c r="D11" i="230"/>
  <c r="H11" i="230"/>
  <c r="E12" i="230"/>
  <c r="C14" i="230"/>
  <c r="G14" i="230"/>
  <c r="D15" i="230"/>
  <c r="H15" i="230"/>
  <c r="E16" i="230"/>
  <c r="C18" i="230"/>
  <c r="G18" i="230"/>
  <c r="D19" i="230"/>
  <c r="H19" i="230"/>
  <c r="E20" i="230"/>
  <c r="C22" i="230"/>
  <c r="G22" i="230"/>
  <c r="D23" i="230"/>
  <c r="H23" i="230"/>
  <c r="E48" i="230"/>
  <c r="C25" i="230"/>
  <c r="G25" i="230"/>
  <c r="D26" i="230"/>
  <c r="H26" i="230"/>
  <c r="E27" i="230"/>
  <c r="C29" i="230"/>
  <c r="G29" i="230"/>
  <c r="D30" i="230"/>
  <c r="H30" i="230"/>
  <c r="E31" i="230"/>
  <c r="C33" i="230"/>
  <c r="G33" i="230"/>
  <c r="D34" i="230"/>
  <c r="H34" i="230"/>
  <c r="E35" i="230"/>
  <c r="C37" i="230"/>
  <c r="G37" i="230"/>
  <c r="D38" i="230"/>
  <c r="H38" i="230"/>
  <c r="E39" i="230"/>
  <c r="C41" i="230"/>
  <c r="G41" i="230"/>
  <c r="D42" i="230"/>
  <c r="H42" i="230"/>
  <c r="E43" i="230"/>
  <c r="C45" i="230"/>
  <c r="G45" i="230"/>
  <c r="D46" i="230"/>
  <c r="H46" i="230"/>
  <c r="E47" i="230"/>
  <c r="C50" i="230"/>
  <c r="G50" i="230"/>
  <c r="D51" i="230"/>
  <c r="H51" i="230"/>
  <c r="E52" i="230"/>
  <c r="C54" i="230"/>
  <c r="G54" i="230"/>
  <c r="D55" i="230"/>
  <c r="H55" i="230"/>
  <c r="E56" i="230"/>
  <c r="C58" i="230"/>
  <c r="G58" i="230"/>
  <c r="D59" i="230"/>
  <c r="H59" i="230"/>
  <c r="E60" i="230"/>
  <c r="C62" i="230"/>
  <c r="G62" i="230"/>
  <c r="D63" i="230"/>
  <c r="H63" i="230"/>
  <c r="E64" i="230"/>
  <c r="C9" i="235"/>
  <c r="G9" i="235"/>
  <c r="D10" i="235"/>
  <c r="H10" i="235"/>
  <c r="E11" i="235"/>
  <c r="C13" i="235"/>
  <c r="G13" i="235"/>
  <c r="D14" i="235"/>
  <c r="H14" i="235"/>
  <c r="E15" i="235"/>
  <c r="C17" i="235"/>
  <c r="G17" i="235"/>
  <c r="D18" i="235"/>
  <c r="H18" i="235"/>
  <c r="E19" i="235"/>
  <c r="C21" i="235"/>
  <c r="G21" i="235"/>
  <c r="D22" i="235"/>
  <c r="H22" i="235"/>
  <c r="E23" i="235"/>
  <c r="C24" i="235"/>
  <c r="G24" i="235"/>
  <c r="D25" i="235"/>
  <c r="H25" i="235"/>
  <c r="E26" i="235"/>
  <c r="C28" i="235"/>
  <c r="G28" i="235"/>
  <c r="D29" i="235"/>
  <c r="H29" i="235"/>
  <c r="E30" i="235"/>
  <c r="C32" i="235"/>
  <c r="G32" i="235"/>
  <c r="D33" i="235"/>
  <c r="H33" i="235"/>
  <c r="E34" i="235"/>
  <c r="C36" i="235"/>
  <c r="G36" i="235"/>
  <c r="D37" i="235"/>
  <c r="H37" i="235"/>
  <c r="E38" i="235"/>
  <c r="C40" i="235"/>
  <c r="G40" i="235"/>
  <c r="D41" i="235"/>
  <c r="H41" i="235"/>
  <c r="E42" i="235"/>
  <c r="C44" i="235"/>
  <c r="G44" i="235"/>
  <c r="D45" i="235"/>
  <c r="H45" i="235"/>
  <c r="E46" i="235"/>
  <c r="C49" i="235"/>
  <c r="G49" i="235"/>
  <c r="D50" i="235"/>
  <c r="H50" i="235"/>
  <c r="E51" i="235"/>
  <c r="C53" i="235"/>
  <c r="G53" i="235"/>
  <c r="D54" i="235"/>
  <c r="H54" i="235"/>
  <c r="E55" i="235"/>
  <c r="C57" i="235"/>
  <c r="G57" i="235"/>
  <c r="D58" i="235"/>
  <c r="H58" i="235"/>
  <c r="E59" i="235"/>
  <c r="C61" i="235"/>
  <c r="G61" i="235"/>
  <c r="D62" i="235"/>
  <c r="H62" i="235"/>
  <c r="E63" i="235"/>
  <c r="C8" i="228"/>
  <c r="G8" i="228"/>
  <c r="D9" i="228"/>
  <c r="H9" i="228"/>
  <c r="E10" i="228"/>
  <c r="C12" i="228"/>
  <c r="G12" i="228"/>
  <c r="D13" i="228"/>
  <c r="H13" i="228"/>
  <c r="E14" i="228"/>
  <c r="C16" i="228"/>
  <c r="G16" i="228"/>
  <c r="D17" i="228"/>
  <c r="H17" i="228"/>
  <c r="E18" i="228"/>
  <c r="C20" i="228"/>
  <c r="G20" i="228"/>
  <c r="D21" i="228"/>
  <c r="H21" i="228"/>
  <c r="E22" i="228"/>
  <c r="C48" i="228"/>
  <c r="G48" i="228"/>
  <c r="D24" i="228"/>
  <c r="H24" i="228"/>
  <c r="E25" i="228"/>
  <c r="C27" i="228"/>
  <c r="G27" i="228"/>
  <c r="D28" i="228"/>
  <c r="H28" i="228"/>
  <c r="E29" i="228"/>
  <c r="C31" i="228"/>
  <c r="G31" i="228"/>
  <c r="D32" i="228"/>
  <c r="H32" i="228"/>
  <c r="E33" i="228"/>
  <c r="C35" i="228"/>
  <c r="G35" i="228"/>
  <c r="D36" i="228"/>
  <c r="H36" i="228"/>
  <c r="E37" i="228"/>
  <c r="C39" i="228"/>
  <c r="G39" i="228"/>
  <c r="D40" i="228"/>
  <c r="H40" i="228"/>
  <c r="E41" i="228"/>
  <c r="C43" i="228"/>
  <c r="G43" i="228"/>
  <c r="D44" i="228"/>
  <c r="H44" i="228"/>
  <c r="E45" i="228"/>
  <c r="C47" i="228"/>
  <c r="G47" i="228"/>
  <c r="D49" i="228"/>
  <c r="H49" i="228"/>
  <c r="E50" i="228"/>
  <c r="F51" i="228"/>
  <c r="E52" i="228"/>
  <c r="C53" i="228"/>
  <c r="H53" i="228"/>
  <c r="H56" i="228"/>
  <c r="D56" i="228"/>
  <c r="G56" i="228"/>
  <c r="F57" i="228"/>
  <c r="E60" i="228"/>
  <c r="C61" i="228"/>
  <c r="H61" i="228"/>
  <c r="H64" i="228"/>
  <c r="D64" i="228"/>
  <c r="G64" i="228"/>
  <c r="F8" i="227"/>
  <c r="E11" i="227"/>
  <c r="C12" i="227"/>
  <c r="H12" i="227"/>
  <c r="H15" i="227"/>
  <c r="D15" i="227"/>
  <c r="G15" i="227"/>
  <c r="F16" i="227"/>
  <c r="E19" i="227"/>
  <c r="C20" i="227"/>
  <c r="H20" i="227"/>
  <c r="H23" i="227"/>
  <c r="D23" i="227"/>
  <c r="G23" i="227"/>
  <c r="F48" i="227"/>
  <c r="E26" i="227"/>
  <c r="C27" i="227"/>
  <c r="H27" i="227"/>
  <c r="H30" i="227"/>
  <c r="D30" i="227"/>
  <c r="G30" i="227"/>
  <c r="F31" i="227"/>
  <c r="E34" i="227"/>
  <c r="C35" i="227"/>
  <c r="H35" i="227"/>
  <c r="H38" i="227"/>
  <c r="D38" i="227"/>
  <c r="G38" i="227"/>
  <c r="F39" i="227"/>
  <c r="E42" i="227"/>
  <c r="C43" i="227"/>
  <c r="H43" i="227"/>
  <c r="H46" i="227"/>
  <c r="D46" i="227"/>
  <c r="G46" i="227"/>
  <c r="F47" i="227"/>
  <c r="E51" i="227"/>
  <c r="C52" i="227"/>
  <c r="H52" i="227"/>
  <c r="H55" i="227"/>
  <c r="D55" i="227"/>
  <c r="G55" i="227"/>
  <c r="F56" i="227"/>
  <c r="E59" i="227"/>
  <c r="C60" i="227"/>
  <c r="H60" i="227"/>
  <c r="H63" i="227"/>
  <c r="D63" i="227"/>
  <c r="G63" i="227"/>
  <c r="F64" i="227"/>
  <c r="E10" i="226"/>
  <c r="C11" i="226"/>
  <c r="H11" i="226"/>
  <c r="H14" i="226"/>
  <c r="D14" i="226"/>
  <c r="G14" i="226"/>
  <c r="F15" i="226"/>
  <c r="E18" i="226"/>
  <c r="C19" i="226"/>
  <c r="H19" i="226"/>
  <c r="H22" i="226"/>
  <c r="D22" i="226"/>
  <c r="G22" i="226"/>
  <c r="F23" i="226"/>
  <c r="E25" i="226"/>
  <c r="C26" i="226"/>
  <c r="H26" i="226"/>
  <c r="H29" i="226"/>
  <c r="D29" i="226"/>
  <c r="G29" i="226"/>
  <c r="F30" i="226"/>
  <c r="E33" i="226"/>
  <c r="C34" i="226"/>
  <c r="H34" i="226"/>
  <c r="H37" i="226"/>
  <c r="D37" i="226"/>
  <c r="G37" i="226"/>
  <c r="F38" i="226"/>
  <c r="E41" i="226"/>
  <c r="C42" i="226"/>
  <c r="H42" i="226"/>
  <c r="H45" i="226"/>
  <c r="D45" i="226"/>
  <c r="G45" i="226"/>
  <c r="F46" i="226"/>
  <c r="E50" i="226"/>
  <c r="C51" i="226"/>
  <c r="H51" i="226"/>
  <c r="H54" i="226"/>
  <c r="D54" i="226"/>
  <c r="G54" i="226"/>
  <c r="F55" i="226"/>
  <c r="E58" i="226"/>
  <c r="C59" i="226"/>
  <c r="H59" i="226"/>
  <c r="H62" i="226"/>
  <c r="D62" i="226"/>
  <c r="G62" i="226"/>
  <c r="F63" i="226"/>
  <c r="E9" i="225"/>
  <c r="C10" i="225"/>
  <c r="H10" i="225"/>
  <c r="H14" i="225"/>
  <c r="D14" i="225"/>
  <c r="F14" i="225"/>
  <c r="E15" i="225"/>
  <c r="D15" i="225"/>
  <c r="H15" i="225"/>
  <c r="E22" i="225"/>
  <c r="F23" i="225"/>
  <c r="H29" i="225"/>
  <c r="D29" i="225"/>
  <c r="F29" i="225"/>
  <c r="E30" i="225"/>
  <c r="D30" i="225"/>
  <c r="H30" i="225"/>
  <c r="E37" i="225"/>
  <c r="F38" i="225"/>
  <c r="H45" i="225"/>
  <c r="D45" i="225"/>
  <c r="F45" i="225"/>
  <c r="E46" i="225"/>
  <c r="D46" i="225"/>
  <c r="H46" i="225"/>
  <c r="D49" i="225"/>
  <c r="E50" i="225"/>
  <c r="E54" i="225"/>
  <c r="F55" i="225"/>
  <c r="C63" i="225"/>
  <c r="H9" i="224"/>
  <c r="D9" i="224"/>
  <c r="E9" i="224"/>
  <c r="C9" i="224"/>
  <c r="D16" i="224"/>
  <c r="C22" i="224"/>
  <c r="H24" i="224"/>
  <c r="D24" i="224"/>
  <c r="E24" i="224"/>
  <c r="C24" i="224"/>
  <c r="D31" i="224"/>
  <c r="H16" i="223"/>
  <c r="D16" i="223"/>
  <c r="E16" i="223"/>
  <c r="C16" i="223"/>
  <c r="F16" i="223"/>
  <c r="F30" i="204"/>
  <c r="F42" i="204"/>
  <c r="F59" i="204"/>
  <c r="F10" i="233"/>
  <c r="F29" i="233"/>
  <c r="F37" i="233"/>
  <c r="F45" i="233"/>
  <c r="F54" i="233"/>
  <c r="F40" i="231"/>
  <c r="F57" i="231"/>
  <c r="F16" i="230"/>
  <c r="F20" i="230"/>
  <c r="F48" i="230"/>
  <c r="F27" i="230"/>
  <c r="F31" i="230"/>
  <c r="F35" i="230"/>
  <c r="F39" i="230"/>
  <c r="F43" i="230"/>
  <c r="F47" i="230"/>
  <c r="F52" i="230"/>
  <c r="F56" i="230"/>
  <c r="F60" i="230"/>
  <c r="F64" i="230"/>
  <c r="F11" i="235"/>
  <c r="F15" i="235"/>
  <c r="E18" i="235"/>
  <c r="F19" i="235"/>
  <c r="E22" i="235"/>
  <c r="F23" i="235"/>
  <c r="E25" i="235"/>
  <c r="F26" i="235"/>
  <c r="E29" i="235"/>
  <c r="F30" i="235"/>
  <c r="E33" i="235"/>
  <c r="F34" i="235"/>
  <c r="E37" i="235"/>
  <c r="F38" i="235"/>
  <c r="E41" i="235"/>
  <c r="F42" i="235"/>
  <c r="E45" i="235"/>
  <c r="F46" i="235"/>
  <c r="E50" i="235"/>
  <c r="F51" i="235"/>
  <c r="E54" i="235"/>
  <c r="F55" i="235"/>
  <c r="E58" i="235"/>
  <c r="F59" i="235"/>
  <c r="E62" i="235"/>
  <c r="F63" i="235"/>
  <c r="E9" i="228"/>
  <c r="F10" i="228"/>
  <c r="E13" i="228"/>
  <c r="F14" i="228"/>
  <c r="E17" i="228"/>
  <c r="F18" i="228"/>
  <c r="E21" i="228"/>
  <c r="F22" i="228"/>
  <c r="E24" i="228"/>
  <c r="F25" i="228"/>
  <c r="E28" i="228"/>
  <c r="F29" i="228"/>
  <c r="E32" i="228"/>
  <c r="F33" i="228"/>
  <c r="E36" i="228"/>
  <c r="F37" i="228"/>
  <c r="E40" i="228"/>
  <c r="F41" i="228"/>
  <c r="E44" i="228"/>
  <c r="F45" i="228"/>
  <c r="E49" i="228"/>
  <c r="F50" i="228"/>
  <c r="G57" i="228"/>
  <c r="G59" i="228"/>
  <c r="C59" i="228"/>
  <c r="H59" i="228"/>
  <c r="G8" i="227"/>
  <c r="G10" i="227"/>
  <c r="C10" i="227"/>
  <c r="H10" i="227"/>
  <c r="G16" i="227"/>
  <c r="G18" i="227"/>
  <c r="C18" i="227"/>
  <c r="H18" i="227"/>
  <c r="F19" i="227"/>
  <c r="G48" i="227"/>
  <c r="G25" i="227"/>
  <c r="C25" i="227"/>
  <c r="H25" i="227"/>
  <c r="G31" i="227"/>
  <c r="G33" i="227"/>
  <c r="C33" i="227"/>
  <c r="H33" i="227"/>
  <c r="G39" i="227"/>
  <c r="G41" i="227"/>
  <c r="C41" i="227"/>
  <c r="H41" i="227"/>
  <c r="G47" i="227"/>
  <c r="G50" i="227"/>
  <c r="C50" i="227"/>
  <c r="H50" i="227"/>
  <c r="G56" i="227"/>
  <c r="G58" i="227"/>
  <c r="C58" i="227"/>
  <c r="H58" i="227"/>
  <c r="G64" i="227"/>
  <c r="G9" i="226"/>
  <c r="C9" i="226"/>
  <c r="H9" i="226"/>
  <c r="G15" i="226"/>
  <c r="G17" i="226"/>
  <c r="C17" i="226"/>
  <c r="H17" i="226"/>
  <c r="G23" i="226"/>
  <c r="G24" i="226"/>
  <c r="C24" i="226"/>
  <c r="H24" i="226"/>
  <c r="G30" i="226"/>
  <c r="G32" i="226"/>
  <c r="C32" i="226"/>
  <c r="H32" i="226"/>
  <c r="F33" i="226"/>
  <c r="G38" i="226"/>
  <c r="G40" i="226"/>
  <c r="C40" i="226"/>
  <c r="H40" i="226"/>
  <c r="F41" i="226"/>
  <c r="G46" i="226"/>
  <c r="G49" i="226"/>
  <c r="C49" i="226"/>
  <c r="H49" i="226"/>
  <c r="G55" i="226"/>
  <c r="G57" i="226"/>
  <c r="C57" i="226"/>
  <c r="H57" i="226"/>
  <c r="G63" i="226"/>
  <c r="G8" i="225"/>
  <c r="C8" i="225"/>
  <c r="H8" i="225"/>
  <c r="G24" i="225"/>
  <c r="C24" i="225"/>
  <c r="E24" i="225"/>
  <c r="H25" i="225"/>
  <c r="D25" i="225"/>
  <c r="C25" i="225"/>
  <c r="G40" i="225"/>
  <c r="C40" i="225"/>
  <c r="E40" i="225"/>
  <c r="H41" i="225"/>
  <c r="D41" i="225"/>
  <c r="C41" i="225"/>
  <c r="G57" i="225"/>
  <c r="C57" i="225"/>
  <c r="E57" i="225"/>
  <c r="H58" i="225"/>
  <c r="D58" i="225"/>
  <c r="C58" i="225"/>
  <c r="G8" i="224"/>
  <c r="C8" i="224"/>
  <c r="F8" i="224"/>
  <c r="E8" i="224"/>
  <c r="E14" i="224"/>
  <c r="F14" i="224"/>
  <c r="D14" i="224"/>
  <c r="G48" i="224"/>
  <c r="C48" i="224"/>
  <c r="F48" i="224"/>
  <c r="E48" i="224"/>
  <c r="E29" i="224"/>
  <c r="F29" i="224"/>
  <c r="D29" i="224"/>
  <c r="H49" i="224"/>
  <c r="D49" i="224"/>
  <c r="E49" i="224"/>
  <c r="C49" i="224"/>
  <c r="F49" i="224"/>
  <c r="G16" i="223"/>
  <c r="F34" i="204"/>
  <c r="F51" i="204"/>
  <c r="F63" i="204"/>
  <c r="F58" i="233"/>
  <c r="F9" i="231"/>
  <c r="F17" i="231"/>
  <c r="F8" i="230"/>
  <c r="F12" i="230"/>
  <c r="C11" i="204"/>
  <c r="F18" i="204"/>
  <c r="C19" i="204"/>
  <c r="G19" i="204"/>
  <c r="F25" i="204"/>
  <c r="C26" i="204"/>
  <c r="G26" i="204"/>
  <c r="F33" i="204"/>
  <c r="C34" i="204"/>
  <c r="G34" i="204"/>
  <c r="C55" i="204"/>
  <c r="G55" i="204"/>
  <c r="C63" i="204"/>
  <c r="F32" i="233"/>
  <c r="C33" i="233"/>
  <c r="G33" i="233"/>
  <c r="F36" i="233"/>
  <c r="C37" i="233"/>
  <c r="G37" i="233"/>
  <c r="F53" i="233"/>
  <c r="C54" i="233"/>
  <c r="G54" i="233"/>
  <c r="C62" i="233"/>
  <c r="C13" i="231"/>
  <c r="F27" i="231"/>
  <c r="C28" i="231"/>
  <c r="G28" i="231"/>
  <c r="F39" i="231"/>
  <c r="C40" i="231"/>
  <c r="G40" i="231"/>
  <c r="F47" i="231"/>
  <c r="C49" i="231"/>
  <c r="G49" i="231"/>
  <c r="F56" i="231"/>
  <c r="C57" i="231"/>
  <c r="G57" i="231"/>
  <c r="F60" i="231"/>
  <c r="C61" i="231"/>
  <c r="G61" i="231"/>
  <c r="F19" i="230"/>
  <c r="C20" i="230"/>
  <c r="G20" i="230"/>
  <c r="F23" i="230"/>
  <c r="C48" i="230"/>
  <c r="G48" i="230"/>
  <c r="F26" i="230"/>
  <c r="C27" i="230"/>
  <c r="G27" i="230"/>
  <c r="F34" i="230"/>
  <c r="C35" i="230"/>
  <c r="G35" i="230"/>
  <c r="F38" i="230"/>
  <c r="C39" i="230"/>
  <c r="G39" i="230"/>
  <c r="F46" i="230"/>
  <c r="C47" i="230"/>
  <c r="G47" i="230"/>
  <c r="F59" i="230"/>
  <c r="C60" i="230"/>
  <c r="G60" i="230"/>
  <c r="F18" i="235"/>
  <c r="F22" i="235"/>
  <c r="F25" i="235"/>
  <c r="F24" i="228"/>
  <c r="H52" i="228"/>
  <c r="D52" i="228"/>
  <c r="G52" i="228"/>
  <c r="H60" i="228"/>
  <c r="D60" i="228"/>
  <c r="G60" i="228"/>
  <c r="H11" i="227"/>
  <c r="D11" i="227"/>
  <c r="G11" i="227"/>
  <c r="H26" i="227"/>
  <c r="D26" i="227"/>
  <c r="G26" i="227"/>
  <c r="H25" i="226"/>
  <c r="D25" i="226"/>
  <c r="G25" i="226"/>
  <c r="H50" i="226"/>
  <c r="D50" i="226"/>
  <c r="G50" i="226"/>
  <c r="H58" i="226"/>
  <c r="D58" i="226"/>
  <c r="G58" i="226"/>
  <c r="H9" i="225"/>
  <c r="D9" i="225"/>
  <c r="G9" i="225"/>
  <c r="H22" i="225"/>
  <c r="D22" i="225"/>
  <c r="F22" i="225"/>
  <c r="E23" i="225"/>
  <c r="D23" i="225"/>
  <c r="H23" i="225"/>
  <c r="H37" i="225"/>
  <c r="D37" i="225"/>
  <c r="F37" i="225"/>
  <c r="E38" i="225"/>
  <c r="D38" i="225"/>
  <c r="H38" i="225"/>
  <c r="H54" i="225"/>
  <c r="D54" i="225"/>
  <c r="F54" i="225"/>
  <c r="E55" i="225"/>
  <c r="D55" i="225"/>
  <c r="H55" i="225"/>
  <c r="H17" i="224"/>
  <c r="D17" i="224"/>
  <c r="E17" i="224"/>
  <c r="C17" i="224"/>
  <c r="H32" i="224"/>
  <c r="D32" i="224"/>
  <c r="E32" i="224"/>
  <c r="C32" i="224"/>
  <c r="H40" i="224"/>
  <c r="D40" i="224"/>
  <c r="E40" i="224"/>
  <c r="C40" i="224"/>
  <c r="F40" i="224"/>
  <c r="H57" i="224"/>
  <c r="D57" i="224"/>
  <c r="E57" i="224"/>
  <c r="C57" i="224"/>
  <c r="F57" i="224"/>
  <c r="F23" i="204"/>
  <c r="F14" i="233"/>
  <c r="F41" i="233"/>
  <c r="F28" i="231"/>
  <c r="F53" i="231"/>
  <c r="F61" i="231"/>
  <c r="C23" i="204"/>
  <c r="C30" i="204"/>
  <c r="F41" i="204"/>
  <c r="C42" i="204"/>
  <c r="G42" i="204"/>
  <c r="F50" i="204"/>
  <c r="C51" i="204"/>
  <c r="G51" i="204"/>
  <c r="F13" i="233"/>
  <c r="C14" i="233"/>
  <c r="G14" i="233"/>
  <c r="F28" i="233"/>
  <c r="C29" i="233"/>
  <c r="G29" i="233"/>
  <c r="C41" i="233"/>
  <c r="F44" i="233"/>
  <c r="C45" i="233"/>
  <c r="G45" i="233"/>
  <c r="F57" i="233"/>
  <c r="C58" i="233"/>
  <c r="G58" i="233"/>
  <c r="C24" i="231"/>
  <c r="F64" i="231"/>
  <c r="C8" i="230"/>
  <c r="G8" i="230"/>
  <c r="F11" i="230"/>
  <c r="C12" i="230"/>
  <c r="G12" i="230"/>
  <c r="F15" i="230"/>
  <c r="C16" i="230"/>
  <c r="G16" i="230"/>
  <c r="F30" i="230"/>
  <c r="C31" i="230"/>
  <c r="G31" i="230"/>
  <c r="F42" i="230"/>
  <c r="C43" i="230"/>
  <c r="G43" i="230"/>
  <c r="F55" i="230"/>
  <c r="C56" i="230"/>
  <c r="G56" i="230"/>
  <c r="F63" i="230"/>
  <c r="C64" i="230"/>
  <c r="G64" i="230"/>
  <c r="F10" i="235"/>
  <c r="C11" i="235"/>
  <c r="G11" i="235"/>
  <c r="F14" i="235"/>
  <c r="C15" i="235"/>
  <c r="G15" i="235"/>
  <c r="F45" i="235"/>
  <c r="F58" i="235"/>
  <c r="F9" i="228"/>
  <c r="F21" i="228"/>
  <c r="F32" i="228"/>
  <c r="F36" i="228"/>
  <c r="F40" i="228"/>
  <c r="H34" i="227"/>
  <c r="D34" i="227"/>
  <c r="G34" i="227"/>
  <c r="H42" i="227"/>
  <c r="D42" i="227"/>
  <c r="G42" i="227"/>
  <c r="H51" i="227"/>
  <c r="D51" i="227"/>
  <c r="G51" i="227"/>
  <c r="H59" i="227"/>
  <c r="D59" i="227"/>
  <c r="G59" i="227"/>
  <c r="H10" i="226"/>
  <c r="D10" i="226"/>
  <c r="G10" i="226"/>
  <c r="H18" i="226"/>
  <c r="D18" i="226"/>
  <c r="G18" i="226"/>
  <c r="H41" i="226"/>
  <c r="D41" i="226"/>
  <c r="C14" i="204"/>
  <c r="D15" i="204"/>
  <c r="C25" i="204"/>
  <c r="D26" i="204"/>
  <c r="C33" i="204"/>
  <c r="D34" i="204"/>
  <c r="C41" i="204"/>
  <c r="D42" i="204"/>
  <c r="C50" i="204"/>
  <c r="D51" i="204"/>
  <c r="C58" i="204"/>
  <c r="D59" i="204"/>
  <c r="C9" i="233"/>
  <c r="D10" i="233"/>
  <c r="C13" i="233"/>
  <c r="D14" i="233"/>
  <c r="C24" i="233"/>
  <c r="D25" i="233"/>
  <c r="C28" i="233"/>
  <c r="D29" i="233"/>
  <c r="C32" i="233"/>
  <c r="D33" i="233"/>
  <c r="C36" i="233"/>
  <c r="D37" i="233"/>
  <c r="D45" i="233"/>
  <c r="C53" i="233"/>
  <c r="D54" i="233"/>
  <c r="C57" i="233"/>
  <c r="D58" i="233"/>
  <c r="C16" i="231"/>
  <c r="D17" i="231"/>
  <c r="C27" i="231"/>
  <c r="D28" i="231"/>
  <c r="C39" i="231"/>
  <c r="D40" i="231"/>
  <c r="D53" i="231"/>
  <c r="C56" i="231"/>
  <c r="D57" i="231"/>
  <c r="C60" i="231"/>
  <c r="D61" i="231"/>
  <c r="C64" i="231"/>
  <c r="D8" i="230"/>
  <c r="C11" i="230"/>
  <c r="D12" i="230"/>
  <c r="C15" i="230"/>
  <c r="D16" i="230"/>
  <c r="C19" i="230"/>
  <c r="D20" i="230"/>
  <c r="C23" i="230"/>
  <c r="D48" i="230"/>
  <c r="C26" i="230"/>
  <c r="D27" i="230"/>
  <c r="C30" i="230"/>
  <c r="D31" i="230"/>
  <c r="C34" i="230"/>
  <c r="D35" i="230"/>
  <c r="C38" i="230"/>
  <c r="D39" i="230"/>
  <c r="C42" i="230"/>
  <c r="D43" i="230"/>
  <c r="C46" i="230"/>
  <c r="D47" i="230"/>
  <c r="C51" i="230"/>
  <c r="D52" i="230"/>
  <c r="C55" i="230"/>
  <c r="D56" i="230"/>
  <c r="C59" i="230"/>
  <c r="D60" i="230"/>
  <c r="C63" i="230"/>
  <c r="D64" i="230"/>
  <c r="C10" i="235"/>
  <c r="D11" i="235"/>
  <c r="C14" i="235"/>
  <c r="D15" i="235"/>
  <c r="C18" i="235"/>
  <c r="D19" i="235"/>
  <c r="C22" i="235"/>
  <c r="D23" i="235"/>
  <c r="C25" i="235"/>
  <c r="D26" i="235"/>
  <c r="C29" i="235"/>
  <c r="D30" i="235"/>
  <c r="C33" i="235"/>
  <c r="D34" i="235"/>
  <c r="C37" i="235"/>
  <c r="D38" i="235"/>
  <c r="C41" i="235"/>
  <c r="D42" i="235"/>
  <c r="C45" i="235"/>
  <c r="D46" i="235"/>
  <c r="C50" i="235"/>
  <c r="D51" i="235"/>
  <c r="C54" i="235"/>
  <c r="D55" i="235"/>
  <c r="C58" i="235"/>
  <c r="D59" i="235"/>
  <c r="C62" i="235"/>
  <c r="D63" i="235"/>
  <c r="C9" i="228"/>
  <c r="D10" i="228"/>
  <c r="C13" i="228"/>
  <c r="D14" i="228"/>
  <c r="C17" i="228"/>
  <c r="D18" i="228"/>
  <c r="C21" i="228"/>
  <c r="D22" i="228"/>
  <c r="C24" i="228"/>
  <c r="D25" i="228"/>
  <c r="C28" i="228"/>
  <c r="D29" i="228"/>
  <c r="C32" i="228"/>
  <c r="D33" i="228"/>
  <c r="C36" i="228"/>
  <c r="D37" i="228"/>
  <c r="C40" i="228"/>
  <c r="D41" i="228"/>
  <c r="C44" i="228"/>
  <c r="D45" i="228"/>
  <c r="C49" i="228"/>
  <c r="D50" i="228"/>
  <c r="C52" i="228"/>
  <c r="G53" i="228"/>
  <c r="G55" i="228"/>
  <c r="C55" i="228"/>
  <c r="H55" i="228"/>
  <c r="D57" i="228"/>
  <c r="E59" i="228"/>
  <c r="C60" i="228"/>
  <c r="G61" i="228"/>
  <c r="G63" i="228"/>
  <c r="C63" i="228"/>
  <c r="H63" i="228"/>
  <c r="D8" i="227"/>
  <c r="E10" i="227"/>
  <c r="C11" i="227"/>
  <c r="G12" i="227"/>
  <c r="G14" i="227"/>
  <c r="C14" i="227"/>
  <c r="H14" i="227"/>
  <c r="D16" i="227"/>
  <c r="E18" i="227"/>
  <c r="C19" i="227"/>
  <c r="G20" i="227"/>
  <c r="G22" i="227"/>
  <c r="C22" i="227"/>
  <c r="H22" i="227"/>
  <c r="D48" i="227"/>
  <c r="E25" i="227"/>
  <c r="C26" i="227"/>
  <c r="G27" i="227"/>
  <c r="G29" i="227"/>
  <c r="C29" i="227"/>
  <c r="H29" i="227"/>
  <c r="D31" i="227"/>
  <c r="E33" i="227"/>
  <c r="C34" i="227"/>
  <c r="G35" i="227"/>
  <c r="G37" i="227"/>
  <c r="C37" i="227"/>
  <c r="H37" i="227"/>
  <c r="D39" i="227"/>
  <c r="E41" i="227"/>
  <c r="C42" i="227"/>
  <c r="G43" i="227"/>
  <c r="G45" i="227"/>
  <c r="C45" i="227"/>
  <c r="H45" i="227"/>
  <c r="D47" i="227"/>
  <c r="E50" i="227"/>
  <c r="C51" i="227"/>
  <c r="G52" i="227"/>
  <c r="G54" i="227"/>
  <c r="C54" i="227"/>
  <c r="H54" i="227"/>
  <c r="D56" i="227"/>
  <c r="E58" i="227"/>
  <c r="C59" i="227"/>
  <c r="G60" i="227"/>
  <c r="G62" i="227"/>
  <c r="C62" i="227"/>
  <c r="H62" i="227"/>
  <c r="D64" i="227"/>
  <c r="E9" i="226"/>
  <c r="C10" i="226"/>
  <c r="G11" i="226"/>
  <c r="G13" i="226"/>
  <c r="C13" i="226"/>
  <c r="H13" i="226"/>
  <c r="D15" i="226"/>
  <c r="E17" i="226"/>
  <c r="C18" i="226"/>
  <c r="G19" i="226"/>
  <c r="G21" i="226"/>
  <c r="C21" i="226"/>
  <c r="H21" i="226"/>
  <c r="D23" i="226"/>
  <c r="E24" i="226"/>
  <c r="C25" i="226"/>
  <c r="G26" i="226"/>
  <c r="G28" i="226"/>
  <c r="C28" i="226"/>
  <c r="H28" i="226"/>
  <c r="D30" i="226"/>
  <c r="E32" i="226"/>
  <c r="C33" i="226"/>
  <c r="G34" i="226"/>
  <c r="G36" i="226"/>
  <c r="C36" i="226"/>
  <c r="H36" i="226"/>
  <c r="D38" i="226"/>
  <c r="E40" i="226"/>
  <c r="C41" i="226"/>
  <c r="G42" i="226"/>
  <c r="G44" i="226"/>
  <c r="C44" i="226"/>
  <c r="H44" i="226"/>
  <c r="D46" i="226"/>
  <c r="E49" i="226"/>
  <c r="C50" i="226"/>
  <c r="G51" i="226"/>
  <c r="G53" i="226"/>
  <c r="C53" i="226"/>
  <c r="H53" i="226"/>
  <c r="D55" i="226"/>
  <c r="E57" i="226"/>
  <c r="C58" i="226"/>
  <c r="G59" i="226"/>
  <c r="G61" i="226"/>
  <c r="C61" i="226"/>
  <c r="H61" i="226"/>
  <c r="D63" i="226"/>
  <c r="E8" i="225"/>
  <c r="C9" i="225"/>
  <c r="G10" i="225"/>
  <c r="G17" i="225"/>
  <c r="C17" i="225"/>
  <c r="E17" i="225"/>
  <c r="H18" i="225"/>
  <c r="D18" i="225"/>
  <c r="C18" i="225"/>
  <c r="C22" i="225"/>
  <c r="C23" i="225"/>
  <c r="F24" i="225"/>
  <c r="F25" i="225"/>
  <c r="G32" i="225"/>
  <c r="C32" i="225"/>
  <c r="E32" i="225"/>
  <c r="H33" i="225"/>
  <c r="D33" i="225"/>
  <c r="C33" i="225"/>
  <c r="C37" i="225"/>
  <c r="C38" i="225"/>
  <c r="G49" i="225"/>
  <c r="C49" i="225"/>
  <c r="E49" i="225"/>
  <c r="H50" i="225"/>
  <c r="D50" i="225"/>
  <c r="C50" i="225"/>
  <c r="C54" i="225"/>
  <c r="C55" i="225"/>
  <c r="E63" i="225"/>
  <c r="F63" i="225"/>
  <c r="D63" i="225"/>
  <c r="G16" i="224"/>
  <c r="C16" i="224"/>
  <c r="F16" i="224"/>
  <c r="E16" i="224"/>
  <c r="F17" i="224"/>
  <c r="E22" i="224"/>
  <c r="F22" i="224"/>
  <c r="D22" i="224"/>
  <c r="G31" i="224"/>
  <c r="C31" i="224"/>
  <c r="F31" i="224"/>
  <c r="E31" i="224"/>
  <c r="F32" i="224"/>
  <c r="G40" i="224"/>
  <c r="G57" i="224"/>
  <c r="H8" i="223"/>
  <c r="D8" i="223"/>
  <c r="E8" i="223"/>
  <c r="C8" i="223"/>
  <c r="F8" i="223"/>
  <c r="G37" i="224"/>
  <c r="G39" i="224"/>
  <c r="C39" i="224"/>
  <c r="H39" i="224"/>
  <c r="G45" i="224"/>
  <c r="G47" i="224"/>
  <c r="C47" i="224"/>
  <c r="H47" i="224"/>
  <c r="G54" i="224"/>
  <c r="G56" i="224"/>
  <c r="C56" i="224"/>
  <c r="H56" i="224"/>
  <c r="G62" i="224"/>
  <c r="G64" i="224"/>
  <c r="C64" i="224"/>
  <c r="H64" i="224"/>
  <c r="G13" i="223"/>
  <c r="G15" i="223"/>
  <c r="C15" i="223"/>
  <c r="H15" i="223"/>
  <c r="G21" i="223"/>
  <c r="G23" i="223"/>
  <c r="C23" i="223"/>
  <c r="H23" i="223"/>
  <c r="G28" i="223"/>
  <c r="G30" i="223"/>
  <c r="C30" i="223"/>
  <c r="H30" i="223"/>
  <c r="G36" i="223"/>
  <c r="G38" i="223"/>
  <c r="C38" i="223"/>
  <c r="H38" i="223"/>
  <c r="G44" i="223"/>
  <c r="G46" i="223"/>
  <c r="C46" i="223"/>
  <c r="H46" i="223"/>
  <c r="G53" i="223"/>
  <c r="G55" i="223"/>
  <c r="C55" i="223"/>
  <c r="H55" i="223"/>
  <c r="G61" i="223"/>
  <c r="G63" i="223"/>
  <c r="C63" i="223"/>
  <c r="H63" i="223"/>
  <c r="E13" i="222"/>
  <c r="F13" i="222"/>
  <c r="H13" i="222"/>
  <c r="G23" i="222"/>
  <c r="C23" i="222"/>
  <c r="F23" i="222"/>
  <c r="H48" i="222"/>
  <c r="D48" i="222"/>
  <c r="E48" i="222"/>
  <c r="E24" i="222"/>
  <c r="H24" i="222"/>
  <c r="C24" i="222"/>
  <c r="E40" i="222"/>
  <c r="H40" i="222"/>
  <c r="C40" i="222"/>
  <c r="F40" i="222"/>
  <c r="E44" i="222"/>
  <c r="F44" i="222"/>
  <c r="H44" i="222"/>
  <c r="C44" i="222"/>
  <c r="G51" i="222"/>
  <c r="C51" i="222"/>
  <c r="D51" i="222"/>
  <c r="F51" i="222"/>
  <c r="E57" i="222"/>
  <c r="H57" i="222"/>
  <c r="C57" i="222"/>
  <c r="F57" i="222"/>
  <c r="D57" i="222"/>
  <c r="G59" i="222"/>
  <c r="C59" i="222"/>
  <c r="D59" i="222"/>
  <c r="F59" i="222"/>
  <c r="E59" i="222"/>
  <c r="E31" i="221"/>
  <c r="C31" i="221"/>
  <c r="F31" i="221"/>
  <c r="D31" i="221"/>
  <c r="G33" i="221"/>
  <c r="C33" i="221"/>
  <c r="D33" i="221"/>
  <c r="F33" i="221"/>
  <c r="E33" i="221"/>
  <c r="H48" i="223"/>
  <c r="D48" i="223"/>
  <c r="G48" i="223"/>
  <c r="H31" i="223"/>
  <c r="D31" i="223"/>
  <c r="G31" i="223"/>
  <c r="H39" i="223"/>
  <c r="D39" i="223"/>
  <c r="G39" i="223"/>
  <c r="H47" i="223"/>
  <c r="D47" i="223"/>
  <c r="G47" i="223"/>
  <c r="H56" i="223"/>
  <c r="D56" i="223"/>
  <c r="G56" i="223"/>
  <c r="H64" i="223"/>
  <c r="D64" i="223"/>
  <c r="G64" i="223"/>
  <c r="G19" i="222"/>
  <c r="C19" i="222"/>
  <c r="D19" i="222"/>
  <c r="E21" i="222"/>
  <c r="F21" i="222"/>
  <c r="H21" i="222"/>
  <c r="G30" i="222"/>
  <c r="C30" i="222"/>
  <c r="F30" i="222"/>
  <c r="H31" i="222"/>
  <c r="D31" i="222"/>
  <c r="E31" i="222"/>
  <c r="E32" i="222"/>
  <c r="H32" i="222"/>
  <c r="C32" i="222"/>
  <c r="G42" i="222"/>
  <c r="C42" i="222"/>
  <c r="D42" i="222"/>
  <c r="F42" i="222"/>
  <c r="G46" i="222"/>
  <c r="C46" i="222"/>
  <c r="F46" i="222"/>
  <c r="D46" i="222"/>
  <c r="E48" i="221"/>
  <c r="C48" i="221"/>
  <c r="F48" i="221"/>
  <c r="D48" i="221"/>
  <c r="G25" i="221"/>
  <c r="C25" i="221"/>
  <c r="D25" i="221"/>
  <c r="F25" i="221"/>
  <c r="E25" i="221"/>
  <c r="G11" i="225"/>
  <c r="G13" i="225"/>
  <c r="C13" i="225"/>
  <c r="H13" i="225"/>
  <c r="G19" i="225"/>
  <c r="G21" i="225"/>
  <c r="C21" i="225"/>
  <c r="H21" i="225"/>
  <c r="G26" i="225"/>
  <c r="G28" i="225"/>
  <c r="C28" i="225"/>
  <c r="H28" i="225"/>
  <c r="G34" i="225"/>
  <c r="G36" i="225"/>
  <c r="C36" i="225"/>
  <c r="H36" i="225"/>
  <c r="G42" i="225"/>
  <c r="G44" i="225"/>
  <c r="C44" i="225"/>
  <c r="H44" i="225"/>
  <c r="G51" i="225"/>
  <c r="G53" i="225"/>
  <c r="C53" i="225"/>
  <c r="H53" i="225"/>
  <c r="G59" i="225"/>
  <c r="G61" i="225"/>
  <c r="C61" i="225"/>
  <c r="H61" i="225"/>
  <c r="G10" i="224"/>
  <c r="G12" i="224"/>
  <c r="C12" i="224"/>
  <c r="H12" i="224"/>
  <c r="G18" i="224"/>
  <c r="G20" i="224"/>
  <c r="C20" i="224"/>
  <c r="H20" i="224"/>
  <c r="G25" i="224"/>
  <c r="G27" i="224"/>
  <c r="C27" i="224"/>
  <c r="H27" i="224"/>
  <c r="G33" i="224"/>
  <c r="G35" i="224"/>
  <c r="C35" i="224"/>
  <c r="H35" i="224"/>
  <c r="D37" i="224"/>
  <c r="E39" i="224"/>
  <c r="G41" i="224"/>
  <c r="G43" i="224"/>
  <c r="C43" i="224"/>
  <c r="H43" i="224"/>
  <c r="D45" i="224"/>
  <c r="E47" i="224"/>
  <c r="G50" i="224"/>
  <c r="G52" i="224"/>
  <c r="C52" i="224"/>
  <c r="H52" i="224"/>
  <c r="D54" i="224"/>
  <c r="E56" i="224"/>
  <c r="G58" i="224"/>
  <c r="G60" i="224"/>
  <c r="C60" i="224"/>
  <c r="H60" i="224"/>
  <c r="D62" i="224"/>
  <c r="E64" i="224"/>
  <c r="G9" i="223"/>
  <c r="G11" i="223"/>
  <c r="C11" i="223"/>
  <c r="H11" i="223"/>
  <c r="D13" i="223"/>
  <c r="E15" i="223"/>
  <c r="G17" i="223"/>
  <c r="G19" i="223"/>
  <c r="C19" i="223"/>
  <c r="H19" i="223"/>
  <c r="D21" i="223"/>
  <c r="E23" i="223"/>
  <c r="C48" i="223"/>
  <c r="G24" i="223"/>
  <c r="G26" i="223"/>
  <c r="C26" i="223"/>
  <c r="H26" i="223"/>
  <c r="D28" i="223"/>
  <c r="E30" i="223"/>
  <c r="C31" i="223"/>
  <c r="G32" i="223"/>
  <c r="G34" i="223"/>
  <c r="C34" i="223"/>
  <c r="H34" i="223"/>
  <c r="D36" i="223"/>
  <c r="E38" i="223"/>
  <c r="C39" i="223"/>
  <c r="G40" i="223"/>
  <c r="G42" i="223"/>
  <c r="C42" i="223"/>
  <c r="H42" i="223"/>
  <c r="D44" i="223"/>
  <c r="E46" i="223"/>
  <c r="C47" i="223"/>
  <c r="G49" i="223"/>
  <c r="G51" i="223"/>
  <c r="C51" i="223"/>
  <c r="H51" i="223"/>
  <c r="D53" i="223"/>
  <c r="E55" i="223"/>
  <c r="C56" i="223"/>
  <c r="G57" i="223"/>
  <c r="G59" i="223"/>
  <c r="C59" i="223"/>
  <c r="H59" i="223"/>
  <c r="D61" i="223"/>
  <c r="E63" i="223"/>
  <c r="C64" i="223"/>
  <c r="G8" i="222"/>
  <c r="G10" i="222"/>
  <c r="C10" i="222"/>
  <c r="H10" i="222"/>
  <c r="D13" i="222"/>
  <c r="E19" i="222"/>
  <c r="C21" i="222"/>
  <c r="E23" i="222"/>
  <c r="F48" i="222"/>
  <c r="F24" i="222"/>
  <c r="G26" i="222"/>
  <c r="C26" i="222"/>
  <c r="D26" i="222"/>
  <c r="E28" i="222"/>
  <c r="F28" i="222"/>
  <c r="H28" i="222"/>
  <c r="D30" i="222"/>
  <c r="C31" i="222"/>
  <c r="D32" i="222"/>
  <c r="G38" i="222"/>
  <c r="C38" i="222"/>
  <c r="F38" i="222"/>
  <c r="D38" i="222"/>
  <c r="G40" i="222"/>
  <c r="E42" i="222"/>
  <c r="G44" i="222"/>
  <c r="E46" i="222"/>
  <c r="H51" i="222"/>
  <c r="E16" i="221"/>
  <c r="C16" i="221"/>
  <c r="F16" i="221"/>
  <c r="D16" i="221"/>
  <c r="G18" i="221"/>
  <c r="C18" i="221"/>
  <c r="D18" i="221"/>
  <c r="F18" i="221"/>
  <c r="E18" i="221"/>
  <c r="G48" i="221"/>
  <c r="E47" i="221"/>
  <c r="C47" i="221"/>
  <c r="F47" i="221"/>
  <c r="D47" i="221"/>
  <c r="H62" i="225"/>
  <c r="D62" i="225"/>
  <c r="G62" i="225"/>
  <c r="H13" i="224"/>
  <c r="D13" i="224"/>
  <c r="G13" i="224"/>
  <c r="H21" i="224"/>
  <c r="D21" i="224"/>
  <c r="G21" i="224"/>
  <c r="H28" i="224"/>
  <c r="D28" i="224"/>
  <c r="G28" i="224"/>
  <c r="H36" i="224"/>
  <c r="D36" i="224"/>
  <c r="G36" i="224"/>
  <c r="F37" i="224"/>
  <c r="F39" i="224"/>
  <c r="H44" i="224"/>
  <c r="D44" i="224"/>
  <c r="G44" i="224"/>
  <c r="F45" i="224"/>
  <c r="F47" i="224"/>
  <c r="C50" i="224"/>
  <c r="H50" i="224"/>
  <c r="D52" i="224"/>
  <c r="H53" i="224"/>
  <c r="D53" i="224"/>
  <c r="G53" i="224"/>
  <c r="F54" i="224"/>
  <c r="F56" i="224"/>
  <c r="C58" i="224"/>
  <c r="H58" i="224"/>
  <c r="D60" i="224"/>
  <c r="H61" i="224"/>
  <c r="D61" i="224"/>
  <c r="G61" i="224"/>
  <c r="F62" i="224"/>
  <c r="F64" i="224"/>
  <c r="C9" i="223"/>
  <c r="H9" i="223"/>
  <c r="D11" i="223"/>
  <c r="H12" i="223"/>
  <c r="D12" i="223"/>
  <c r="G12" i="223"/>
  <c r="F13" i="223"/>
  <c r="F15" i="223"/>
  <c r="C17" i="223"/>
  <c r="H17" i="223"/>
  <c r="D19" i="223"/>
  <c r="H20" i="223"/>
  <c r="D20" i="223"/>
  <c r="G20" i="223"/>
  <c r="F21" i="223"/>
  <c r="F23" i="223"/>
  <c r="E48" i="223"/>
  <c r="C24" i="223"/>
  <c r="H24" i="223"/>
  <c r="D26" i="223"/>
  <c r="H27" i="223"/>
  <c r="D27" i="223"/>
  <c r="G27" i="223"/>
  <c r="F28" i="223"/>
  <c r="F30" i="223"/>
  <c r="E31" i="223"/>
  <c r="C32" i="223"/>
  <c r="H32" i="223"/>
  <c r="D34" i="223"/>
  <c r="H35" i="223"/>
  <c r="D35" i="223"/>
  <c r="G35" i="223"/>
  <c r="F36" i="223"/>
  <c r="F38" i="223"/>
  <c r="E39" i="223"/>
  <c r="C40" i="223"/>
  <c r="H40" i="223"/>
  <c r="D42" i="223"/>
  <c r="H43" i="223"/>
  <c r="D43" i="223"/>
  <c r="G43" i="223"/>
  <c r="F44" i="223"/>
  <c r="F46" i="223"/>
  <c r="E47" i="223"/>
  <c r="C49" i="223"/>
  <c r="H49" i="223"/>
  <c r="D51" i="223"/>
  <c r="H52" i="223"/>
  <c r="D52" i="223"/>
  <c r="G52" i="223"/>
  <c r="F53" i="223"/>
  <c r="F55" i="223"/>
  <c r="E56" i="223"/>
  <c r="C57" i="223"/>
  <c r="H57" i="223"/>
  <c r="D59" i="223"/>
  <c r="H60" i="223"/>
  <c r="D60" i="223"/>
  <c r="G60" i="223"/>
  <c r="F61" i="223"/>
  <c r="F63" i="223"/>
  <c r="E64" i="223"/>
  <c r="C8" i="222"/>
  <c r="H8" i="222"/>
  <c r="D10" i="222"/>
  <c r="G11" i="222"/>
  <c r="D11" i="222"/>
  <c r="H11" i="222"/>
  <c r="G13" i="222"/>
  <c r="G15" i="222"/>
  <c r="C15" i="222"/>
  <c r="F15" i="222"/>
  <c r="H16" i="222"/>
  <c r="D16" i="222"/>
  <c r="E16" i="222"/>
  <c r="E17" i="222"/>
  <c r="H17" i="222"/>
  <c r="C17" i="222"/>
  <c r="F19" i="222"/>
  <c r="D21" i="222"/>
  <c r="H23" i="222"/>
  <c r="G48" i="222"/>
  <c r="G24" i="222"/>
  <c r="E26" i="222"/>
  <c r="C28" i="222"/>
  <c r="E30" i="222"/>
  <c r="F31" i="222"/>
  <c r="F32" i="222"/>
  <c r="G34" i="222"/>
  <c r="C34" i="222"/>
  <c r="D34" i="222"/>
  <c r="E36" i="222"/>
  <c r="F36" i="222"/>
  <c r="H36" i="222"/>
  <c r="E38" i="222"/>
  <c r="H42" i="222"/>
  <c r="H46" i="222"/>
  <c r="E49" i="222"/>
  <c r="H49" i="222"/>
  <c r="C49" i="222"/>
  <c r="F49" i="222"/>
  <c r="G10" i="221"/>
  <c r="C10" i="221"/>
  <c r="D10" i="221"/>
  <c r="F10" i="221"/>
  <c r="E10" i="221"/>
  <c r="G16" i="221"/>
  <c r="E39" i="221"/>
  <c r="C39" i="221"/>
  <c r="F39" i="221"/>
  <c r="D39" i="221"/>
  <c r="G41" i="221"/>
  <c r="C41" i="221"/>
  <c r="D41" i="221"/>
  <c r="F41" i="221"/>
  <c r="E41" i="221"/>
  <c r="G47" i="221"/>
  <c r="G53" i="222"/>
  <c r="G55" i="222"/>
  <c r="C55" i="222"/>
  <c r="H55" i="222"/>
  <c r="G61" i="222"/>
  <c r="G63" i="222"/>
  <c r="C63" i="222"/>
  <c r="H63" i="222"/>
  <c r="G12" i="221"/>
  <c r="G14" i="221"/>
  <c r="C14" i="221"/>
  <c r="G20" i="221"/>
  <c r="G22" i="221"/>
  <c r="C22" i="221"/>
  <c r="G27" i="221"/>
  <c r="G29" i="221"/>
  <c r="C29" i="221"/>
  <c r="G35" i="221"/>
  <c r="G37" i="221"/>
  <c r="C37" i="221"/>
  <c r="G43" i="221"/>
  <c r="G45" i="221"/>
  <c r="C45" i="221"/>
  <c r="E50" i="221"/>
  <c r="G52" i="221"/>
  <c r="G54" i="221"/>
  <c r="C54" i="221"/>
  <c r="D56" i="221"/>
  <c r="E58" i="221"/>
  <c r="G60" i="221"/>
  <c r="G62" i="221"/>
  <c r="C62" i="221"/>
  <c r="D64" i="221"/>
  <c r="E9" i="220"/>
  <c r="G11" i="220"/>
  <c r="G13" i="220"/>
  <c r="C13" i="220"/>
  <c r="D15" i="220"/>
  <c r="E17" i="220"/>
  <c r="G19" i="220"/>
  <c r="G21" i="220"/>
  <c r="C21" i="220"/>
  <c r="D23" i="220"/>
  <c r="E24" i="220"/>
  <c r="G26" i="220"/>
  <c r="G28" i="220"/>
  <c r="C28" i="220"/>
  <c r="D30" i="220"/>
  <c r="E32" i="220"/>
  <c r="G34" i="220"/>
  <c r="G36" i="220"/>
  <c r="C36" i="220"/>
  <c r="D38" i="220"/>
  <c r="E40" i="220"/>
  <c r="G42" i="220"/>
  <c r="G44" i="220"/>
  <c r="C44" i="220"/>
  <c r="D46" i="220"/>
  <c r="E49" i="220"/>
  <c r="G51" i="220"/>
  <c r="G53" i="220"/>
  <c r="C53" i="220"/>
  <c r="D55" i="220"/>
  <c r="E57" i="220"/>
  <c r="G59" i="220"/>
  <c r="G61" i="220"/>
  <c r="C61" i="220"/>
  <c r="D63" i="220"/>
  <c r="G10" i="219"/>
  <c r="G12" i="219"/>
  <c r="C12" i="219"/>
  <c r="D14" i="219"/>
  <c r="E16" i="219"/>
  <c r="G18" i="219"/>
  <c r="G20" i="219"/>
  <c r="C20" i="219"/>
  <c r="D22" i="219"/>
  <c r="E48" i="219"/>
  <c r="G25" i="219"/>
  <c r="G27" i="219"/>
  <c r="C27" i="219"/>
  <c r="D29" i="219"/>
  <c r="E31" i="219"/>
  <c r="G33" i="219"/>
  <c r="G35" i="219"/>
  <c r="C35" i="219"/>
  <c r="D40" i="219"/>
  <c r="F40" i="219"/>
  <c r="E41" i="219"/>
  <c r="D41" i="219"/>
  <c r="E49" i="219"/>
  <c r="F50" i="219"/>
  <c r="D57" i="219"/>
  <c r="F57" i="219"/>
  <c r="E58" i="219"/>
  <c r="D58" i="219"/>
  <c r="F9" i="218"/>
  <c r="D16" i="218"/>
  <c r="F16" i="218"/>
  <c r="E17" i="218"/>
  <c r="D17" i="218"/>
  <c r="E48" i="218"/>
  <c r="F24" i="218"/>
  <c r="D31" i="218"/>
  <c r="F31" i="218"/>
  <c r="E32" i="218"/>
  <c r="D32" i="218"/>
  <c r="E39" i="218"/>
  <c r="F40" i="218"/>
  <c r="D47" i="218"/>
  <c r="F47" i="218"/>
  <c r="E49" i="218"/>
  <c r="D49" i="218"/>
  <c r="E56" i="218"/>
  <c r="F57" i="218"/>
  <c r="D64" i="218"/>
  <c r="F64" i="218"/>
  <c r="E15" i="217"/>
  <c r="F16" i="217"/>
  <c r="D19" i="217"/>
  <c r="C19" i="217"/>
  <c r="F19" i="217"/>
  <c r="D30" i="217"/>
  <c r="F30" i="217"/>
  <c r="C30" i="217"/>
  <c r="D34" i="217"/>
  <c r="C34" i="217"/>
  <c r="F34" i="217"/>
  <c r="D46" i="217"/>
  <c r="F46" i="217"/>
  <c r="C46" i="217"/>
  <c r="D51" i="217"/>
  <c r="C51" i="217"/>
  <c r="F51" i="217"/>
  <c r="D63" i="217"/>
  <c r="F63" i="217"/>
  <c r="C63" i="217"/>
  <c r="D10" i="216"/>
  <c r="E10" i="216"/>
  <c r="C10" i="216"/>
  <c r="F10" i="216"/>
  <c r="D18" i="216"/>
  <c r="E18" i="216"/>
  <c r="C18" i="216"/>
  <c r="F18" i="216"/>
  <c r="D25" i="216"/>
  <c r="E25" i="216"/>
  <c r="C25" i="216"/>
  <c r="F25" i="216"/>
  <c r="H39" i="222"/>
  <c r="D39" i="222"/>
  <c r="G39" i="222"/>
  <c r="H47" i="222"/>
  <c r="D47" i="222"/>
  <c r="G47" i="222"/>
  <c r="C53" i="222"/>
  <c r="H53" i="222"/>
  <c r="D55" i="222"/>
  <c r="H56" i="222"/>
  <c r="D56" i="222"/>
  <c r="G56" i="222"/>
  <c r="C61" i="222"/>
  <c r="H61" i="222"/>
  <c r="D63" i="222"/>
  <c r="H64" i="222"/>
  <c r="D64" i="222"/>
  <c r="G64" i="222"/>
  <c r="C12" i="221"/>
  <c r="D14" i="221"/>
  <c r="D15" i="221"/>
  <c r="G15" i="221"/>
  <c r="C20" i="221"/>
  <c r="D22" i="221"/>
  <c r="D23" i="221"/>
  <c r="G23" i="221"/>
  <c r="C27" i="221"/>
  <c r="D29" i="221"/>
  <c r="D30" i="221"/>
  <c r="G30" i="221"/>
  <c r="C35" i="221"/>
  <c r="D37" i="221"/>
  <c r="D38" i="221"/>
  <c r="G38" i="221"/>
  <c r="C43" i="221"/>
  <c r="D45" i="221"/>
  <c r="D46" i="221"/>
  <c r="G46" i="221"/>
  <c r="C52" i="221"/>
  <c r="D54" i="221"/>
  <c r="D55" i="221"/>
  <c r="G55" i="221"/>
  <c r="F56" i="221"/>
  <c r="C60" i="221"/>
  <c r="D62" i="221"/>
  <c r="D63" i="221"/>
  <c r="G63" i="221"/>
  <c r="F64" i="221"/>
  <c r="C11" i="220"/>
  <c r="D13" i="220"/>
  <c r="D14" i="220"/>
  <c r="G14" i="220"/>
  <c r="F15" i="220"/>
  <c r="C19" i="220"/>
  <c r="D21" i="220"/>
  <c r="D22" i="220"/>
  <c r="G22" i="220"/>
  <c r="F23" i="220"/>
  <c r="C26" i="220"/>
  <c r="D28" i="220"/>
  <c r="D29" i="220"/>
  <c r="G29" i="220"/>
  <c r="F30" i="220"/>
  <c r="C34" i="220"/>
  <c r="D36" i="220"/>
  <c r="D37" i="220"/>
  <c r="G37" i="220"/>
  <c r="F38" i="220"/>
  <c r="C42" i="220"/>
  <c r="D44" i="220"/>
  <c r="D45" i="220"/>
  <c r="G45" i="220"/>
  <c r="F46" i="220"/>
  <c r="C51" i="220"/>
  <c r="D53" i="220"/>
  <c r="D54" i="220"/>
  <c r="G54" i="220"/>
  <c r="F55" i="220"/>
  <c r="C59" i="220"/>
  <c r="D61" i="220"/>
  <c r="D62" i="220"/>
  <c r="G62" i="220"/>
  <c r="F63" i="220"/>
  <c r="C10" i="219"/>
  <c r="D12" i="219"/>
  <c r="D13" i="219"/>
  <c r="G13" i="219"/>
  <c r="F14" i="219"/>
  <c r="C18" i="219"/>
  <c r="D20" i="219"/>
  <c r="D21" i="219"/>
  <c r="G21" i="219"/>
  <c r="F22" i="219"/>
  <c r="C25" i="219"/>
  <c r="D27" i="219"/>
  <c r="D28" i="219"/>
  <c r="G28" i="219"/>
  <c r="F29" i="219"/>
  <c r="C33" i="219"/>
  <c r="D35" i="219"/>
  <c r="D36" i="219"/>
  <c r="C36" i="219"/>
  <c r="C40" i="219"/>
  <c r="C41" i="219"/>
  <c r="G52" i="219"/>
  <c r="C52" i="219"/>
  <c r="E52" i="219"/>
  <c r="D53" i="219"/>
  <c r="C53" i="219"/>
  <c r="C57" i="219"/>
  <c r="C58" i="219"/>
  <c r="G11" i="218"/>
  <c r="C11" i="218"/>
  <c r="E11" i="218"/>
  <c r="D12" i="218"/>
  <c r="C12" i="218"/>
  <c r="C16" i="218"/>
  <c r="C17" i="218"/>
  <c r="G26" i="218"/>
  <c r="C26" i="218"/>
  <c r="E26" i="218"/>
  <c r="D27" i="218"/>
  <c r="C27" i="218"/>
  <c r="C31" i="218"/>
  <c r="C32" i="218"/>
  <c r="G42" i="218"/>
  <c r="C42" i="218"/>
  <c r="E42" i="218"/>
  <c r="D43" i="218"/>
  <c r="C43" i="218"/>
  <c r="C47" i="218"/>
  <c r="C49" i="218"/>
  <c r="G59" i="218"/>
  <c r="C59" i="218"/>
  <c r="E59" i="218"/>
  <c r="D60" i="218"/>
  <c r="C60" i="218"/>
  <c r="C64" i="218"/>
  <c r="E19" i="217"/>
  <c r="E30" i="217"/>
  <c r="E34" i="217"/>
  <c r="E46" i="217"/>
  <c r="E51" i="217"/>
  <c r="E63" i="217"/>
  <c r="G10" i="216"/>
  <c r="G18" i="216"/>
  <c r="G25" i="216"/>
  <c r="G50" i="221"/>
  <c r="C50" i="221"/>
  <c r="G56" i="221"/>
  <c r="G58" i="221"/>
  <c r="C58" i="221"/>
  <c r="G64" i="221"/>
  <c r="G9" i="220"/>
  <c r="C9" i="220"/>
  <c r="G15" i="220"/>
  <c r="G17" i="220"/>
  <c r="C17" i="220"/>
  <c r="G23" i="220"/>
  <c r="G24" i="220"/>
  <c r="C24" i="220"/>
  <c r="G30" i="220"/>
  <c r="G32" i="220"/>
  <c r="C32" i="220"/>
  <c r="G38" i="220"/>
  <c r="G40" i="220"/>
  <c r="C40" i="220"/>
  <c r="G46" i="220"/>
  <c r="G49" i="220"/>
  <c r="C49" i="220"/>
  <c r="G55" i="220"/>
  <c r="G57" i="220"/>
  <c r="C57" i="220"/>
  <c r="G63" i="220"/>
  <c r="G14" i="219"/>
  <c r="G16" i="219"/>
  <c r="C16" i="219"/>
  <c r="G22" i="219"/>
  <c r="G48" i="219"/>
  <c r="C48" i="219"/>
  <c r="G29" i="219"/>
  <c r="G31" i="219"/>
  <c r="C31" i="219"/>
  <c r="D49" i="219"/>
  <c r="F49" i="219"/>
  <c r="E50" i="219"/>
  <c r="D50" i="219"/>
  <c r="E9" i="218"/>
  <c r="D9" i="218"/>
  <c r="D48" i="218"/>
  <c r="F48" i="218"/>
  <c r="E24" i="218"/>
  <c r="D24" i="218"/>
  <c r="D39" i="218"/>
  <c r="F39" i="218"/>
  <c r="E40" i="218"/>
  <c r="D40" i="218"/>
  <c r="D56" i="218"/>
  <c r="F56" i="218"/>
  <c r="E57" i="218"/>
  <c r="D57" i="218"/>
  <c r="D15" i="217"/>
  <c r="F15" i="217"/>
  <c r="E16" i="217"/>
  <c r="D16" i="217"/>
  <c r="D23" i="217"/>
  <c r="F23" i="217"/>
  <c r="C23" i="217"/>
  <c r="D26" i="217"/>
  <c r="C26" i="217"/>
  <c r="F26" i="217"/>
  <c r="D38" i="217"/>
  <c r="F38" i="217"/>
  <c r="C38" i="217"/>
  <c r="D42" i="217"/>
  <c r="C42" i="217"/>
  <c r="F42" i="217"/>
  <c r="D55" i="217"/>
  <c r="F55" i="217"/>
  <c r="C55" i="217"/>
  <c r="D59" i="217"/>
  <c r="C59" i="217"/>
  <c r="F59" i="217"/>
  <c r="H12" i="222"/>
  <c r="D12" i="222"/>
  <c r="G12" i="222"/>
  <c r="H20" i="222"/>
  <c r="D20" i="222"/>
  <c r="G20" i="222"/>
  <c r="H27" i="222"/>
  <c r="D27" i="222"/>
  <c r="G27" i="222"/>
  <c r="H35" i="222"/>
  <c r="D35" i="222"/>
  <c r="G35" i="222"/>
  <c r="E39" i="222"/>
  <c r="H43" i="222"/>
  <c r="D43" i="222"/>
  <c r="G43" i="222"/>
  <c r="E47" i="222"/>
  <c r="H52" i="222"/>
  <c r="D52" i="222"/>
  <c r="G52" i="222"/>
  <c r="F53" i="222"/>
  <c r="F55" i="222"/>
  <c r="E56" i="222"/>
  <c r="H60" i="222"/>
  <c r="D60" i="222"/>
  <c r="G60" i="222"/>
  <c r="F61" i="222"/>
  <c r="F63" i="222"/>
  <c r="E64" i="222"/>
  <c r="D11" i="221"/>
  <c r="G11" i="221"/>
  <c r="F12" i="221"/>
  <c r="F14" i="221"/>
  <c r="E15" i="221"/>
  <c r="D19" i="221"/>
  <c r="G19" i="221"/>
  <c r="F20" i="221"/>
  <c r="F22" i="221"/>
  <c r="E23" i="221"/>
  <c r="D26" i="221"/>
  <c r="G26" i="221"/>
  <c r="F27" i="221"/>
  <c r="F29" i="221"/>
  <c r="E30" i="221"/>
  <c r="D34" i="221"/>
  <c r="G34" i="221"/>
  <c r="F35" i="221"/>
  <c r="F37" i="221"/>
  <c r="E38" i="221"/>
  <c r="D42" i="221"/>
  <c r="G42" i="221"/>
  <c r="F43" i="221"/>
  <c r="F45" i="221"/>
  <c r="E46" i="221"/>
  <c r="D50" i="221"/>
  <c r="D51" i="221"/>
  <c r="G51" i="221"/>
  <c r="F52" i="221"/>
  <c r="F54" i="221"/>
  <c r="E55" i="221"/>
  <c r="C56" i="221"/>
  <c r="D58" i="221"/>
  <c r="D59" i="221"/>
  <c r="G59" i="221"/>
  <c r="F60" i="221"/>
  <c r="F62" i="221"/>
  <c r="E63" i="221"/>
  <c r="C64" i="221"/>
  <c r="D9" i="220"/>
  <c r="D10" i="220"/>
  <c r="G10" i="220"/>
  <c r="F11" i="220"/>
  <c r="F13" i="220"/>
  <c r="E14" i="220"/>
  <c r="C15" i="220"/>
  <c r="D17" i="220"/>
  <c r="D18" i="220"/>
  <c r="G18" i="220"/>
  <c r="F19" i="220"/>
  <c r="F21" i="220"/>
  <c r="E22" i="220"/>
  <c r="C23" i="220"/>
  <c r="D24" i="220"/>
  <c r="D25" i="220"/>
  <c r="G25" i="220"/>
  <c r="F26" i="220"/>
  <c r="F28" i="220"/>
  <c r="E29" i="220"/>
  <c r="C30" i="220"/>
  <c r="D32" i="220"/>
  <c r="D33" i="220"/>
  <c r="G33" i="220"/>
  <c r="F34" i="220"/>
  <c r="F36" i="220"/>
  <c r="E37" i="220"/>
  <c r="C38" i="220"/>
  <c r="D40" i="220"/>
  <c r="D41" i="220"/>
  <c r="G41" i="220"/>
  <c r="F42" i="220"/>
  <c r="F44" i="220"/>
  <c r="E45" i="220"/>
  <c r="C46" i="220"/>
  <c r="D49" i="220"/>
  <c r="D50" i="220"/>
  <c r="G50" i="220"/>
  <c r="F51" i="220"/>
  <c r="F53" i="220"/>
  <c r="E54" i="220"/>
  <c r="C55" i="220"/>
  <c r="D57" i="220"/>
  <c r="D58" i="220"/>
  <c r="G58" i="220"/>
  <c r="F59" i="220"/>
  <c r="F61" i="220"/>
  <c r="E62" i="220"/>
  <c r="C63" i="220"/>
  <c r="D9" i="219"/>
  <c r="G9" i="219"/>
  <c r="F10" i="219"/>
  <c r="F12" i="219"/>
  <c r="E13" i="219"/>
  <c r="C14" i="219"/>
  <c r="D16" i="219"/>
  <c r="D17" i="219"/>
  <c r="G17" i="219"/>
  <c r="F18" i="219"/>
  <c r="F20" i="219"/>
  <c r="E21" i="219"/>
  <c r="C22" i="219"/>
  <c r="D48" i="219"/>
  <c r="D24" i="219"/>
  <c r="G24" i="219"/>
  <c r="F25" i="219"/>
  <c r="F27" i="219"/>
  <c r="E28" i="219"/>
  <c r="C29" i="219"/>
  <c r="D31" i="219"/>
  <c r="D32" i="219"/>
  <c r="G32" i="219"/>
  <c r="F33" i="219"/>
  <c r="F35" i="219"/>
  <c r="F36" i="219"/>
  <c r="G40" i="219"/>
  <c r="G41" i="219"/>
  <c r="G43" i="219"/>
  <c r="C43" i="219"/>
  <c r="E43" i="219"/>
  <c r="D44" i="219"/>
  <c r="C44" i="219"/>
  <c r="C49" i="219"/>
  <c r="C50" i="219"/>
  <c r="F52" i="219"/>
  <c r="F53" i="219"/>
  <c r="G57" i="219"/>
  <c r="G58" i="219"/>
  <c r="G60" i="219"/>
  <c r="C60" i="219"/>
  <c r="E60" i="219"/>
  <c r="D61" i="219"/>
  <c r="C61" i="219"/>
  <c r="C9" i="218"/>
  <c r="F11" i="218"/>
  <c r="F12" i="218"/>
  <c r="G16" i="218"/>
  <c r="G17" i="218"/>
  <c r="G19" i="218"/>
  <c r="C19" i="218"/>
  <c r="E19" i="218"/>
  <c r="D20" i="218"/>
  <c r="C20" i="218"/>
  <c r="C48" i="218"/>
  <c r="C24" i="218"/>
  <c r="F26" i="218"/>
  <c r="F27" i="218"/>
  <c r="G31" i="218"/>
  <c r="G32" i="218"/>
  <c r="G34" i="218"/>
  <c r="C34" i="218"/>
  <c r="E34" i="218"/>
  <c r="D35" i="218"/>
  <c r="C35" i="218"/>
  <c r="C39" i="218"/>
  <c r="C40" i="218"/>
  <c r="F42" i="218"/>
  <c r="F43" i="218"/>
  <c r="G47" i="218"/>
  <c r="G49" i="218"/>
  <c r="G51" i="218"/>
  <c r="C51" i="218"/>
  <c r="E51" i="218"/>
  <c r="D52" i="218"/>
  <c r="C52" i="218"/>
  <c r="C56" i="218"/>
  <c r="C57" i="218"/>
  <c r="F59" i="218"/>
  <c r="F60" i="218"/>
  <c r="G64" i="218"/>
  <c r="G10" i="217"/>
  <c r="C10" i="217"/>
  <c r="E10" i="217"/>
  <c r="D11" i="217"/>
  <c r="C11" i="217"/>
  <c r="C15" i="217"/>
  <c r="C16" i="217"/>
  <c r="E23" i="217"/>
  <c r="E26" i="217"/>
  <c r="E38" i="217"/>
  <c r="E42" i="217"/>
  <c r="E55" i="217"/>
  <c r="E59" i="217"/>
  <c r="G18" i="217"/>
  <c r="C18" i="217"/>
  <c r="G48" i="217"/>
  <c r="G25" i="217"/>
  <c r="C25" i="217"/>
  <c r="G31" i="217"/>
  <c r="G33" i="217"/>
  <c r="C33" i="217"/>
  <c r="G39" i="217"/>
  <c r="G41" i="217"/>
  <c r="C41" i="217"/>
  <c r="G47" i="217"/>
  <c r="G50" i="217"/>
  <c r="C50" i="217"/>
  <c r="G56" i="217"/>
  <c r="G58" i="217"/>
  <c r="C58" i="217"/>
  <c r="G64" i="217"/>
  <c r="G9" i="216"/>
  <c r="C9" i="216"/>
  <c r="C14" i="216"/>
  <c r="G15" i="216"/>
  <c r="G17" i="216"/>
  <c r="C17" i="216"/>
  <c r="C22" i="216"/>
  <c r="G23" i="216"/>
  <c r="G24" i="216"/>
  <c r="C24" i="216"/>
  <c r="C29" i="216"/>
  <c r="G30" i="216"/>
  <c r="G32" i="216"/>
  <c r="C32" i="216"/>
  <c r="C37" i="216"/>
  <c r="G38" i="216"/>
  <c r="G40" i="216"/>
  <c r="C40" i="216"/>
  <c r="C45" i="216"/>
  <c r="G46" i="216"/>
  <c r="G49" i="216"/>
  <c r="C49" i="216"/>
  <c r="C54" i="216"/>
  <c r="G55" i="216"/>
  <c r="G57" i="216"/>
  <c r="C57" i="216"/>
  <c r="G63" i="216"/>
  <c r="G14" i="215"/>
  <c r="G16" i="215"/>
  <c r="C16" i="215"/>
  <c r="E48" i="215"/>
  <c r="G48" i="215"/>
  <c r="C48" i="215"/>
  <c r="G25" i="215"/>
  <c r="C25" i="215"/>
  <c r="E25" i="215"/>
  <c r="D33" i="215"/>
  <c r="G33" i="215"/>
  <c r="C33" i="215"/>
  <c r="E33" i="215"/>
  <c r="D33" i="216"/>
  <c r="G33" i="216"/>
  <c r="D41" i="216"/>
  <c r="G41" i="216"/>
  <c r="D50" i="216"/>
  <c r="G50" i="216"/>
  <c r="D58" i="216"/>
  <c r="G58" i="216"/>
  <c r="D9" i="215"/>
  <c r="G9" i="215"/>
  <c r="D17" i="215"/>
  <c r="G17" i="215"/>
  <c r="D29" i="215"/>
  <c r="G29" i="215"/>
  <c r="C29" i="215"/>
  <c r="E29" i="215"/>
  <c r="G37" i="219"/>
  <c r="G39" i="219"/>
  <c r="C39" i="219"/>
  <c r="G45" i="219"/>
  <c r="G47" i="219"/>
  <c r="C47" i="219"/>
  <c r="G54" i="219"/>
  <c r="G56" i="219"/>
  <c r="C56" i="219"/>
  <c r="G62" i="219"/>
  <c r="G64" i="219"/>
  <c r="C64" i="219"/>
  <c r="G13" i="218"/>
  <c r="G15" i="218"/>
  <c r="C15" i="218"/>
  <c r="G21" i="218"/>
  <c r="G23" i="218"/>
  <c r="C23" i="218"/>
  <c r="G28" i="218"/>
  <c r="G30" i="218"/>
  <c r="C30" i="218"/>
  <c r="G36" i="218"/>
  <c r="G38" i="218"/>
  <c r="C38" i="218"/>
  <c r="G44" i="218"/>
  <c r="G46" i="218"/>
  <c r="C46" i="218"/>
  <c r="G53" i="218"/>
  <c r="G55" i="218"/>
  <c r="C55" i="218"/>
  <c r="G61" i="218"/>
  <c r="G63" i="218"/>
  <c r="C63" i="218"/>
  <c r="G12" i="217"/>
  <c r="G14" i="217"/>
  <c r="C14" i="217"/>
  <c r="E18" i="217"/>
  <c r="G20" i="217"/>
  <c r="G22" i="217"/>
  <c r="C22" i="217"/>
  <c r="D48" i="217"/>
  <c r="E25" i="217"/>
  <c r="G27" i="217"/>
  <c r="G29" i="217"/>
  <c r="C29" i="217"/>
  <c r="D31" i="217"/>
  <c r="E33" i="217"/>
  <c r="G35" i="217"/>
  <c r="G37" i="217"/>
  <c r="C37" i="217"/>
  <c r="D39" i="217"/>
  <c r="E41" i="217"/>
  <c r="G43" i="217"/>
  <c r="G45" i="217"/>
  <c r="C45" i="217"/>
  <c r="D47" i="217"/>
  <c r="E50" i="217"/>
  <c r="G52" i="217"/>
  <c r="G54" i="217"/>
  <c r="C54" i="217"/>
  <c r="D56" i="217"/>
  <c r="E58" i="217"/>
  <c r="G60" i="217"/>
  <c r="G62" i="217"/>
  <c r="C62" i="217"/>
  <c r="D64" i="217"/>
  <c r="E9" i="216"/>
  <c r="G11" i="216"/>
  <c r="G13" i="216"/>
  <c r="C13" i="216"/>
  <c r="D15" i="216"/>
  <c r="E17" i="216"/>
  <c r="G19" i="216"/>
  <c r="G21" i="216"/>
  <c r="C21" i="216"/>
  <c r="D23" i="216"/>
  <c r="E24" i="216"/>
  <c r="G26" i="216"/>
  <c r="G28" i="216"/>
  <c r="C28" i="216"/>
  <c r="D30" i="216"/>
  <c r="E32" i="216"/>
  <c r="C33" i="216"/>
  <c r="G34" i="216"/>
  <c r="G36" i="216"/>
  <c r="C36" i="216"/>
  <c r="D38" i="216"/>
  <c r="E40" i="216"/>
  <c r="C41" i="216"/>
  <c r="G42" i="216"/>
  <c r="G44" i="216"/>
  <c r="C44" i="216"/>
  <c r="D46" i="216"/>
  <c r="E49" i="216"/>
  <c r="C50" i="216"/>
  <c r="G51" i="216"/>
  <c r="G53" i="216"/>
  <c r="C53" i="216"/>
  <c r="D55" i="216"/>
  <c r="E57" i="216"/>
  <c r="C58" i="216"/>
  <c r="G59" i="216"/>
  <c r="G61" i="216"/>
  <c r="C61" i="216"/>
  <c r="D63" i="216"/>
  <c r="C9" i="215"/>
  <c r="G10" i="215"/>
  <c r="G12" i="215"/>
  <c r="C12" i="215"/>
  <c r="D14" i="215"/>
  <c r="E16" i="215"/>
  <c r="C17" i="215"/>
  <c r="G18" i="215"/>
  <c r="E20" i="215"/>
  <c r="G20" i="215"/>
  <c r="C20" i="215"/>
  <c r="G22" i="215"/>
  <c r="C22" i="215"/>
  <c r="E22" i="215"/>
  <c r="F48" i="215"/>
  <c r="F25" i="215"/>
  <c r="F29" i="215"/>
  <c r="D41" i="215"/>
  <c r="G41" i="215"/>
  <c r="C41" i="215"/>
  <c r="E41" i="215"/>
  <c r="D14" i="216"/>
  <c r="G14" i="216"/>
  <c r="D22" i="216"/>
  <c r="G22" i="216"/>
  <c r="D29" i="216"/>
  <c r="G29" i="216"/>
  <c r="E33" i="216"/>
  <c r="D37" i="216"/>
  <c r="G37" i="216"/>
  <c r="E41" i="216"/>
  <c r="D45" i="216"/>
  <c r="G45" i="216"/>
  <c r="E50" i="216"/>
  <c r="D54" i="216"/>
  <c r="G54" i="216"/>
  <c r="F57" i="216"/>
  <c r="E58" i="216"/>
  <c r="D62" i="216"/>
  <c r="G62" i="216"/>
  <c r="F63" i="216"/>
  <c r="E9" i="215"/>
  <c r="D13" i="215"/>
  <c r="G13" i="215"/>
  <c r="F14" i="215"/>
  <c r="F16" i="215"/>
  <c r="E17" i="215"/>
  <c r="C18" i="215"/>
  <c r="D20" i="215"/>
  <c r="D22" i="215"/>
  <c r="D37" i="215"/>
  <c r="G37" i="215"/>
  <c r="C37" i="215"/>
  <c r="E37" i="215"/>
  <c r="F41" i="215"/>
  <c r="D21" i="215"/>
  <c r="D24" i="215"/>
  <c r="C27" i="215"/>
  <c r="G27" i="215"/>
  <c r="D28" i="215"/>
  <c r="C31" i="215"/>
  <c r="G31" i="215"/>
  <c r="D32" i="215"/>
  <c r="C35" i="215"/>
  <c r="G35" i="215"/>
  <c r="D36" i="215"/>
  <c r="C39" i="215"/>
  <c r="G39" i="215"/>
  <c r="D40" i="215"/>
  <c r="C43" i="215"/>
  <c r="G43" i="215"/>
  <c r="D44" i="215"/>
  <c r="E45" i="215"/>
  <c r="C47" i="215"/>
  <c r="G47" i="215"/>
  <c r="D57" i="215"/>
  <c r="F57" i="215"/>
  <c r="E58" i="215"/>
  <c r="D58" i="215"/>
  <c r="D60" i="215"/>
  <c r="E61" i="215"/>
  <c r="D16" i="214"/>
  <c r="F16" i="214"/>
  <c r="E17" i="214"/>
  <c r="D17" i="214"/>
  <c r="D19" i="214"/>
  <c r="E20" i="214"/>
  <c r="D31" i="214"/>
  <c r="F31" i="214"/>
  <c r="E32" i="214"/>
  <c r="D32" i="214"/>
  <c r="D34" i="214"/>
  <c r="E35" i="214"/>
  <c r="D52" i="214"/>
  <c r="E52" i="214"/>
  <c r="C52" i="214"/>
  <c r="D60" i="214"/>
  <c r="E60" i="214"/>
  <c r="C60" i="214"/>
  <c r="F60" i="214"/>
  <c r="F45" i="215"/>
  <c r="G52" i="215"/>
  <c r="C52" i="215"/>
  <c r="E52" i="215"/>
  <c r="D53" i="215"/>
  <c r="C53" i="215"/>
  <c r="G11" i="214"/>
  <c r="C11" i="214"/>
  <c r="E11" i="214"/>
  <c r="D12" i="214"/>
  <c r="C12" i="214"/>
  <c r="G26" i="214"/>
  <c r="C26" i="214"/>
  <c r="E26" i="214"/>
  <c r="D27" i="214"/>
  <c r="C27" i="214"/>
  <c r="E40" i="214"/>
  <c r="F40" i="214"/>
  <c r="D40" i="214"/>
  <c r="G51" i="214"/>
  <c r="C51" i="214"/>
  <c r="F51" i="214"/>
  <c r="E51" i="214"/>
  <c r="E27" i="215"/>
  <c r="E31" i="215"/>
  <c r="E35" i="215"/>
  <c r="E39" i="215"/>
  <c r="E43" i="215"/>
  <c r="C45" i="215"/>
  <c r="G45" i="215"/>
  <c r="E47" i="215"/>
  <c r="D49" i="215"/>
  <c r="F49" i="215"/>
  <c r="E50" i="215"/>
  <c r="D50" i="215"/>
  <c r="D52" i="215"/>
  <c r="E53" i="215"/>
  <c r="E9" i="214"/>
  <c r="D9" i="214"/>
  <c r="D11" i="214"/>
  <c r="E12" i="214"/>
  <c r="D48" i="214"/>
  <c r="F48" i="214"/>
  <c r="E24" i="214"/>
  <c r="D24" i="214"/>
  <c r="D26" i="214"/>
  <c r="E27" i="214"/>
  <c r="C40" i="214"/>
  <c r="D43" i="214"/>
  <c r="E43" i="214"/>
  <c r="C43" i="214"/>
  <c r="D51" i="214"/>
  <c r="D45" i="215"/>
  <c r="F52" i="215"/>
  <c r="F53" i="215"/>
  <c r="G60" i="215"/>
  <c r="C60" i="215"/>
  <c r="E60" i="215"/>
  <c r="D61" i="215"/>
  <c r="C61" i="215"/>
  <c r="F11" i="214"/>
  <c r="F12" i="214"/>
  <c r="G19" i="214"/>
  <c r="C19" i="214"/>
  <c r="E19" i="214"/>
  <c r="D20" i="214"/>
  <c r="C20" i="214"/>
  <c r="C48" i="214"/>
  <c r="C24" i="214"/>
  <c r="F26" i="214"/>
  <c r="F27" i="214"/>
  <c r="G34" i="214"/>
  <c r="C34" i="214"/>
  <c r="E34" i="214"/>
  <c r="D35" i="214"/>
  <c r="C35" i="214"/>
  <c r="G40" i="214"/>
  <c r="G42" i="214"/>
  <c r="C42" i="214"/>
  <c r="F42" i="214"/>
  <c r="E42" i="214"/>
  <c r="F43" i="214"/>
  <c r="E49" i="214"/>
  <c r="F49" i="214"/>
  <c r="D49" i="214"/>
  <c r="G57" i="214"/>
  <c r="G59" i="214"/>
  <c r="C59" i="214"/>
  <c r="G10" i="213"/>
  <c r="C10" i="213"/>
  <c r="E16" i="213"/>
  <c r="G16" i="213"/>
  <c r="G29" i="213"/>
  <c r="C29" i="213"/>
  <c r="E29" i="213"/>
  <c r="D30" i="213"/>
  <c r="C30" i="213"/>
  <c r="G45" i="213"/>
  <c r="C45" i="213"/>
  <c r="E45" i="213"/>
  <c r="D46" i="213"/>
  <c r="C46" i="213"/>
  <c r="G62" i="213"/>
  <c r="C62" i="213"/>
  <c r="E62" i="213"/>
  <c r="D63" i="213"/>
  <c r="C63" i="213"/>
  <c r="D11" i="213"/>
  <c r="G11" i="213"/>
  <c r="D26" i="213"/>
  <c r="F26" i="213"/>
  <c r="E27" i="213"/>
  <c r="D27" i="213"/>
  <c r="D42" i="213"/>
  <c r="F42" i="213"/>
  <c r="E43" i="213"/>
  <c r="D43" i="213"/>
  <c r="D59" i="213"/>
  <c r="F59" i="213"/>
  <c r="E60" i="213"/>
  <c r="D60" i="213"/>
  <c r="D18" i="212"/>
  <c r="C18" i="212"/>
  <c r="F18" i="212"/>
  <c r="D22" i="212"/>
  <c r="F22" i="212"/>
  <c r="C22" i="212"/>
  <c r="D33" i="212"/>
  <c r="C33" i="212"/>
  <c r="F33" i="212"/>
  <c r="D37" i="212"/>
  <c r="F37" i="212"/>
  <c r="E37" i="212"/>
  <c r="C37" i="212"/>
  <c r="G54" i="215"/>
  <c r="G56" i="215"/>
  <c r="C56" i="215"/>
  <c r="G62" i="215"/>
  <c r="G64" i="215"/>
  <c r="C64" i="215"/>
  <c r="G13" i="214"/>
  <c r="G15" i="214"/>
  <c r="C15" i="214"/>
  <c r="G21" i="214"/>
  <c r="G23" i="214"/>
  <c r="C23" i="214"/>
  <c r="G28" i="214"/>
  <c r="G30" i="214"/>
  <c r="C30" i="214"/>
  <c r="G36" i="214"/>
  <c r="G38" i="214"/>
  <c r="C38" i="214"/>
  <c r="G44" i="214"/>
  <c r="G46" i="214"/>
  <c r="C46" i="214"/>
  <c r="G53" i="214"/>
  <c r="G55" i="214"/>
  <c r="C55" i="214"/>
  <c r="D57" i="214"/>
  <c r="E59" i="214"/>
  <c r="G61" i="214"/>
  <c r="G63" i="214"/>
  <c r="C63" i="214"/>
  <c r="E10" i="213"/>
  <c r="C11" i="213"/>
  <c r="G12" i="213"/>
  <c r="G14" i="213"/>
  <c r="C14" i="213"/>
  <c r="D16" i="213"/>
  <c r="G22" i="213"/>
  <c r="C22" i="213"/>
  <c r="E22" i="213"/>
  <c r="D23" i="213"/>
  <c r="C23" i="213"/>
  <c r="C26" i="213"/>
  <c r="C27" i="213"/>
  <c r="F29" i="213"/>
  <c r="F30" i="213"/>
  <c r="G37" i="213"/>
  <c r="C37" i="213"/>
  <c r="E37" i="213"/>
  <c r="D38" i="213"/>
  <c r="C38" i="213"/>
  <c r="C42" i="213"/>
  <c r="C43" i="213"/>
  <c r="F45" i="213"/>
  <c r="F46" i="213"/>
  <c r="G54" i="213"/>
  <c r="C54" i="213"/>
  <c r="E54" i="213"/>
  <c r="D55" i="213"/>
  <c r="C55" i="213"/>
  <c r="C59" i="213"/>
  <c r="C60" i="213"/>
  <c r="F62" i="213"/>
  <c r="F63" i="213"/>
  <c r="E18" i="212"/>
  <c r="E22" i="212"/>
  <c r="E33" i="212"/>
  <c r="G37" i="212"/>
  <c r="D39" i="214"/>
  <c r="G39" i="214"/>
  <c r="D47" i="214"/>
  <c r="G47" i="214"/>
  <c r="D56" i="214"/>
  <c r="G56" i="214"/>
  <c r="F57" i="214"/>
  <c r="F59" i="214"/>
  <c r="C61" i="214"/>
  <c r="D63" i="214"/>
  <c r="D64" i="214"/>
  <c r="G64" i="214"/>
  <c r="F10" i="213"/>
  <c r="E11" i="213"/>
  <c r="C12" i="213"/>
  <c r="D14" i="213"/>
  <c r="D15" i="213"/>
  <c r="G15" i="213"/>
  <c r="F16" i="213"/>
  <c r="D19" i="213"/>
  <c r="F19" i="213"/>
  <c r="E20" i="213"/>
  <c r="D20" i="213"/>
  <c r="D22" i="213"/>
  <c r="E23" i="213"/>
  <c r="E26" i="213"/>
  <c r="F27" i="213"/>
  <c r="G30" i="213"/>
  <c r="D34" i="213"/>
  <c r="F34" i="213"/>
  <c r="E35" i="213"/>
  <c r="D35" i="213"/>
  <c r="E42" i="213"/>
  <c r="F43" i="213"/>
  <c r="G46" i="213"/>
  <c r="D51" i="213"/>
  <c r="F51" i="213"/>
  <c r="E52" i="213"/>
  <c r="D52" i="213"/>
  <c r="E59" i="213"/>
  <c r="F60" i="213"/>
  <c r="G63" i="213"/>
  <c r="D10" i="212"/>
  <c r="C10" i="212"/>
  <c r="F10" i="212"/>
  <c r="D14" i="212"/>
  <c r="F14" i="212"/>
  <c r="C14" i="212"/>
  <c r="G18" i="212"/>
  <c r="G22" i="212"/>
  <c r="D25" i="212"/>
  <c r="C25" i="212"/>
  <c r="F25" i="212"/>
  <c r="D29" i="212"/>
  <c r="F29" i="212"/>
  <c r="C29" i="212"/>
  <c r="G33" i="212"/>
  <c r="D45" i="212"/>
  <c r="G45" i="212"/>
  <c r="D54" i="212"/>
  <c r="G54" i="212"/>
  <c r="G64" i="212"/>
  <c r="C64" i="212"/>
  <c r="D64" i="212"/>
  <c r="E64" i="212"/>
  <c r="E13" i="211"/>
  <c r="C13" i="211"/>
  <c r="D13" i="211"/>
  <c r="G18" i="213"/>
  <c r="C18" i="213"/>
  <c r="G48" i="213"/>
  <c r="G25" i="213"/>
  <c r="C25" i="213"/>
  <c r="G31" i="213"/>
  <c r="G33" i="213"/>
  <c r="C33" i="213"/>
  <c r="G39" i="213"/>
  <c r="G41" i="213"/>
  <c r="C41" i="213"/>
  <c r="G47" i="213"/>
  <c r="G50" i="213"/>
  <c r="C50" i="213"/>
  <c r="G56" i="213"/>
  <c r="G58" i="213"/>
  <c r="C58" i="213"/>
  <c r="G64" i="213"/>
  <c r="G9" i="212"/>
  <c r="C9" i="212"/>
  <c r="D11" i="212"/>
  <c r="G15" i="212"/>
  <c r="G17" i="212"/>
  <c r="C17" i="212"/>
  <c r="D19" i="212"/>
  <c r="G23" i="212"/>
  <c r="G24" i="212"/>
  <c r="C24" i="212"/>
  <c r="D26" i="212"/>
  <c r="G30" i="212"/>
  <c r="G32" i="212"/>
  <c r="C32" i="212"/>
  <c r="D34" i="212"/>
  <c r="G38" i="212"/>
  <c r="G40" i="212"/>
  <c r="C40" i="212"/>
  <c r="D42" i="212"/>
  <c r="C45" i="212"/>
  <c r="G46" i="212"/>
  <c r="G49" i="212"/>
  <c r="C49" i="212"/>
  <c r="D51" i="212"/>
  <c r="C54" i="212"/>
  <c r="G55" i="212"/>
  <c r="G57" i="212"/>
  <c r="C57" i="212"/>
  <c r="D59" i="212"/>
  <c r="D61" i="212"/>
  <c r="F61" i="212"/>
  <c r="E62" i="212"/>
  <c r="D62" i="212"/>
  <c r="F64" i="212"/>
  <c r="D12" i="211"/>
  <c r="E12" i="211"/>
  <c r="F12" i="211"/>
  <c r="F13" i="211"/>
  <c r="G15" i="211"/>
  <c r="C15" i="211"/>
  <c r="D15" i="211"/>
  <c r="E15" i="211"/>
  <c r="E21" i="211"/>
  <c r="C21" i="211"/>
  <c r="D21" i="211"/>
  <c r="D35" i="211"/>
  <c r="E35" i="211"/>
  <c r="C35" i="211"/>
  <c r="F35" i="211"/>
  <c r="D41" i="212"/>
  <c r="G41" i="212"/>
  <c r="E45" i="212"/>
  <c r="D50" i="212"/>
  <c r="G50" i="212"/>
  <c r="E54" i="212"/>
  <c r="D58" i="212"/>
  <c r="G58" i="212"/>
  <c r="G13" i="211"/>
  <c r="D20" i="211"/>
  <c r="E20" i="211"/>
  <c r="F20" i="211"/>
  <c r="G23" i="211"/>
  <c r="C23" i="211"/>
  <c r="D23" i="211"/>
  <c r="E23" i="211"/>
  <c r="G11" i="212"/>
  <c r="G13" i="212"/>
  <c r="C13" i="212"/>
  <c r="G19" i="212"/>
  <c r="G21" i="212"/>
  <c r="C21" i="212"/>
  <c r="G26" i="212"/>
  <c r="G28" i="212"/>
  <c r="C28" i="212"/>
  <c r="G34" i="212"/>
  <c r="G36" i="212"/>
  <c r="C36" i="212"/>
  <c r="C41" i="212"/>
  <c r="G42" i="212"/>
  <c r="G44" i="212"/>
  <c r="C44" i="212"/>
  <c r="F45" i="212"/>
  <c r="C50" i="212"/>
  <c r="G51" i="212"/>
  <c r="G53" i="212"/>
  <c r="C53" i="212"/>
  <c r="F54" i="212"/>
  <c r="C58" i="212"/>
  <c r="G59" i="212"/>
  <c r="G12" i="211"/>
  <c r="C20" i="211"/>
  <c r="G21" i="211"/>
  <c r="F23" i="211"/>
  <c r="D27" i="211"/>
  <c r="E27" i="211"/>
  <c r="C27" i="211"/>
  <c r="F27" i="211"/>
  <c r="D43" i="211"/>
  <c r="E43" i="211"/>
  <c r="C43" i="211"/>
  <c r="F43" i="211"/>
  <c r="G60" i="212"/>
  <c r="C60" i="212"/>
  <c r="G9" i="211"/>
  <c r="G11" i="211"/>
  <c r="C11" i="211"/>
  <c r="G17" i="211"/>
  <c r="G19" i="211"/>
  <c r="C19" i="211"/>
  <c r="G24" i="211"/>
  <c r="G26" i="211"/>
  <c r="C26" i="211"/>
  <c r="D28" i="211"/>
  <c r="G32" i="211"/>
  <c r="G34" i="211"/>
  <c r="C34" i="211"/>
  <c r="D36" i="211"/>
  <c r="G40" i="211"/>
  <c r="G42" i="211"/>
  <c r="C42" i="211"/>
  <c r="D44" i="211"/>
  <c r="G49" i="211"/>
  <c r="G51" i="211"/>
  <c r="C51" i="211"/>
  <c r="D53" i="211"/>
  <c r="G57" i="211"/>
  <c r="G59" i="211"/>
  <c r="C59" i="211"/>
  <c r="D61" i="211"/>
  <c r="G10" i="210"/>
  <c r="C10" i="210"/>
  <c r="D12" i="210"/>
  <c r="G16" i="210"/>
  <c r="G18" i="210"/>
  <c r="C18" i="210"/>
  <c r="D20" i="210"/>
  <c r="E22" i="210"/>
  <c r="G48" i="210"/>
  <c r="G25" i="210"/>
  <c r="C25" i="210"/>
  <c r="D27" i="210"/>
  <c r="E29" i="210"/>
  <c r="F32" i="210"/>
  <c r="F33" i="210"/>
  <c r="D52" i="211"/>
  <c r="G52" i="211"/>
  <c r="D60" i="211"/>
  <c r="G60" i="211"/>
  <c r="D11" i="210"/>
  <c r="G11" i="210"/>
  <c r="D19" i="210"/>
  <c r="G19" i="210"/>
  <c r="F20" i="210"/>
  <c r="D26" i="210"/>
  <c r="G26" i="210"/>
  <c r="F27" i="210"/>
  <c r="D37" i="210"/>
  <c r="C37" i="210"/>
  <c r="F37" i="210"/>
  <c r="D41" i="210"/>
  <c r="F41" i="210"/>
  <c r="C41" i="210"/>
  <c r="D54" i="210"/>
  <c r="C54" i="210"/>
  <c r="F54" i="210"/>
  <c r="D58" i="210"/>
  <c r="F58" i="210"/>
  <c r="C58" i="210"/>
  <c r="G28" i="211"/>
  <c r="G30" i="211"/>
  <c r="C30" i="211"/>
  <c r="G36" i="211"/>
  <c r="G38" i="211"/>
  <c r="C38" i="211"/>
  <c r="G44" i="211"/>
  <c r="G46" i="211"/>
  <c r="C46" i="211"/>
  <c r="C52" i="211"/>
  <c r="G53" i="211"/>
  <c r="G55" i="211"/>
  <c r="C55" i="211"/>
  <c r="C60" i="211"/>
  <c r="G61" i="211"/>
  <c r="G63" i="211"/>
  <c r="C63" i="211"/>
  <c r="C11" i="210"/>
  <c r="G12" i="210"/>
  <c r="G14" i="210"/>
  <c r="C14" i="210"/>
  <c r="G20" i="210"/>
  <c r="G22" i="210"/>
  <c r="C22" i="210"/>
  <c r="G27" i="210"/>
  <c r="G29" i="210"/>
  <c r="C29" i="210"/>
  <c r="G32" i="210"/>
  <c r="C32" i="210"/>
  <c r="E32" i="210"/>
  <c r="D33" i="210"/>
  <c r="C33" i="210"/>
  <c r="D16" i="211"/>
  <c r="G16" i="211"/>
  <c r="D48" i="211"/>
  <c r="G48" i="211"/>
  <c r="C28" i="211"/>
  <c r="D30" i="211"/>
  <c r="D31" i="211"/>
  <c r="G31" i="211"/>
  <c r="C36" i="211"/>
  <c r="D38" i="211"/>
  <c r="D39" i="211"/>
  <c r="G39" i="211"/>
  <c r="C44" i="211"/>
  <c r="D46" i="211"/>
  <c r="D47" i="211"/>
  <c r="G47" i="211"/>
  <c r="E52" i="211"/>
  <c r="C53" i="211"/>
  <c r="D55" i="211"/>
  <c r="D56" i="211"/>
  <c r="G56" i="211"/>
  <c r="F59" i="211"/>
  <c r="E60" i="211"/>
  <c r="C61" i="211"/>
  <c r="D63" i="211"/>
  <c r="D64" i="211"/>
  <c r="G64" i="211"/>
  <c r="F10" i="210"/>
  <c r="E11" i="210"/>
  <c r="C12" i="210"/>
  <c r="D14" i="210"/>
  <c r="D15" i="210"/>
  <c r="G15" i="210"/>
  <c r="F16" i="210"/>
  <c r="F18" i="210"/>
  <c r="E19" i="210"/>
  <c r="C20" i="210"/>
  <c r="D22" i="210"/>
  <c r="D23" i="210"/>
  <c r="G23" i="210"/>
  <c r="F48" i="210"/>
  <c r="F25" i="210"/>
  <c r="E26" i="210"/>
  <c r="C27" i="210"/>
  <c r="D29" i="210"/>
  <c r="E30" i="210"/>
  <c r="D30" i="210"/>
  <c r="D32" i="210"/>
  <c r="E33" i="210"/>
  <c r="G37" i="210"/>
  <c r="G41" i="210"/>
  <c r="D45" i="210"/>
  <c r="C45" i="210"/>
  <c r="F45" i="210"/>
  <c r="D50" i="210"/>
  <c r="F50" i="210"/>
  <c r="C50" i="210"/>
  <c r="G54" i="210"/>
  <c r="G58" i="210"/>
  <c r="D62" i="210"/>
  <c r="E62" i="210"/>
  <c r="C62" i="210"/>
  <c r="F62" i="210"/>
  <c r="G34" i="210"/>
  <c r="G36" i="210"/>
  <c r="C36" i="210"/>
  <c r="D38" i="210"/>
  <c r="G42" i="210"/>
  <c r="G44" i="210"/>
  <c r="C44" i="210"/>
  <c r="D46" i="210"/>
  <c r="G51" i="210"/>
  <c r="G53" i="210"/>
  <c r="C53" i="210"/>
  <c r="D55" i="210"/>
  <c r="G59" i="210"/>
  <c r="G61" i="210"/>
  <c r="C61" i="210"/>
  <c r="D63" i="210"/>
  <c r="C9" i="209"/>
  <c r="G10" i="209"/>
  <c r="G12" i="209"/>
  <c r="C12" i="209"/>
  <c r="F12" i="209"/>
  <c r="D13" i="209"/>
  <c r="E13" i="209"/>
  <c r="E14" i="209"/>
  <c r="C14" i="209"/>
  <c r="E48" i="209"/>
  <c r="C25" i="209"/>
  <c r="G31" i="209"/>
  <c r="C31" i="209"/>
  <c r="D31" i="209"/>
  <c r="E33" i="209"/>
  <c r="F33" i="209"/>
  <c r="D35" i="209"/>
  <c r="C36" i="209"/>
  <c r="D37" i="209"/>
  <c r="D61" i="209"/>
  <c r="E61" i="209"/>
  <c r="C61" i="209"/>
  <c r="F61" i="209"/>
  <c r="D35" i="208"/>
  <c r="E35" i="208"/>
  <c r="C35" i="208"/>
  <c r="F35" i="208"/>
  <c r="G20" i="209"/>
  <c r="C20" i="209"/>
  <c r="F20" i="209"/>
  <c r="D21" i="209"/>
  <c r="E21" i="209"/>
  <c r="E22" i="209"/>
  <c r="C22" i="209"/>
  <c r="G39" i="209"/>
  <c r="C39" i="209"/>
  <c r="D39" i="209"/>
  <c r="E39" i="209"/>
  <c r="D44" i="209"/>
  <c r="E44" i="209"/>
  <c r="F44" i="209"/>
  <c r="D12" i="208"/>
  <c r="E12" i="208"/>
  <c r="C12" i="208"/>
  <c r="F12" i="208"/>
  <c r="D43" i="208"/>
  <c r="E43" i="208"/>
  <c r="C43" i="208"/>
  <c r="F43" i="208"/>
  <c r="G38" i="210"/>
  <c r="G40" i="210"/>
  <c r="C40" i="210"/>
  <c r="G46" i="210"/>
  <c r="G49" i="210"/>
  <c r="C49" i="210"/>
  <c r="G55" i="210"/>
  <c r="G57" i="210"/>
  <c r="C57" i="210"/>
  <c r="G63" i="210"/>
  <c r="G16" i="209"/>
  <c r="C16" i="209"/>
  <c r="D16" i="209"/>
  <c r="E18" i="209"/>
  <c r="F18" i="209"/>
  <c r="D20" i="209"/>
  <c r="C21" i="209"/>
  <c r="D22" i="209"/>
  <c r="G27" i="209"/>
  <c r="C27" i="209"/>
  <c r="F27" i="209"/>
  <c r="D28" i="209"/>
  <c r="E28" i="209"/>
  <c r="E29" i="209"/>
  <c r="C29" i="209"/>
  <c r="F31" i="209"/>
  <c r="D33" i="209"/>
  <c r="F39" i="209"/>
  <c r="C44" i="209"/>
  <c r="D20" i="208"/>
  <c r="E20" i="208"/>
  <c r="C20" i="208"/>
  <c r="F20" i="208"/>
  <c r="D9" i="209"/>
  <c r="G9" i="209"/>
  <c r="E20" i="209"/>
  <c r="F21" i="209"/>
  <c r="F22" i="209"/>
  <c r="G48" i="209"/>
  <c r="C48" i="209"/>
  <c r="D48" i="209"/>
  <c r="E25" i="209"/>
  <c r="F25" i="209"/>
  <c r="G35" i="209"/>
  <c r="C35" i="209"/>
  <c r="F35" i="209"/>
  <c r="D36" i="209"/>
  <c r="E36" i="209"/>
  <c r="E37" i="209"/>
  <c r="C37" i="209"/>
  <c r="G44" i="209"/>
  <c r="D53" i="209"/>
  <c r="E53" i="209"/>
  <c r="C53" i="209"/>
  <c r="F53" i="209"/>
  <c r="G20" i="208"/>
  <c r="D27" i="208"/>
  <c r="E27" i="208"/>
  <c r="C27" i="208"/>
  <c r="F27" i="208"/>
  <c r="G41" i="209"/>
  <c r="G43" i="209"/>
  <c r="C43" i="209"/>
  <c r="D45" i="209"/>
  <c r="G50" i="209"/>
  <c r="G52" i="209"/>
  <c r="C52" i="209"/>
  <c r="D54" i="209"/>
  <c r="G58" i="209"/>
  <c r="G60" i="209"/>
  <c r="C60" i="209"/>
  <c r="D62" i="209"/>
  <c r="G9" i="208"/>
  <c r="G11" i="208"/>
  <c r="C11" i="208"/>
  <c r="D13" i="208"/>
  <c r="G17" i="208"/>
  <c r="G19" i="208"/>
  <c r="C19" i="208"/>
  <c r="D21" i="208"/>
  <c r="G24" i="208"/>
  <c r="G26" i="208"/>
  <c r="C26" i="208"/>
  <c r="D28" i="208"/>
  <c r="G32" i="208"/>
  <c r="G34" i="208"/>
  <c r="C34" i="208"/>
  <c r="D36" i="208"/>
  <c r="G40" i="208"/>
  <c r="G42" i="208"/>
  <c r="C42" i="208"/>
  <c r="D44" i="208"/>
  <c r="G49" i="208"/>
  <c r="G51" i="208"/>
  <c r="C51" i="208"/>
  <c r="D53" i="208"/>
  <c r="G57" i="208"/>
  <c r="G59" i="208"/>
  <c r="C59" i="208"/>
  <c r="D61" i="208"/>
  <c r="G10" i="207"/>
  <c r="C10" i="207"/>
  <c r="D12" i="207"/>
  <c r="G16" i="207"/>
  <c r="G18" i="207"/>
  <c r="C18" i="207"/>
  <c r="D20" i="207"/>
  <c r="G48" i="207"/>
  <c r="G25" i="207"/>
  <c r="C25" i="207"/>
  <c r="D27" i="207"/>
  <c r="G31" i="207"/>
  <c r="G33" i="207"/>
  <c r="C33" i="207"/>
  <c r="D35" i="207"/>
  <c r="G44" i="207"/>
  <c r="C44" i="207"/>
  <c r="E44" i="207"/>
  <c r="D45" i="207"/>
  <c r="C45" i="207"/>
  <c r="F53" i="207"/>
  <c r="D58" i="207"/>
  <c r="F58" i="207"/>
  <c r="C58" i="207"/>
  <c r="D62" i="207"/>
  <c r="C62" i="207"/>
  <c r="F62" i="207"/>
  <c r="D17" i="206"/>
  <c r="F17" i="206"/>
  <c r="C17" i="206"/>
  <c r="D21" i="206"/>
  <c r="C21" i="206"/>
  <c r="F21" i="206"/>
  <c r="D52" i="208"/>
  <c r="G52" i="208"/>
  <c r="D60" i="208"/>
  <c r="G60" i="208"/>
  <c r="D11" i="207"/>
  <c r="G11" i="207"/>
  <c r="D19" i="207"/>
  <c r="G19" i="207"/>
  <c r="D26" i="207"/>
  <c r="G26" i="207"/>
  <c r="D34" i="207"/>
  <c r="G34" i="207"/>
  <c r="D41" i="207"/>
  <c r="F41" i="207"/>
  <c r="E42" i="207"/>
  <c r="D42" i="207"/>
  <c r="G45" i="209"/>
  <c r="G47" i="209"/>
  <c r="C47" i="209"/>
  <c r="G54" i="209"/>
  <c r="G56" i="209"/>
  <c r="C56" i="209"/>
  <c r="G62" i="209"/>
  <c r="G64" i="209"/>
  <c r="C64" i="209"/>
  <c r="G13" i="208"/>
  <c r="G15" i="208"/>
  <c r="C15" i="208"/>
  <c r="G21" i="208"/>
  <c r="G23" i="208"/>
  <c r="C23" i="208"/>
  <c r="G28" i="208"/>
  <c r="G30" i="208"/>
  <c r="C30" i="208"/>
  <c r="G36" i="208"/>
  <c r="G38" i="208"/>
  <c r="C38" i="208"/>
  <c r="G44" i="208"/>
  <c r="G46" i="208"/>
  <c r="C46" i="208"/>
  <c r="C52" i="208"/>
  <c r="G53" i="208"/>
  <c r="G55" i="208"/>
  <c r="C55" i="208"/>
  <c r="C60" i="208"/>
  <c r="G61" i="208"/>
  <c r="G63" i="208"/>
  <c r="C63" i="208"/>
  <c r="C11" i="207"/>
  <c r="G12" i="207"/>
  <c r="G14" i="207"/>
  <c r="C14" i="207"/>
  <c r="C19" i="207"/>
  <c r="G20" i="207"/>
  <c r="G22" i="207"/>
  <c r="C22" i="207"/>
  <c r="C26" i="207"/>
  <c r="G27" i="207"/>
  <c r="G29" i="207"/>
  <c r="C29" i="207"/>
  <c r="C34" i="207"/>
  <c r="G35" i="207"/>
  <c r="D37" i="207"/>
  <c r="C37" i="207"/>
  <c r="C41" i="207"/>
  <c r="C42" i="207"/>
  <c r="G53" i="207"/>
  <c r="C53" i="207"/>
  <c r="E53" i="207"/>
  <c r="D54" i="207"/>
  <c r="C54" i="207"/>
  <c r="F54" i="207"/>
  <c r="D9" i="206"/>
  <c r="F9" i="206"/>
  <c r="C9" i="206"/>
  <c r="D13" i="206"/>
  <c r="C13" i="206"/>
  <c r="F13" i="206"/>
  <c r="D24" i="206"/>
  <c r="F24" i="206"/>
  <c r="C24" i="206"/>
  <c r="D28" i="206"/>
  <c r="C28" i="206"/>
  <c r="F28" i="206"/>
  <c r="D17" i="209"/>
  <c r="G17" i="209"/>
  <c r="D24" i="209"/>
  <c r="G24" i="209"/>
  <c r="D32" i="209"/>
  <c r="G32" i="209"/>
  <c r="D40" i="209"/>
  <c r="G40" i="209"/>
  <c r="F41" i="209"/>
  <c r="F43" i="209"/>
  <c r="C45" i="209"/>
  <c r="D47" i="209"/>
  <c r="D49" i="209"/>
  <c r="G49" i="209"/>
  <c r="F50" i="209"/>
  <c r="F52" i="209"/>
  <c r="C54" i="209"/>
  <c r="D56" i="209"/>
  <c r="D57" i="209"/>
  <c r="G57" i="209"/>
  <c r="F58" i="209"/>
  <c r="F60" i="209"/>
  <c r="C62" i="209"/>
  <c r="D64" i="209"/>
  <c r="F9" i="208"/>
  <c r="F11" i="208"/>
  <c r="C13" i="208"/>
  <c r="D15" i="208"/>
  <c r="D16" i="208"/>
  <c r="G16" i="208"/>
  <c r="F17" i="208"/>
  <c r="F19" i="208"/>
  <c r="C21" i="208"/>
  <c r="D23" i="208"/>
  <c r="D48" i="208"/>
  <c r="G48" i="208"/>
  <c r="F24" i="208"/>
  <c r="F26" i="208"/>
  <c r="C28" i="208"/>
  <c r="D30" i="208"/>
  <c r="D31" i="208"/>
  <c r="G31" i="208"/>
  <c r="F32" i="208"/>
  <c r="F34" i="208"/>
  <c r="C36" i="208"/>
  <c r="D38" i="208"/>
  <c r="D39" i="208"/>
  <c r="G39" i="208"/>
  <c r="F40" i="208"/>
  <c r="F42" i="208"/>
  <c r="C44" i="208"/>
  <c r="D46" i="208"/>
  <c r="D47" i="208"/>
  <c r="G47" i="208"/>
  <c r="F49" i="208"/>
  <c r="F51" i="208"/>
  <c r="E52" i="208"/>
  <c r="C53" i="208"/>
  <c r="D55" i="208"/>
  <c r="D56" i="208"/>
  <c r="G56" i="208"/>
  <c r="F57" i="208"/>
  <c r="F59" i="208"/>
  <c r="E60" i="208"/>
  <c r="C61" i="208"/>
  <c r="D63" i="208"/>
  <c r="D64" i="208"/>
  <c r="G64" i="208"/>
  <c r="F10" i="207"/>
  <c r="E11" i="207"/>
  <c r="C12" i="207"/>
  <c r="D14" i="207"/>
  <c r="D15" i="207"/>
  <c r="G15" i="207"/>
  <c r="F16" i="207"/>
  <c r="F18" i="207"/>
  <c r="E19" i="207"/>
  <c r="C20" i="207"/>
  <c r="D22" i="207"/>
  <c r="D23" i="207"/>
  <c r="G23" i="207"/>
  <c r="F48" i="207"/>
  <c r="F25" i="207"/>
  <c r="E26" i="207"/>
  <c r="C27" i="207"/>
  <c r="D29" i="207"/>
  <c r="D30" i="207"/>
  <c r="G30" i="207"/>
  <c r="F31" i="207"/>
  <c r="F33" i="207"/>
  <c r="E34" i="207"/>
  <c r="C35" i="207"/>
  <c r="E37" i="207"/>
  <c r="E41" i="207"/>
  <c r="F42" i="207"/>
  <c r="G45" i="207"/>
  <c r="D50" i="207"/>
  <c r="F50" i="207"/>
  <c r="E51" i="207"/>
  <c r="D51" i="207"/>
  <c r="D53" i="207"/>
  <c r="E54" i="207"/>
  <c r="E9" i="206"/>
  <c r="E13" i="206"/>
  <c r="E24" i="206"/>
  <c r="E28" i="206"/>
  <c r="D32" i="206"/>
  <c r="G32" i="206"/>
  <c r="E36" i="206"/>
  <c r="D40" i="206"/>
  <c r="G40" i="206"/>
  <c r="E44" i="206"/>
  <c r="D49" i="206"/>
  <c r="G49" i="206"/>
  <c r="E53" i="206"/>
  <c r="D57" i="206"/>
  <c r="G57" i="206"/>
  <c r="E61" i="206"/>
  <c r="D12" i="205"/>
  <c r="F12" i="205"/>
  <c r="E13" i="205"/>
  <c r="D13" i="205"/>
  <c r="E20" i="205"/>
  <c r="F21" i="205"/>
  <c r="D27" i="205"/>
  <c r="F27" i="205"/>
  <c r="E27" i="205"/>
  <c r="G30" i="205"/>
  <c r="C30" i="205"/>
  <c r="E30" i="205"/>
  <c r="D30" i="205"/>
  <c r="G59" i="207"/>
  <c r="G61" i="207"/>
  <c r="C61" i="207"/>
  <c r="G10" i="206"/>
  <c r="G12" i="206"/>
  <c r="C12" i="206"/>
  <c r="G18" i="206"/>
  <c r="G20" i="206"/>
  <c r="C20" i="206"/>
  <c r="G25" i="206"/>
  <c r="G27" i="206"/>
  <c r="C27" i="206"/>
  <c r="C32" i="206"/>
  <c r="G33" i="206"/>
  <c r="G35" i="206"/>
  <c r="C35" i="206"/>
  <c r="C40" i="206"/>
  <c r="G41" i="206"/>
  <c r="G43" i="206"/>
  <c r="C43" i="206"/>
  <c r="C49" i="206"/>
  <c r="G50" i="206"/>
  <c r="G52" i="206"/>
  <c r="C52" i="206"/>
  <c r="C57" i="206"/>
  <c r="G58" i="206"/>
  <c r="G60" i="206"/>
  <c r="C60" i="206"/>
  <c r="C12" i="205"/>
  <c r="C13" i="205"/>
  <c r="G23" i="205"/>
  <c r="C23" i="205"/>
  <c r="E23" i="205"/>
  <c r="D48" i="205"/>
  <c r="C48" i="205"/>
  <c r="C27" i="205"/>
  <c r="F30" i="205"/>
  <c r="D35" i="205"/>
  <c r="F35" i="205"/>
  <c r="E35" i="205"/>
  <c r="C35" i="205"/>
  <c r="D36" i="206"/>
  <c r="G36" i="206"/>
  <c r="D44" i="206"/>
  <c r="G44" i="206"/>
  <c r="D53" i="206"/>
  <c r="G53" i="206"/>
  <c r="D61" i="206"/>
  <c r="G61" i="206"/>
  <c r="D20" i="205"/>
  <c r="F20" i="205"/>
  <c r="E21" i="205"/>
  <c r="D21" i="205"/>
  <c r="G38" i="207"/>
  <c r="G40" i="207"/>
  <c r="C40" i="207"/>
  <c r="G46" i="207"/>
  <c r="G49" i="207"/>
  <c r="C49" i="207"/>
  <c r="G55" i="207"/>
  <c r="G57" i="207"/>
  <c r="C57" i="207"/>
  <c r="D59" i="207"/>
  <c r="E61" i="207"/>
  <c r="G63" i="207"/>
  <c r="D10" i="206"/>
  <c r="E12" i="206"/>
  <c r="G14" i="206"/>
  <c r="G16" i="206"/>
  <c r="C16" i="206"/>
  <c r="D18" i="206"/>
  <c r="E20" i="206"/>
  <c r="G22" i="206"/>
  <c r="G48" i="206"/>
  <c r="C48" i="206"/>
  <c r="D25" i="206"/>
  <c r="E27" i="206"/>
  <c r="G29" i="206"/>
  <c r="G31" i="206"/>
  <c r="C31" i="206"/>
  <c r="F32" i="206"/>
  <c r="D33" i="206"/>
  <c r="E35" i="206"/>
  <c r="C36" i="206"/>
  <c r="G37" i="206"/>
  <c r="G39" i="206"/>
  <c r="C39" i="206"/>
  <c r="F40" i="206"/>
  <c r="D41" i="206"/>
  <c r="E43" i="206"/>
  <c r="C44" i="206"/>
  <c r="G45" i="206"/>
  <c r="G47" i="206"/>
  <c r="C47" i="206"/>
  <c r="F49" i="206"/>
  <c r="D50" i="206"/>
  <c r="E52" i="206"/>
  <c r="C53" i="206"/>
  <c r="G54" i="206"/>
  <c r="G56" i="206"/>
  <c r="C56" i="206"/>
  <c r="F57" i="206"/>
  <c r="D58" i="206"/>
  <c r="E60" i="206"/>
  <c r="C61" i="206"/>
  <c r="G62" i="206"/>
  <c r="G64" i="206"/>
  <c r="C64" i="206"/>
  <c r="G12" i="205"/>
  <c r="G13" i="205"/>
  <c r="G15" i="205"/>
  <c r="C15" i="205"/>
  <c r="E15" i="205"/>
  <c r="D16" i="205"/>
  <c r="C16" i="205"/>
  <c r="C20" i="205"/>
  <c r="C21" i="205"/>
  <c r="F23" i="205"/>
  <c r="F48" i="205"/>
  <c r="E28" i="205"/>
  <c r="D28" i="205"/>
  <c r="C28" i="205"/>
  <c r="D43" i="205"/>
  <c r="F43" i="205"/>
  <c r="E43" i="205"/>
  <c r="C43" i="205"/>
  <c r="D52" i="205"/>
  <c r="G52" i="205"/>
  <c r="D60" i="205"/>
  <c r="G60" i="205"/>
  <c r="G36" i="205"/>
  <c r="G38" i="205"/>
  <c r="C38" i="205"/>
  <c r="G44" i="205"/>
  <c r="G46" i="205"/>
  <c r="C46" i="205"/>
  <c r="C52" i="205"/>
  <c r="G53" i="205"/>
  <c r="G55" i="205"/>
  <c r="C55" i="205"/>
  <c r="C60" i="205"/>
  <c r="G61" i="205"/>
  <c r="D64" i="205"/>
  <c r="G64" i="205"/>
  <c r="C64" i="205"/>
  <c r="D31" i="205"/>
  <c r="G31" i="205"/>
  <c r="C36" i="205"/>
  <c r="D38" i="205"/>
  <c r="D39" i="205"/>
  <c r="G39" i="205"/>
  <c r="C44" i="205"/>
  <c r="D46" i="205"/>
  <c r="D47" i="205"/>
  <c r="G47" i="205"/>
  <c r="E52" i="205"/>
  <c r="C53" i="205"/>
  <c r="D55" i="205"/>
  <c r="D56" i="205"/>
  <c r="G56" i="205"/>
  <c r="E60" i="205"/>
  <c r="C61" i="205"/>
  <c r="E64" i="205"/>
  <c r="G9" i="205"/>
  <c r="G11" i="205"/>
  <c r="C11" i="205"/>
  <c r="G17" i="205"/>
  <c r="G19" i="205"/>
  <c r="C19" i="205"/>
  <c r="G24" i="205"/>
  <c r="G26" i="205"/>
  <c r="C26" i="205"/>
  <c r="C31" i="205"/>
  <c r="G32" i="205"/>
  <c r="G34" i="205"/>
  <c r="C34" i="205"/>
  <c r="D36" i="205"/>
  <c r="E38" i="205"/>
  <c r="C39" i="205"/>
  <c r="G40" i="205"/>
  <c r="G42" i="205"/>
  <c r="C42" i="205"/>
  <c r="D44" i="205"/>
  <c r="E46" i="205"/>
  <c r="C47" i="205"/>
  <c r="G49" i="205"/>
  <c r="G51" i="205"/>
  <c r="C51" i="205"/>
  <c r="F52" i="205"/>
  <c r="D53" i="205"/>
  <c r="E55" i="205"/>
  <c r="C56" i="205"/>
  <c r="G57" i="205"/>
  <c r="G59" i="205"/>
  <c r="C59" i="205"/>
  <c r="F60" i="205"/>
  <c r="D61" i="205"/>
  <c r="F64" i="205"/>
  <c r="F63" i="205"/>
  <c r="C63" i="205"/>
  <c r="G63" i="202"/>
  <c r="D20" i="202"/>
  <c r="G20" i="202"/>
  <c r="D27" i="202"/>
  <c r="G27" i="202"/>
  <c r="D35" i="202"/>
  <c r="G35" i="202"/>
  <c r="E39" i="202"/>
  <c r="D43" i="202"/>
  <c r="G43" i="202"/>
  <c r="E47" i="202"/>
  <c r="D52" i="202"/>
  <c r="G52" i="202"/>
  <c r="E56" i="202"/>
  <c r="D60" i="202"/>
  <c r="G60" i="202"/>
  <c r="D12" i="202"/>
  <c r="G12" i="202"/>
  <c r="F8" i="202"/>
  <c r="C12" i="202"/>
  <c r="G13" i="202"/>
  <c r="G15" i="202"/>
  <c r="C15" i="202"/>
  <c r="C20" i="202"/>
  <c r="G21" i="202"/>
  <c r="G23" i="202"/>
  <c r="C23" i="202"/>
  <c r="C27" i="202"/>
  <c r="G28" i="202"/>
  <c r="G30" i="202"/>
  <c r="C30" i="202"/>
  <c r="C35" i="202"/>
  <c r="G36" i="202"/>
  <c r="G38" i="202"/>
  <c r="C38" i="202"/>
  <c r="C43" i="202"/>
  <c r="G44" i="202"/>
  <c r="G46" i="202"/>
  <c r="C46" i="202"/>
  <c r="C52" i="202"/>
  <c r="G53" i="202"/>
  <c r="G55" i="202"/>
  <c r="C55" i="202"/>
  <c r="C60" i="202"/>
  <c r="G61" i="202"/>
  <c r="D64" i="202"/>
  <c r="G64" i="202"/>
  <c r="C64" i="202"/>
  <c r="E27" i="202"/>
  <c r="D39" i="202"/>
  <c r="G39" i="202"/>
  <c r="D47" i="202"/>
  <c r="G47" i="202"/>
  <c r="D56" i="202"/>
  <c r="G56" i="202"/>
  <c r="E64" i="202"/>
  <c r="E12" i="202"/>
  <c r="D16" i="202"/>
  <c r="G16" i="202"/>
  <c r="E20" i="202"/>
  <c r="D48" i="202"/>
  <c r="G48" i="202"/>
  <c r="D31" i="202"/>
  <c r="G31" i="202"/>
  <c r="D8" i="202"/>
  <c r="G9" i="202"/>
  <c r="G11" i="202"/>
  <c r="C11" i="202"/>
  <c r="F12" i="202"/>
  <c r="D13" i="202"/>
  <c r="E15" i="202"/>
  <c r="C16" i="202"/>
  <c r="G17" i="202"/>
  <c r="G19" i="202"/>
  <c r="C19" i="202"/>
  <c r="F20" i="202"/>
  <c r="D21" i="202"/>
  <c r="E23" i="202"/>
  <c r="C48" i="202"/>
  <c r="G24" i="202"/>
  <c r="G26" i="202"/>
  <c r="C26" i="202"/>
  <c r="F27" i="202"/>
  <c r="D28" i="202"/>
  <c r="E30" i="202"/>
  <c r="C31" i="202"/>
  <c r="G32" i="202"/>
  <c r="G34" i="202"/>
  <c r="C34" i="202"/>
  <c r="F35" i="202"/>
  <c r="D36" i="202"/>
  <c r="E38" i="202"/>
  <c r="C39" i="202"/>
  <c r="G40" i="202"/>
  <c r="G42" i="202"/>
  <c r="C42" i="202"/>
  <c r="F43" i="202"/>
  <c r="D44" i="202"/>
  <c r="E46" i="202"/>
  <c r="C47" i="202"/>
  <c r="G49" i="202"/>
  <c r="G51" i="202"/>
  <c r="C51" i="202"/>
  <c r="F52" i="202"/>
  <c r="D53" i="202"/>
  <c r="E55" i="202"/>
  <c r="C56" i="202"/>
  <c r="G57" i="202"/>
  <c r="G59" i="202"/>
  <c r="C59" i="202"/>
  <c r="F60" i="202"/>
  <c r="D61" i="202"/>
  <c r="F64" i="202"/>
  <c r="F63" i="202"/>
  <c r="C63" i="202"/>
  <c r="D24" i="203"/>
  <c r="E25" i="203"/>
  <c r="C26" i="203"/>
  <c r="D27" i="203"/>
  <c r="C28" i="203"/>
  <c r="E29" i="203"/>
  <c r="C30" i="203"/>
  <c r="C31" i="203"/>
  <c r="F32" i="203"/>
  <c r="E33" i="203"/>
  <c r="C34" i="203"/>
  <c r="C35" i="203"/>
  <c r="F36" i="203"/>
  <c r="E37" i="203"/>
  <c r="C38" i="203"/>
  <c r="F39" i="203"/>
  <c r="E40" i="203"/>
  <c r="E41" i="203"/>
  <c r="C42" i="203"/>
  <c r="F59" i="203"/>
  <c r="D43" i="203"/>
  <c r="E60" i="203"/>
  <c r="C44" i="203"/>
  <c r="E45" i="203"/>
  <c r="F46" i="203"/>
  <c r="E47" i="203"/>
  <c r="C61" i="203"/>
  <c r="E49" i="203"/>
  <c r="D62" i="203"/>
  <c r="E63" i="203"/>
  <c r="C50" i="203"/>
  <c r="D64" i="203"/>
  <c r="F51" i="203"/>
  <c r="E30" i="203"/>
  <c r="G43" i="203"/>
  <c r="F28" i="203"/>
  <c r="G62" i="203"/>
  <c r="C40" i="203"/>
  <c r="C24" i="203"/>
  <c r="D45" i="203"/>
  <c r="E28" i="203"/>
  <c r="E50" i="203"/>
  <c r="E51" i="203"/>
  <c r="E32" i="203"/>
  <c r="F24" i="203"/>
  <c r="D48" i="203"/>
  <c r="D51" i="203"/>
  <c r="F62" i="203"/>
  <c r="E46" i="203"/>
  <c r="F43" i="203"/>
  <c r="G40" i="203"/>
  <c r="E36" i="203"/>
  <c r="D32" i="203"/>
  <c r="F27" i="203"/>
  <c r="G48" i="203"/>
  <c r="C64" i="203"/>
  <c r="C62" i="203"/>
  <c r="D46" i="203"/>
  <c r="C43" i="203"/>
  <c r="D40" i="203"/>
  <c r="D36" i="203"/>
  <c r="G24" i="203"/>
  <c r="G51" i="203"/>
  <c r="C51" i="203"/>
  <c r="E62" i="203"/>
  <c r="G49" i="203"/>
  <c r="G46" i="203"/>
  <c r="C46" i="203"/>
  <c r="C45" i="203"/>
  <c r="E43" i="203"/>
  <c r="E59" i="203"/>
  <c r="F40" i="203"/>
  <c r="G36" i="203"/>
  <c r="C36" i="203"/>
  <c r="G32" i="203"/>
  <c r="C32" i="203"/>
  <c r="D28" i="203"/>
  <c r="C27" i="203"/>
  <c r="E24" i="203"/>
  <c r="F48" i="203"/>
  <c r="G64" i="203"/>
  <c r="D49" i="203"/>
  <c r="D59" i="203"/>
  <c r="E39" i="203"/>
  <c r="F35" i="203"/>
  <c r="F31" i="203"/>
  <c r="G28" i="203"/>
  <c r="C48" i="203"/>
  <c r="F64" i="203"/>
  <c r="C49" i="203"/>
  <c r="G45" i="203"/>
  <c r="D39" i="203"/>
  <c r="E35" i="203"/>
  <c r="E31" i="203"/>
  <c r="G27" i="203"/>
  <c r="E64" i="203"/>
  <c r="F49" i="203"/>
  <c r="F45" i="203"/>
  <c r="E44" i="203"/>
  <c r="G59" i="203"/>
  <c r="C59" i="203"/>
  <c r="G39" i="203"/>
  <c r="C39" i="203"/>
  <c r="D35" i="203"/>
  <c r="D31" i="203"/>
  <c r="E27" i="203"/>
  <c r="E48" i="203"/>
  <c r="E38" i="203"/>
  <c r="G35" i="203"/>
  <c r="G31" i="203"/>
  <c r="E61" i="203"/>
  <c r="E42" i="203"/>
  <c r="E34" i="203"/>
  <c r="E26" i="203"/>
  <c r="F63" i="203"/>
  <c r="F47" i="203"/>
  <c r="F60" i="203"/>
  <c r="F41" i="203"/>
  <c r="F37" i="203"/>
  <c r="F33" i="203"/>
  <c r="F29" i="203"/>
  <c r="F25" i="203"/>
  <c r="D50" i="203"/>
  <c r="D61" i="203"/>
  <c r="D44" i="203"/>
  <c r="D42" i="203"/>
  <c r="D38" i="203"/>
  <c r="D34" i="203"/>
  <c r="D30" i="203"/>
  <c r="D26" i="203"/>
  <c r="G47" i="203"/>
  <c r="C47" i="203"/>
  <c r="G60" i="203"/>
  <c r="G41" i="203"/>
  <c r="C41" i="203"/>
  <c r="G33" i="203"/>
  <c r="C33" i="203"/>
  <c r="G29" i="203"/>
  <c r="C29" i="203"/>
  <c r="G25" i="203"/>
  <c r="C25" i="203"/>
  <c r="F50" i="203"/>
  <c r="D63" i="203"/>
  <c r="F61" i="203"/>
  <c r="D47" i="203"/>
  <c r="F44" i="203"/>
  <c r="D60" i="203"/>
  <c r="F42" i="203"/>
  <c r="D41" i="203"/>
  <c r="F38" i="203"/>
  <c r="D37" i="203"/>
  <c r="F34" i="203"/>
  <c r="D33" i="203"/>
  <c r="F30" i="203"/>
  <c r="D29" i="203"/>
  <c r="F26" i="203"/>
  <c r="D25" i="203"/>
  <c r="G63" i="203"/>
  <c r="C63" i="203"/>
  <c r="C60" i="203"/>
  <c r="G37" i="203"/>
  <c r="C37" i="203"/>
  <c r="G50" i="203"/>
  <c r="G61" i="203"/>
  <c r="G44" i="203"/>
  <c r="G42" i="203"/>
  <c r="G38" i="203"/>
  <c r="G34" i="203"/>
  <c r="G30" i="203"/>
  <c r="G26" i="203"/>
  <c r="D9" i="203"/>
  <c r="E10" i="203"/>
  <c r="C53" i="203"/>
  <c r="C11" i="203"/>
  <c r="G12" i="203"/>
  <c r="E14" i="203"/>
  <c r="C15" i="203"/>
  <c r="D16" i="203"/>
  <c r="E54" i="203"/>
  <c r="D55" i="203"/>
  <c r="D18" i="203"/>
  <c r="E19" i="203"/>
  <c r="F56" i="203"/>
  <c r="C20" i="203"/>
  <c r="D21" i="203"/>
  <c r="E57" i="203"/>
  <c r="D58" i="203"/>
  <c r="C22" i="203"/>
  <c r="D23" i="203"/>
  <c r="G10" i="203"/>
  <c r="F57" i="203"/>
  <c r="F20" i="203"/>
  <c r="C21" i="203"/>
  <c r="C23" i="203"/>
  <c r="F22" i="203"/>
  <c r="G23" i="203"/>
  <c r="D54" i="203"/>
  <c r="F11" i="203"/>
  <c r="D10" i="203"/>
  <c r="G55" i="203"/>
  <c r="F16" i="203"/>
  <c r="F58" i="203"/>
  <c r="G54" i="203"/>
  <c r="F12" i="203"/>
  <c r="F9" i="203"/>
  <c r="C57" i="203"/>
  <c r="F18" i="203"/>
  <c r="F55" i="203"/>
  <c r="C54" i="203"/>
  <c r="C16" i="203"/>
  <c r="C10" i="203"/>
  <c r="C9" i="203"/>
  <c r="E55" i="203"/>
  <c r="F14" i="203"/>
  <c r="G19" i="203"/>
  <c r="G53" i="203"/>
  <c r="G58" i="203"/>
  <c r="G57" i="203"/>
  <c r="G21" i="203"/>
  <c r="D19" i="203"/>
  <c r="C55" i="203"/>
  <c r="F54" i="203"/>
  <c r="G16" i="203"/>
  <c r="F15" i="203"/>
  <c r="D14" i="203"/>
  <c r="E53" i="203"/>
  <c r="F10" i="203"/>
  <c r="G9" i="203"/>
  <c r="E13" i="203"/>
  <c r="C13" i="203"/>
  <c r="D13" i="203"/>
  <c r="F13" i="203"/>
  <c r="C17" i="203"/>
  <c r="F17" i="203"/>
  <c r="C56" i="203"/>
  <c r="G56" i="203"/>
  <c r="D56" i="203"/>
  <c r="E56" i="203"/>
  <c r="G13" i="203"/>
  <c r="F23" i="203"/>
  <c r="D57" i="203"/>
  <c r="F21" i="203"/>
  <c r="C19" i="203"/>
  <c r="C18" i="203"/>
  <c r="G14" i="203"/>
  <c r="C14" i="203"/>
  <c r="D53" i="203"/>
  <c r="F19" i="203"/>
  <c r="G18" i="203"/>
  <c r="D12" i="203"/>
  <c r="C12" i="203"/>
  <c r="F53" i="203"/>
  <c r="C58" i="203"/>
  <c r="E58" i="203"/>
  <c r="E22" i="203"/>
  <c r="E20" i="203"/>
  <c r="E17" i="203"/>
  <c r="E15" i="203"/>
  <c r="E11" i="203"/>
  <c r="E23" i="203"/>
  <c r="D22" i="203"/>
  <c r="E21" i="203"/>
  <c r="D20" i="203"/>
  <c r="E18" i="203"/>
  <c r="D17" i="203"/>
  <c r="E16" i="203"/>
  <c r="D15" i="203"/>
  <c r="E12" i="203"/>
  <c r="D11" i="203"/>
  <c r="E9" i="203"/>
  <c r="G22" i="203"/>
  <c r="G20" i="203"/>
  <c r="G17" i="203"/>
  <c r="G15" i="203"/>
  <c r="G11" i="203"/>
  <c r="K2" i="235"/>
  <c r="C9" i="104"/>
  <c r="D9" i="104"/>
  <c r="E9" i="104"/>
  <c r="C10" i="104"/>
  <c r="D10" i="104"/>
  <c r="E10" i="104"/>
  <c r="C11" i="104"/>
  <c r="D11" i="104"/>
  <c r="E11" i="104"/>
  <c r="C12" i="104"/>
  <c r="D12" i="104"/>
  <c r="E12" i="104"/>
  <c r="C13" i="104"/>
  <c r="D13" i="104"/>
  <c r="E13" i="104"/>
  <c r="C14" i="104"/>
  <c r="D14" i="104"/>
  <c r="E14" i="104"/>
  <c r="C15" i="104"/>
  <c r="D15" i="104"/>
  <c r="E15" i="104"/>
  <c r="C16" i="104"/>
  <c r="D16" i="104"/>
  <c r="E16" i="104"/>
  <c r="C17" i="104"/>
  <c r="D17" i="104"/>
  <c r="E17" i="104"/>
  <c r="C18" i="104"/>
  <c r="D18" i="104"/>
  <c r="E18" i="104"/>
  <c r="C19" i="104"/>
  <c r="D19" i="104"/>
  <c r="E19" i="104"/>
  <c r="C20" i="104"/>
  <c r="D20" i="104"/>
  <c r="E20" i="104"/>
  <c r="C21" i="104"/>
  <c r="D21" i="104"/>
  <c r="E21" i="104"/>
  <c r="C22" i="104"/>
  <c r="D22" i="104"/>
  <c r="E22" i="104"/>
  <c r="C23" i="104"/>
  <c r="D23" i="104"/>
  <c r="E23" i="104"/>
  <c r="C24" i="104"/>
  <c r="D24" i="104"/>
  <c r="E24" i="104"/>
  <c r="C25" i="104"/>
  <c r="D25" i="104"/>
  <c r="E25" i="104"/>
  <c r="C26" i="104"/>
  <c r="D26" i="104"/>
  <c r="E26" i="104"/>
  <c r="C27" i="104"/>
  <c r="D27" i="104"/>
  <c r="E27" i="104"/>
  <c r="C28" i="104"/>
  <c r="D28" i="104"/>
  <c r="E28" i="104"/>
  <c r="C29" i="104"/>
  <c r="D29" i="104"/>
  <c r="E29" i="104"/>
  <c r="C30" i="104"/>
  <c r="D30" i="104"/>
  <c r="E30" i="104"/>
  <c r="C31" i="104"/>
  <c r="D31" i="104"/>
  <c r="E31" i="104"/>
  <c r="C32" i="104"/>
  <c r="D32" i="104"/>
  <c r="E32" i="104"/>
  <c r="C33" i="104"/>
  <c r="D33" i="104"/>
  <c r="E33" i="104"/>
  <c r="C34" i="104"/>
  <c r="D34" i="104"/>
  <c r="E34" i="104"/>
  <c r="C35" i="104"/>
  <c r="D35" i="104"/>
  <c r="E35" i="104"/>
  <c r="C36" i="104"/>
  <c r="D36" i="104"/>
  <c r="E36" i="104"/>
  <c r="C37" i="104"/>
  <c r="D37" i="104"/>
  <c r="E37" i="104"/>
  <c r="C38" i="104"/>
  <c r="D38" i="104"/>
  <c r="E38" i="104"/>
  <c r="C39" i="104"/>
  <c r="D39" i="104"/>
  <c r="E39" i="104"/>
  <c r="C40" i="104"/>
  <c r="D40" i="104"/>
  <c r="E40" i="104"/>
  <c r="C41" i="104"/>
  <c r="D41" i="104"/>
  <c r="E41" i="104"/>
  <c r="C42" i="104"/>
  <c r="D42" i="104"/>
  <c r="E42" i="104"/>
  <c r="C43" i="104"/>
  <c r="D43" i="104"/>
  <c r="E43" i="104"/>
  <c r="C44" i="104"/>
  <c r="D44" i="104"/>
  <c r="E44" i="104"/>
  <c r="C45" i="104"/>
  <c r="D45" i="104"/>
  <c r="E45" i="104"/>
  <c r="C46" i="104"/>
  <c r="D46" i="104"/>
  <c r="E46" i="104"/>
  <c r="C47" i="104"/>
  <c r="D47" i="104"/>
  <c r="E47" i="104"/>
  <c r="C48" i="104"/>
  <c r="D48" i="104"/>
  <c r="E48" i="104"/>
  <c r="C49" i="104"/>
  <c r="D49" i="104"/>
  <c r="E49" i="104"/>
  <c r="C50" i="104"/>
  <c r="D50" i="104"/>
  <c r="E50" i="104"/>
  <c r="C51" i="104"/>
  <c r="D51" i="104"/>
  <c r="E51" i="104"/>
  <c r="C52" i="104"/>
  <c r="D52" i="104"/>
  <c r="E52" i="104"/>
  <c r="C53" i="104"/>
  <c r="D53" i="104"/>
  <c r="E53" i="104"/>
  <c r="C54" i="104"/>
  <c r="D54" i="104"/>
  <c r="E54" i="104"/>
  <c r="C55" i="104"/>
  <c r="D55" i="104"/>
  <c r="E55" i="104"/>
  <c r="C56" i="104"/>
  <c r="D56" i="104"/>
  <c r="E56" i="104"/>
  <c r="C57" i="104"/>
  <c r="D57" i="104"/>
  <c r="E57" i="104"/>
  <c r="C58" i="104"/>
  <c r="D58" i="104"/>
  <c r="E58" i="104"/>
  <c r="C59" i="104"/>
  <c r="D59" i="104"/>
  <c r="E59" i="104"/>
  <c r="C60" i="104"/>
  <c r="D60" i="104"/>
  <c r="E60" i="104"/>
  <c r="C61" i="104"/>
  <c r="D61" i="104"/>
  <c r="E61" i="104"/>
  <c r="C62" i="104"/>
  <c r="D62" i="104"/>
  <c r="E62" i="104"/>
  <c r="C63" i="104"/>
  <c r="D63" i="104"/>
  <c r="E63" i="104"/>
  <c r="E8" i="104"/>
  <c r="D8" i="104"/>
  <c r="C8" i="104"/>
  <c r="F52" i="203"/>
  <c r="K2" i="203"/>
  <c r="K2" i="204"/>
  <c r="K2" i="205"/>
  <c r="K2" i="206"/>
  <c r="K2" i="207"/>
  <c r="K2" i="208"/>
  <c r="K2" i="209"/>
  <c r="K2" i="210"/>
  <c r="K2" i="211"/>
  <c r="K2" i="212"/>
  <c r="K2" i="213"/>
  <c r="K2" i="214"/>
  <c r="K2" i="215"/>
  <c r="K2" i="216"/>
  <c r="K2" i="217"/>
  <c r="K2" i="218"/>
  <c r="K2" i="219"/>
  <c r="K2" i="220"/>
  <c r="K2" i="221"/>
  <c r="K2" i="222"/>
  <c r="K2" i="223"/>
  <c r="K2" i="224"/>
  <c r="K2" i="225"/>
  <c r="K2" i="226"/>
  <c r="K2" i="227"/>
  <c r="K2" i="228"/>
  <c r="K2" i="230"/>
  <c r="K2" i="231"/>
  <c r="K2" i="233"/>
  <c r="K2" i="202"/>
  <c r="H13" i="104"/>
  <c r="G13" i="104"/>
  <c r="F13" i="104"/>
  <c r="H63" i="104"/>
  <c r="G63" i="104"/>
  <c r="F63" i="104"/>
  <c r="H62" i="104"/>
  <c r="G62" i="104"/>
  <c r="F62" i="104"/>
  <c r="H61" i="104"/>
  <c r="G61" i="104"/>
  <c r="F61" i="104"/>
  <c r="H60" i="104"/>
  <c r="G60" i="104"/>
  <c r="F60" i="104"/>
  <c r="H59" i="104"/>
  <c r="G59" i="104"/>
  <c r="F59" i="104"/>
  <c r="H58" i="104"/>
  <c r="G58" i="104"/>
  <c r="F58" i="104"/>
  <c r="H57" i="104"/>
  <c r="G57" i="104"/>
  <c r="F57" i="104"/>
  <c r="H56" i="104"/>
  <c r="G56" i="104"/>
  <c r="F56" i="104"/>
  <c r="H55" i="104"/>
  <c r="G55" i="104"/>
  <c r="F55" i="104"/>
  <c r="H54" i="104"/>
  <c r="G54" i="104"/>
  <c r="F54" i="104"/>
  <c r="H53" i="104"/>
  <c r="G53" i="104"/>
  <c r="F53" i="104"/>
  <c r="H52" i="104"/>
  <c r="G52" i="104"/>
  <c r="F52" i="104"/>
  <c r="H51" i="104"/>
  <c r="G51" i="104"/>
  <c r="F51" i="104"/>
  <c r="H50" i="104"/>
  <c r="G50" i="104"/>
  <c r="F50" i="104"/>
  <c r="H49" i="104"/>
  <c r="G49" i="104"/>
  <c r="F49" i="104"/>
  <c r="H48" i="104"/>
  <c r="G48" i="104"/>
  <c r="F48" i="104"/>
  <c r="H47" i="104"/>
  <c r="G47" i="104"/>
  <c r="F47" i="104"/>
  <c r="H46" i="104"/>
  <c r="G46" i="104"/>
  <c r="F46" i="104"/>
  <c r="H45" i="104"/>
  <c r="G45" i="104"/>
  <c r="F45" i="104"/>
  <c r="H44" i="104"/>
  <c r="G44" i="104"/>
  <c r="F44" i="104"/>
  <c r="H43" i="104"/>
  <c r="G43" i="104"/>
  <c r="F43" i="104"/>
  <c r="H42" i="104"/>
  <c r="G42" i="104"/>
  <c r="F42" i="104"/>
  <c r="H41" i="104"/>
  <c r="G41" i="104"/>
  <c r="F41" i="104"/>
  <c r="H40" i="104"/>
  <c r="G40" i="104"/>
  <c r="F40" i="104"/>
  <c r="H39" i="104"/>
  <c r="G39" i="104"/>
  <c r="F39" i="104"/>
  <c r="H38" i="104"/>
  <c r="G38" i="104"/>
  <c r="F38" i="104"/>
  <c r="H37" i="104"/>
  <c r="G37" i="104"/>
  <c r="F37" i="104"/>
  <c r="H36" i="104"/>
  <c r="G36" i="104"/>
  <c r="F36" i="104"/>
  <c r="H35" i="104"/>
  <c r="G35" i="104"/>
  <c r="F35" i="104"/>
  <c r="H34" i="104"/>
  <c r="G34" i="104"/>
  <c r="F34" i="104"/>
  <c r="H33" i="104"/>
  <c r="G33" i="104"/>
  <c r="F33" i="104"/>
  <c r="H32" i="104"/>
  <c r="G32" i="104"/>
  <c r="F32" i="104"/>
  <c r="H31" i="104"/>
  <c r="G31" i="104"/>
  <c r="F31" i="104"/>
  <c r="H30" i="104"/>
  <c r="G30" i="104"/>
  <c r="F30" i="104"/>
  <c r="H29" i="104"/>
  <c r="G29" i="104"/>
  <c r="F29" i="104"/>
  <c r="H28" i="104"/>
  <c r="G28" i="104"/>
  <c r="F28" i="104"/>
  <c r="H27" i="104"/>
  <c r="G27" i="104"/>
  <c r="F27" i="104"/>
  <c r="H26" i="104"/>
  <c r="G26" i="104"/>
  <c r="F26" i="104"/>
  <c r="H25" i="104"/>
  <c r="G25" i="104"/>
  <c r="F25" i="104"/>
  <c r="H24" i="104"/>
  <c r="G24" i="104"/>
  <c r="F24" i="104"/>
  <c r="H23" i="104"/>
  <c r="G23" i="104"/>
  <c r="F23" i="104"/>
  <c r="H22" i="104"/>
  <c r="G22" i="104"/>
  <c r="F22" i="104"/>
  <c r="H21" i="104"/>
  <c r="G21" i="104"/>
  <c r="F21" i="104"/>
  <c r="H20" i="104"/>
  <c r="G20" i="104"/>
  <c r="F20" i="104"/>
  <c r="H19" i="104"/>
  <c r="G19" i="104"/>
  <c r="F19" i="104"/>
  <c r="H18" i="104"/>
  <c r="G18" i="104"/>
  <c r="F18" i="104"/>
  <c r="H17" i="104"/>
  <c r="G17" i="104"/>
  <c r="F17" i="104"/>
  <c r="H16" i="104"/>
  <c r="G16" i="104"/>
  <c r="F16" i="104"/>
  <c r="H15" i="104"/>
  <c r="G15" i="104"/>
  <c r="F15" i="104"/>
  <c r="H14" i="104"/>
  <c r="G14" i="104"/>
  <c r="F14" i="104"/>
  <c r="H12" i="104"/>
  <c r="G12" i="104"/>
  <c r="F12" i="104"/>
  <c r="H11" i="104"/>
  <c r="G11" i="104"/>
  <c r="F11" i="104"/>
  <c r="H10" i="104"/>
  <c r="G10" i="104"/>
  <c r="F10" i="104"/>
  <c r="H9" i="104"/>
  <c r="G9" i="104"/>
  <c r="F9" i="104"/>
  <c r="H8" i="104"/>
  <c r="G8" i="104"/>
  <c r="F8" i="104"/>
  <c r="F4" i="104"/>
  <c r="K2" i="104"/>
  <c r="G52" i="203"/>
  <c r="C52" i="203"/>
  <c r="E52" i="203"/>
  <c r="D52" i="203"/>
</calcChain>
</file>

<file path=xl/sharedStrings.xml><?xml version="1.0" encoding="utf-8"?>
<sst xmlns="http://schemas.openxmlformats.org/spreadsheetml/2006/main" count="12326" uniqueCount="149">
  <si>
    <t>Fiche de pointage des agents Collecte Sélective</t>
  </si>
  <si>
    <t>NOMS &amp; PRENOMS</t>
  </si>
  <si>
    <t>FONCTIONS</t>
  </si>
  <si>
    <t>PRESENT</t>
  </si>
  <si>
    <t>ABSENT</t>
  </si>
  <si>
    <t>Matin</t>
  </si>
  <si>
    <t>A. Midi</t>
  </si>
  <si>
    <t>Soir</t>
  </si>
  <si>
    <t>Congés</t>
  </si>
  <si>
    <t>Mal/A.T</t>
  </si>
  <si>
    <t>Repos</t>
  </si>
  <si>
    <t>Standard 11H-15H / 15H30-19H</t>
  </si>
  <si>
    <t>ENC NUIT 20H30-02H30</t>
  </si>
  <si>
    <t>Contrôle 12H-19H</t>
  </si>
  <si>
    <t>NICE OUEST</t>
  </si>
  <si>
    <t>POLY 12H-19H</t>
  </si>
  <si>
    <t>ENC MATIN 5H-12H</t>
  </si>
  <si>
    <t>POLY 7H-14H</t>
  </si>
  <si>
    <t>Standard 8H-12H/13H-16H30</t>
  </si>
  <si>
    <t>NICE EST</t>
  </si>
  <si>
    <t>B. CARTON</t>
  </si>
  <si>
    <t>CARTON MATIN</t>
  </si>
  <si>
    <t>CARTON AM</t>
  </si>
  <si>
    <t>POLY 5H-12H</t>
  </si>
  <si>
    <t>ENC AM 12H30-19H30</t>
  </si>
  <si>
    <t>Contrôle 7H-12H / 14H30-17H</t>
  </si>
  <si>
    <t>POLY 9H-16H</t>
  </si>
  <si>
    <t>Contrôle Privé 06H-14H</t>
  </si>
  <si>
    <t>Secrétariat 8H30-12H/12H45-16H15</t>
  </si>
  <si>
    <t>Contrôle 19H-02H30</t>
  </si>
  <si>
    <t>NICE NORD</t>
  </si>
  <si>
    <t>Secrétariat 8H30-12H /13H-17H</t>
  </si>
  <si>
    <t>POLY 12H-18H</t>
  </si>
  <si>
    <t>Secrétariat 9H-12H /13H-17H /20H-21H30</t>
  </si>
  <si>
    <t>Secrétariat 8H30-12H /12H30-17H</t>
  </si>
  <si>
    <t>Contrôle Privé 06H-13H30</t>
  </si>
  <si>
    <t>Contrôle Privé 12H-19H</t>
  </si>
  <si>
    <t>POLY 7H-12H / 14H-18H</t>
  </si>
  <si>
    <t>CARTON AP</t>
  </si>
  <si>
    <t>CARTON 8H30-12H / 13H-16H30</t>
  </si>
  <si>
    <t>Secrétariat 13H-18H</t>
  </si>
  <si>
    <t>Contrôle 12H00-19H30</t>
  </si>
  <si>
    <t>Contrôle 13H-20H</t>
  </si>
  <si>
    <t>Contrôle Privé 19H00-02H30</t>
  </si>
  <si>
    <t>Contrôle Privé 19H00-02H</t>
  </si>
  <si>
    <t>Encadrement</t>
  </si>
  <si>
    <t>Contrôle 8H30-12H / 14H30-18H</t>
  </si>
  <si>
    <t>HS NICE OUEST</t>
  </si>
  <si>
    <t xml:space="preserve">HS CP 4H-7H  </t>
  </si>
  <si>
    <t>HS NICE EST</t>
  </si>
  <si>
    <t>POLY 7H-12H</t>
  </si>
  <si>
    <t>Contrôle OM 20H-02H</t>
  </si>
  <si>
    <t>HS NICE NORD</t>
  </si>
  <si>
    <t>FORMATION</t>
  </si>
  <si>
    <t>V.N. Matin</t>
  </si>
  <si>
    <t>AUTRE COP</t>
  </si>
  <si>
    <t>Contrôle Déch 6H-12H</t>
  </si>
  <si>
    <t>NICE NORD &amp; VIEUX NICE</t>
  </si>
  <si>
    <t xml:space="preserve">ETAT JOURNALIER DU                                                       </t>
  </si>
  <si>
    <t>NICE EST &amp; VIEUX NICE</t>
  </si>
  <si>
    <t>NICE OUEST &amp; VIEUX NICE</t>
  </si>
  <si>
    <t>HS Autre Cop</t>
  </si>
  <si>
    <t>HS POLY 7H-12H / 14H-18H</t>
  </si>
  <si>
    <t>Contrôle Enc 13H-19H</t>
  </si>
  <si>
    <t>V.N. A.M</t>
  </si>
  <si>
    <t>HS presta. Except</t>
  </si>
  <si>
    <t>Contrôle Enc 13H-20H</t>
  </si>
  <si>
    <t>Formules</t>
  </si>
  <si>
    <t>Classement</t>
  </si>
  <si>
    <t>Abile Gal Roger</t>
  </si>
  <si>
    <t>Addario Grégory</t>
  </si>
  <si>
    <t>Alliouane Saïd</t>
  </si>
  <si>
    <t>Arnaud Fabrice</t>
  </si>
  <si>
    <t>Arnaud Gérard</t>
  </si>
  <si>
    <t>Audibert Michel</t>
  </si>
  <si>
    <t>Ben Bouzid Bourhane</t>
  </si>
  <si>
    <t>Bour Yvon</t>
  </si>
  <si>
    <t>Cantelli Thomas</t>
  </si>
  <si>
    <t>Cardinale Jean Claude</t>
  </si>
  <si>
    <t>Carlin Hélène</t>
  </si>
  <si>
    <t>Corvisier Christophe</t>
  </si>
  <si>
    <t>Courtois Alexis</t>
  </si>
  <si>
    <t>Dalmasso Yves</t>
  </si>
  <si>
    <t>Di Benedetto Denis</t>
  </si>
  <si>
    <t>Dhouimer Yassine</t>
  </si>
  <si>
    <t>Ellena Thomas</t>
  </si>
  <si>
    <t>Féralis Cécile</t>
  </si>
  <si>
    <t>Ferro Clément</t>
  </si>
  <si>
    <t>Fiorucci Alain</t>
  </si>
  <si>
    <t>Frendo Mathieu</t>
  </si>
  <si>
    <t>Gandolin Adrien</t>
  </si>
  <si>
    <t>Glaskoff Hervé</t>
  </si>
  <si>
    <t>Guizani Samy</t>
  </si>
  <si>
    <t>Isoard Nicolas</t>
  </si>
  <si>
    <t>Landrieux Nathalie</t>
  </si>
  <si>
    <t>Mallo Alfred</t>
  </si>
  <si>
    <t>Mandrea Thierry</t>
  </si>
  <si>
    <t>Marcelli Alain</t>
  </si>
  <si>
    <t>Marino Alain</t>
  </si>
  <si>
    <t>Martinelli Julien</t>
  </si>
  <si>
    <t>Marzarro Christopher</t>
  </si>
  <si>
    <t>Mattei Patrick</t>
  </si>
  <si>
    <t>Moliner David</t>
  </si>
  <si>
    <t>Mongrandi Frédéric</t>
  </si>
  <si>
    <t>Moraldo Adrien</t>
  </si>
  <si>
    <t>Napolitano Walter</t>
  </si>
  <si>
    <t>Orofino Carmelo</t>
  </si>
  <si>
    <t>Outili Yassin</t>
  </si>
  <si>
    <t>Perez Yann</t>
  </si>
  <si>
    <t>Perrone Lucas</t>
  </si>
  <si>
    <t>Peters Robert</t>
  </si>
  <si>
    <t>Piombino Jean-Marc</t>
  </si>
  <si>
    <t>Quenin Fabien</t>
  </si>
  <si>
    <t>Rateau Laurent</t>
  </si>
  <si>
    <t>Rini Romain</t>
  </si>
  <si>
    <t>Rodriguez franck</t>
  </si>
  <si>
    <t>Rosso Dominique</t>
  </si>
  <si>
    <t>Sartori Pierre</t>
  </si>
  <si>
    <t>Torre Jean Marie</t>
  </si>
  <si>
    <t>Tripodi Nadège</t>
  </si>
  <si>
    <t>Tripodi Patrick</t>
  </si>
  <si>
    <t>Vanini Kévin</t>
  </si>
  <si>
    <t>Vella Ferdinand</t>
  </si>
  <si>
    <t>Viale Jonathan</t>
  </si>
  <si>
    <t>HS ENC. AM</t>
  </si>
  <si>
    <t>HS ENC. MATIN</t>
  </si>
  <si>
    <t>REPOS</t>
  </si>
  <si>
    <t>ENCADREMENT</t>
  </si>
  <si>
    <t>VN 13H-20H</t>
  </si>
  <si>
    <t>HS CARTON 8H30-12H / 13H-16H30</t>
  </si>
  <si>
    <t>POLY 4H-12H + CP</t>
  </si>
  <si>
    <t>POLY 7H-12H + CP</t>
  </si>
  <si>
    <t>Contrôle OM 03H-09H</t>
  </si>
  <si>
    <t>Atarsia Kamel</t>
  </si>
  <si>
    <t>MOUVEMENT</t>
  </si>
  <si>
    <t>MI-TEMPS NICE EST</t>
  </si>
  <si>
    <t>NICE EST DIM</t>
  </si>
  <si>
    <t>NICE NORD DIM</t>
  </si>
  <si>
    <t>NICE OUEST DIM</t>
  </si>
  <si>
    <t>VN 13H-19H</t>
  </si>
  <si>
    <t>HS CP 4H-7H</t>
  </si>
  <si>
    <t>Garros Carolane</t>
  </si>
  <si>
    <t>Selsis  Bruno</t>
  </si>
  <si>
    <t>Selsis Bruno</t>
  </si>
  <si>
    <t>ATTENTION DONNER LES CLEFS NICE NORD CARDI</t>
  </si>
  <si>
    <t>1/2 Congés AM</t>
  </si>
  <si>
    <t>Formation</t>
  </si>
  <si>
    <t>Viste Médicale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</si>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</sst>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ddd&quot; &quot;dd&quot; &quot;mmmm&quot; &quot;yyyy"/>
    <numFmt numFmtId="165" formatCode="[$-F800]dddd\,\ mmmm\ dd\,\ yyyy"/>
    <numFmt numFmtId="166" formatCode="ddd&quot; &quot;dd&quot; &quot;mmm\ yy"/>
    <numFmt numFmtId="167" formatCode="[$-40C]General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b/>
      <sz val="8"/>
      <name val="Arial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sz val="10"/>
      <name val="Arial"/>
      <family val="2"/>
      <charset val="204"/>
    </font>
    <font>
      <b/>
      <sz val="18"/>
      <color indexed="9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Arial"/>
      <family val="2"/>
    </font>
    <font>
      <sz val="14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270">
        <stop position="0">
          <color theme="0"/>
        </stop>
        <stop position="1">
          <color theme="1" tint="0.1490218817712943"/>
        </stop>
      </gradientFill>
    </fill>
    <fill>
      <gradientFill degree="90">
        <stop position="0">
          <color theme="0"/>
        </stop>
        <stop position="1">
          <color theme="1" tint="0.1490218817712943"/>
        </stop>
      </gradient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9">
    <xf numFmtId="0" fontId="0" fillId="0" borderId="0"/>
    <xf numFmtId="167" fontId="12" fillId="0" borderId="0"/>
    <xf numFmtId="0" fontId="2" fillId="0" borderId="0"/>
    <xf numFmtId="167" fontId="13" fillId="0" borderId="0"/>
    <xf numFmtId="0" fontId="6" fillId="0" borderId="0"/>
    <xf numFmtId="0" fontId="1" fillId="0" borderId="0"/>
    <xf numFmtId="0" fontId="2" fillId="0" borderId="0"/>
    <xf numFmtId="0" fontId="8" fillId="0" borderId="0"/>
    <xf numFmtId="0" fontId="14" fillId="0" borderId="0"/>
  </cellStyleXfs>
  <cellXfs count="116">
    <xf numFmtId="0" fontId="0" fillId="0" borderId="0" xfId="0"/>
    <xf numFmtId="164" fontId="0" fillId="0" borderId="0" xfId="0" applyNumberFormat="1"/>
    <xf numFmtId="0" fontId="15" fillId="0" borderId="0" xfId="0" applyFont="1"/>
    <xf numFmtId="0" fontId="3" fillId="0" borderId="1" xfId="6" applyFont="1" applyBorder="1" applyAlignment="1">
      <alignment horizontal="center"/>
    </xf>
    <xf numFmtId="0" fontId="3" fillId="0" borderId="2" xfId="6" applyFont="1" applyBorder="1" applyAlignment="1">
      <alignment horizontal="center"/>
    </xf>
    <xf numFmtId="0" fontId="3" fillId="0" borderId="3" xfId="6" applyFont="1" applyBorder="1" applyAlignment="1">
      <alignment horizontal="center"/>
    </xf>
    <xf numFmtId="0" fontId="3" fillId="0" borderId="4" xfId="6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14" fontId="0" fillId="3" borderId="4" xfId="0" applyNumberFormat="1" applyFill="1" applyBorder="1" applyAlignment="1">
      <alignment horizontal="center"/>
    </xf>
    <xf numFmtId="14" fontId="0" fillId="3" borderId="4" xfId="0" applyNumberFormat="1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16" fillId="0" borderId="4" xfId="0" applyFont="1" applyBorder="1" applyAlignment="1">
      <alignment horizontal="center"/>
    </xf>
    <xf numFmtId="166" fontId="4" fillId="4" borderId="5" xfId="2" applyNumberFormat="1" applyFont="1" applyFill="1" applyBorder="1" applyAlignment="1">
      <alignment horizontal="center"/>
    </xf>
    <xf numFmtId="166" fontId="4" fillId="4" borderId="6" xfId="2" applyNumberFormat="1" applyFont="1" applyFill="1" applyBorder="1" applyAlignment="1">
      <alignment horizontal="center"/>
    </xf>
    <xf numFmtId="167" fontId="5" fillId="0" borderId="10" xfId="3" applyFont="1" applyFill="1" applyBorder="1" applyAlignment="1">
      <alignment horizontal="center" vertical="center"/>
    </xf>
    <xf numFmtId="167" fontId="5" fillId="0" borderId="9" xfId="3" applyFont="1" applyFill="1" applyBorder="1" applyAlignment="1">
      <alignment horizontal="center" vertical="center"/>
    </xf>
    <xf numFmtId="0" fontId="3" fillId="0" borderId="13" xfId="6" applyFont="1" applyBorder="1" applyAlignment="1">
      <alignment horizontal="center"/>
    </xf>
    <xf numFmtId="0" fontId="3" fillId="0" borderId="14" xfId="6" applyFont="1" applyBorder="1" applyAlignment="1">
      <alignment horizontal="center"/>
    </xf>
    <xf numFmtId="0" fontId="3" fillId="0" borderId="15" xfId="6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28" xfId="6" applyFont="1" applyBorder="1" applyAlignment="1">
      <alignment horizontal="center"/>
    </xf>
    <xf numFmtId="0" fontId="3" fillId="0" borderId="29" xfId="6" applyFont="1" applyBorder="1" applyAlignment="1">
      <alignment horizontal="center"/>
    </xf>
    <xf numFmtId="167" fontId="19" fillId="0" borderId="4" xfId="3" applyFont="1" applyFill="1" applyBorder="1" applyAlignment="1">
      <alignment horizontal="center"/>
    </xf>
    <xf numFmtId="167" fontId="19" fillId="0" borderId="4" xfId="3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167" fontId="21" fillId="3" borderId="4" xfId="3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0" fontId="15" fillId="0" borderId="0" xfId="0" applyFont="1" applyAlignment="1">
      <alignment horizontal="center"/>
    </xf>
    <xf numFmtId="164" fontId="22" fillId="9" borderId="30" xfId="2" applyNumberFormat="1" applyFont="1" applyFill="1" applyBorder="1" applyAlignment="1">
      <alignment horizontal="center" vertical="center"/>
    </xf>
    <xf numFmtId="164" fontId="7" fillId="0" borderId="31" xfId="0" applyNumberFormat="1" applyFont="1" applyFill="1" applyBorder="1" applyAlignment="1">
      <alignment horizontal="center"/>
    </xf>
    <xf numFmtId="164" fontId="22" fillId="0" borderId="31" xfId="2" applyNumberFormat="1" applyFont="1" applyFill="1" applyBorder="1" applyAlignment="1">
      <alignment horizontal="center" vertical="center"/>
    </xf>
    <xf numFmtId="164" fontId="22" fillId="0" borderId="31" xfId="1" applyNumberFormat="1" applyFont="1" applyBorder="1" applyAlignment="1">
      <alignment horizontal="center"/>
    </xf>
    <xf numFmtId="164" fontId="23" fillId="0" borderId="31" xfId="0" applyNumberFormat="1" applyFont="1" applyFill="1" applyBorder="1" applyAlignment="1">
      <alignment horizontal="center"/>
    </xf>
    <xf numFmtId="164" fontId="22" fillId="8" borderId="31" xfId="2" applyNumberFormat="1" applyFont="1" applyFill="1" applyBorder="1" applyAlignment="1">
      <alignment horizontal="center" vertical="center"/>
    </xf>
    <xf numFmtId="164" fontId="22" fillId="9" borderId="31" xfId="2" applyNumberFormat="1" applyFont="1" applyFill="1" applyBorder="1" applyAlignment="1">
      <alignment horizontal="center" vertical="center"/>
    </xf>
    <xf numFmtId="164" fontId="7" fillId="0" borderId="32" xfId="0" applyNumberFormat="1" applyFont="1" applyFill="1" applyBorder="1" applyAlignment="1">
      <alignment horizontal="center"/>
    </xf>
    <xf numFmtId="167" fontId="5" fillId="0" borderId="8" xfId="3" applyFont="1" applyFill="1" applyBorder="1" applyAlignment="1">
      <alignment horizontal="center" vertical="center"/>
    </xf>
    <xf numFmtId="167" fontId="5" fillId="0" borderId="30" xfId="3" applyFont="1" applyFill="1" applyBorder="1" applyAlignment="1">
      <alignment horizontal="center"/>
    </xf>
    <xf numFmtId="167" fontId="5" fillId="0" borderId="31" xfId="3" applyFont="1" applyFill="1" applyBorder="1" applyAlignment="1">
      <alignment horizontal="center"/>
    </xf>
    <xf numFmtId="167" fontId="5" fillId="0" borderId="32" xfId="3" applyFont="1" applyFill="1" applyBorder="1" applyAlignment="1">
      <alignment horizontal="center"/>
    </xf>
    <xf numFmtId="164" fontId="7" fillId="0" borderId="30" xfId="0" applyNumberFormat="1" applyFont="1" applyFill="1" applyBorder="1" applyAlignment="1">
      <alignment horizontal="center"/>
    </xf>
    <xf numFmtId="0" fontId="3" fillId="0" borderId="33" xfId="6" applyFont="1" applyBorder="1" applyAlignment="1">
      <alignment horizontal="center"/>
    </xf>
    <xf numFmtId="0" fontId="3" fillId="0" borderId="34" xfId="6" applyFont="1" applyBorder="1" applyAlignment="1">
      <alignment horizontal="center"/>
    </xf>
    <xf numFmtId="0" fontId="3" fillId="0" borderId="35" xfId="6" applyFont="1" applyBorder="1" applyAlignment="1">
      <alignment horizontal="center"/>
    </xf>
    <xf numFmtId="167" fontId="5" fillId="3" borderId="4" xfId="3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3" fillId="0" borderId="37" xfId="6" applyFont="1" applyBorder="1" applyAlignment="1">
      <alignment horizontal="center"/>
    </xf>
    <xf numFmtId="0" fontId="3" fillId="0" borderId="38" xfId="6" applyFont="1" applyBorder="1" applyAlignment="1">
      <alignment horizontal="center"/>
    </xf>
    <xf numFmtId="0" fontId="3" fillId="0" borderId="39" xfId="6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67" fontId="5" fillId="0" borderId="7" xfId="3" applyFont="1" applyFill="1" applyBorder="1" applyAlignment="1">
      <alignment horizontal="center" vertical="center"/>
    </xf>
    <xf numFmtId="167" fontId="5" fillId="0" borderId="41" xfId="3" applyFont="1" applyFill="1" applyBorder="1" applyAlignment="1">
      <alignment horizontal="center" vertical="center"/>
    </xf>
    <xf numFmtId="164" fontId="22" fillId="0" borderId="9" xfId="2" applyNumberFormat="1" applyFont="1" applyFill="1" applyBorder="1" applyAlignment="1">
      <alignment horizontal="center" vertical="center"/>
    </xf>
    <xf numFmtId="164" fontId="7" fillId="0" borderId="9" xfId="0" applyNumberFormat="1" applyFont="1" applyFill="1" applyBorder="1" applyAlignment="1">
      <alignment horizontal="center"/>
    </xf>
    <xf numFmtId="164" fontId="22" fillId="9" borderId="9" xfId="2" applyNumberFormat="1" applyFont="1" applyFill="1" applyBorder="1" applyAlignment="1">
      <alignment horizontal="center" vertical="center"/>
    </xf>
    <xf numFmtId="164" fontId="22" fillId="0" borderId="9" xfId="1" applyNumberFormat="1" applyFont="1" applyBorder="1" applyAlignment="1">
      <alignment horizontal="center"/>
    </xf>
    <xf numFmtId="164" fontId="22" fillId="8" borderId="9" xfId="2" applyNumberFormat="1" applyFont="1" applyFill="1" applyBorder="1" applyAlignment="1">
      <alignment horizontal="center" vertical="center"/>
    </xf>
    <xf numFmtId="164" fontId="23" fillId="0" borderId="9" xfId="0" applyNumberFormat="1" applyFont="1" applyFill="1" applyBorder="1" applyAlignment="1">
      <alignment horizontal="center"/>
    </xf>
    <xf numFmtId="164" fontId="7" fillId="0" borderId="10" xfId="0" applyNumberFormat="1" applyFont="1" applyFill="1" applyBorder="1" applyAlignment="1">
      <alignment horizontal="center"/>
    </xf>
    <xf numFmtId="167" fontId="5" fillId="0" borderId="9" xfId="3" applyFont="1" applyFill="1" applyBorder="1" applyAlignment="1">
      <alignment horizontal="center"/>
    </xf>
    <xf numFmtId="166" fontId="4" fillId="4" borderId="40" xfId="2" applyNumberFormat="1" applyFont="1" applyFill="1" applyBorder="1" applyAlignment="1">
      <alignment horizontal="center"/>
    </xf>
    <xf numFmtId="166" fontId="4" fillId="4" borderId="8" xfId="2" applyNumberFormat="1" applyFont="1" applyFill="1" applyBorder="1" applyAlignment="1">
      <alignment horizontal="center"/>
    </xf>
    <xf numFmtId="164" fontId="22" fillId="0" borderId="10" xfId="1" applyNumberFormat="1" applyFont="1" applyBorder="1" applyAlignment="1">
      <alignment horizontal="center"/>
    </xf>
    <xf numFmtId="164" fontId="23" fillId="0" borderId="10" xfId="0" applyNumberFormat="1" applyFont="1" applyFill="1" applyBorder="1" applyAlignment="1">
      <alignment horizontal="center"/>
    </xf>
    <xf numFmtId="164" fontId="22" fillId="9" borderId="10" xfId="2" applyNumberFormat="1" applyFont="1" applyFill="1" applyBorder="1" applyAlignment="1">
      <alignment horizontal="center" vertical="center"/>
    </xf>
    <xf numFmtId="164" fontId="7" fillId="0" borderId="42" xfId="0" applyNumberFormat="1" applyFont="1" applyFill="1" applyBorder="1" applyAlignment="1">
      <alignment horizontal="center"/>
    </xf>
    <xf numFmtId="0" fontId="3" fillId="0" borderId="43" xfId="6" applyFont="1" applyBorder="1" applyAlignment="1">
      <alignment horizontal="center"/>
    </xf>
    <xf numFmtId="0" fontId="3" fillId="0" borderId="44" xfId="6" applyFont="1" applyBorder="1" applyAlignment="1">
      <alignment horizontal="center"/>
    </xf>
    <xf numFmtId="0" fontId="3" fillId="0" borderId="45" xfId="6" applyFont="1" applyBorder="1" applyAlignment="1">
      <alignment horizontal="center"/>
    </xf>
    <xf numFmtId="164" fontId="7" fillId="0" borderId="28" xfId="0" applyNumberFormat="1" applyFont="1" applyFill="1" applyBorder="1" applyAlignment="1">
      <alignment horizontal="center"/>
    </xf>
    <xf numFmtId="167" fontId="5" fillId="0" borderId="2" xfId="3" applyFont="1" applyFill="1" applyBorder="1" applyAlignment="1">
      <alignment horizontal="center"/>
    </xf>
    <xf numFmtId="164" fontId="22" fillId="0" borderId="29" xfId="2" applyNumberFormat="1" applyFont="1" applyFill="1" applyBorder="1" applyAlignment="1">
      <alignment horizontal="center" vertical="center"/>
    </xf>
    <xf numFmtId="167" fontId="5" fillId="0" borderId="3" xfId="3" applyFont="1" applyFill="1" applyBorder="1" applyAlignment="1">
      <alignment horizontal="center"/>
    </xf>
    <xf numFmtId="164" fontId="7" fillId="0" borderId="29" xfId="0" applyNumberFormat="1" applyFont="1" applyFill="1" applyBorder="1" applyAlignment="1">
      <alignment horizontal="center"/>
    </xf>
    <xf numFmtId="164" fontId="22" fillId="0" borderId="29" xfId="1" applyNumberFormat="1" applyFont="1" applyBorder="1" applyAlignment="1">
      <alignment horizontal="center"/>
    </xf>
    <xf numFmtId="164" fontId="22" fillId="0" borderId="13" xfId="1" applyNumberFormat="1" applyFont="1" applyBorder="1" applyAlignment="1">
      <alignment horizontal="center"/>
    </xf>
    <xf numFmtId="167" fontId="5" fillId="0" borderId="15" xfId="3" applyFont="1" applyFill="1" applyBorder="1" applyAlignment="1">
      <alignment horizontal="center"/>
    </xf>
    <xf numFmtId="167" fontId="5" fillId="0" borderId="40" xfId="3" applyFont="1" applyFill="1" applyBorder="1" applyAlignment="1">
      <alignment horizontal="center"/>
    </xf>
    <xf numFmtId="167" fontId="5" fillId="0" borderId="7" xfId="3" applyFont="1" applyFill="1" applyBorder="1" applyAlignment="1">
      <alignment horizontal="center"/>
    </xf>
    <xf numFmtId="167" fontId="5" fillId="0" borderId="41" xfId="3" applyFont="1" applyFill="1" applyBorder="1" applyAlignment="1">
      <alignment horizontal="center"/>
    </xf>
    <xf numFmtId="164" fontId="7" fillId="0" borderId="8" xfId="0" applyNumberFormat="1" applyFont="1" applyFill="1" applyBorder="1" applyAlignment="1">
      <alignment horizontal="center"/>
    </xf>
    <xf numFmtId="167" fontId="5" fillId="0" borderId="46" xfId="3" applyFont="1" applyFill="1" applyBorder="1" applyAlignment="1">
      <alignment horizontal="center"/>
    </xf>
    <xf numFmtId="165" fontId="3" fillId="0" borderId="19" xfId="6" applyNumberFormat="1" applyFont="1" applyBorder="1" applyAlignment="1">
      <alignment horizontal="center" vertical="center"/>
    </xf>
    <xf numFmtId="165" fontId="3" fillId="0" borderId="18" xfId="6" applyNumberFormat="1" applyFont="1" applyBorder="1" applyAlignment="1">
      <alignment horizontal="center" vertical="center"/>
    </xf>
    <xf numFmtId="165" fontId="3" fillId="0" borderId="12" xfId="6" applyNumberFormat="1" applyFont="1" applyBorder="1" applyAlignment="1">
      <alignment horizontal="center" vertical="center"/>
    </xf>
    <xf numFmtId="165" fontId="3" fillId="0" borderId="11" xfId="6" applyNumberFormat="1" applyFont="1" applyBorder="1" applyAlignment="1">
      <alignment horizontal="center" vertical="center"/>
    </xf>
    <xf numFmtId="0" fontId="17" fillId="6" borderId="12" xfId="0" applyFont="1" applyFill="1" applyBorder="1" applyAlignment="1">
      <alignment horizontal="center"/>
    </xf>
    <xf numFmtId="0" fontId="17" fillId="6" borderId="23" xfId="0" applyFont="1" applyFill="1" applyBorder="1" applyAlignment="1">
      <alignment horizontal="center"/>
    </xf>
    <xf numFmtId="0" fontId="17" fillId="6" borderId="11" xfId="0" applyFont="1" applyFill="1" applyBorder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165" fontId="18" fillId="7" borderId="20" xfId="0" applyNumberFormat="1" applyFont="1" applyFill="1" applyBorder="1" applyAlignment="1">
      <alignment horizontal="center" vertical="center"/>
    </xf>
    <xf numFmtId="165" fontId="18" fillId="7" borderId="18" xfId="0" applyNumberFormat="1" applyFont="1" applyFill="1" applyBorder="1" applyAlignment="1">
      <alignment horizontal="center" vertical="center"/>
    </xf>
    <xf numFmtId="165" fontId="18" fillId="7" borderId="23" xfId="0" applyNumberFormat="1" applyFont="1" applyFill="1" applyBorder="1" applyAlignment="1">
      <alignment horizontal="center" vertical="center"/>
    </xf>
    <xf numFmtId="165" fontId="18" fillId="7" borderId="11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1" fillId="2" borderId="24" xfId="0" applyFont="1" applyFill="1" applyBorder="1" applyAlignment="1">
      <alignment horizontal="center"/>
    </xf>
    <xf numFmtId="0" fontId="11" fillId="2" borderId="25" xfId="0" applyFont="1" applyFill="1" applyBorder="1" applyAlignment="1">
      <alignment horizontal="center"/>
    </xf>
    <xf numFmtId="0" fontId="11" fillId="2" borderId="17" xfId="0" applyFont="1" applyFill="1" applyBorder="1" applyAlignment="1">
      <alignment horizont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9" fillId="5" borderId="22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4" borderId="47" xfId="0" applyFill="1" applyBorder="1" applyAlignment="1">
      <alignment horizontal="center"/>
    </xf>
  </cellXfs>
  <cellStyles count="9">
    <cellStyle name="Excel Built-in Normal" xfId="1"/>
    <cellStyle name="Normal" xfId="0" builtinId="0"/>
    <cellStyle name="Normal 2" xfId="2"/>
    <cellStyle name="Normal 2 2" xfId="3"/>
    <cellStyle name="Normal 3" xfId="4"/>
    <cellStyle name="Normal 3 2" xfId="5"/>
    <cellStyle name="Normal 4" xfId="6"/>
    <cellStyle name="Normal 4 2" xfId="7"/>
    <cellStyle name="Normal 5" xfId="8"/>
  </cellStyles>
  <dxfs count="1099"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  <dxf>
      <font>
        <b/>
        <i val="0"/>
      </font>
      <fill>
        <patternFill>
          <bgColor rgb="FFFFCC99"/>
        </patternFill>
      </fill>
    </dxf>
    <dxf>
      <font>
        <b/>
        <i val="0"/>
        <color rgb="FFFF0000"/>
      </font>
      <fill>
        <patternFill>
          <bgColor rgb="FFCCFF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theme="0" tint="-4.9989318521683403E-2"/>
      </font>
      <fill>
        <patternFill patternType="solid">
          <fgColor indexed="64"/>
          <bgColor theme="0" tint="-0.34998626667073579"/>
        </patternFill>
      </fill>
    </dxf>
    <dxf>
      <font>
        <color rgb="FF0000FF"/>
      </font>
      <fill>
        <patternFill patternType="solid">
          <fgColor indexed="64"/>
          <bgColor theme="6" tint="0.39997558519241921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46" Type="http://schemas.microsoft.com/office/2006/relationships/vbaProject" Target="vbaProject.bin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9" Type="http://schemas.openxmlformats.org/officeDocument/2006/relationships/worksheet" Target="worksheets/sheet9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37" Type="http://schemas.openxmlformats.org/officeDocument/2006/relationships/externalLink" Target="externalLinks/externalLink1.xml"/><Relationship Id="rId38" Type="http://schemas.openxmlformats.org/officeDocument/2006/relationships/externalLink" Target="externalLinks/externalLink2.xml"/><Relationship Id="rId39" Type="http://schemas.openxmlformats.org/officeDocument/2006/relationships/externalLink" Target="externalLinks/externalLink3.xml"/><Relationship Id="rId40" Type="http://schemas.openxmlformats.org/officeDocument/2006/relationships/externalLink" Target="externalLinks/externalLink4.xml"/><Relationship Id="rId41" Type="http://schemas.openxmlformats.org/officeDocument/2006/relationships/externalLink" Target="externalLinks/externalLink5.xml"/><Relationship Id="rId42" Type="http://schemas.openxmlformats.org/officeDocument/2006/relationships/theme" Target="theme/theme1.xml"/><Relationship Id="rId43" Type="http://schemas.openxmlformats.org/officeDocument/2006/relationships/styles" Target="styles.xml"/><Relationship Id="rId44" Type="http://schemas.openxmlformats.org/officeDocument/2006/relationships/sharedStrings" Target="sharedStrings.xml"/><Relationship Id="rId4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370416</xdr:colOff>
      <xdr:row>3</xdr:row>
      <xdr:rowOff>74083</xdr:rowOff>
    </xdr:from>
    <xdr:to>
      <xdr:col>10</xdr:col>
      <xdr:colOff>1943149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492247</xdr:colOff>
      <xdr:row>3</xdr:row>
      <xdr:rowOff>85158</xdr:rowOff>
    </xdr:from>
    <xdr:to>
      <xdr:col>11</xdr:col>
      <xdr:colOff>2064980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21167</xdr:colOff>
      <xdr:row>3</xdr:row>
      <xdr:rowOff>126999</xdr:rowOff>
    </xdr:from>
    <xdr:to>
      <xdr:col>10</xdr:col>
      <xdr:colOff>1593900</xdr:colOff>
      <xdr:row>5</xdr:row>
      <xdr:rowOff>75140</xdr:rowOff>
    </xdr:to>
    <xdr:sp macro="Classement" textlink="">
      <xdr:nvSpPr>
        <xdr:cNvPr id="2" name="ZoneTexte 1"/>
        <xdr:cNvSpPr txBox="1"/>
      </xdr:nvSpPr>
      <xdr:spPr>
        <a:xfrm>
          <a:off x="10414000" y="624416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375830</xdr:colOff>
      <xdr:row>4</xdr:row>
      <xdr:rowOff>11075</xdr:rowOff>
    </xdr:from>
    <xdr:to>
      <xdr:col>11</xdr:col>
      <xdr:colOff>1948563</xdr:colOff>
      <xdr:row>5</xdr:row>
      <xdr:rowOff>86216</xdr:rowOff>
    </xdr:to>
    <xdr:sp macro="Classement" textlink="">
      <xdr:nvSpPr>
        <xdr:cNvPr id="3" name="ZoneTexte 2"/>
        <xdr:cNvSpPr txBox="1"/>
      </xdr:nvSpPr>
      <xdr:spPr>
        <a:xfrm>
          <a:off x="13149913" y="635492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6</xdr:row>
      <xdr:rowOff>166246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243409</xdr:colOff>
      <xdr:row>1</xdr:row>
      <xdr:rowOff>0</xdr:rowOff>
    </xdr:from>
    <xdr:to>
      <xdr:col>9</xdr:col>
      <xdr:colOff>465659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3076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243409</xdr:colOff>
      <xdr:row>1</xdr:row>
      <xdr:rowOff>0</xdr:rowOff>
    </xdr:from>
    <xdr:to>
      <xdr:col>9</xdr:col>
      <xdr:colOff>465659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3076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275158</xdr:colOff>
      <xdr:row>1</xdr:row>
      <xdr:rowOff>0</xdr:rowOff>
    </xdr:from>
    <xdr:to>
      <xdr:col>9</xdr:col>
      <xdr:colOff>497408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4825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243409</xdr:colOff>
      <xdr:row>1</xdr:row>
      <xdr:rowOff>0</xdr:rowOff>
    </xdr:from>
    <xdr:to>
      <xdr:col>9</xdr:col>
      <xdr:colOff>465659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3076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285741</xdr:colOff>
      <xdr:row>1</xdr:row>
      <xdr:rowOff>0</xdr:rowOff>
    </xdr:from>
    <xdr:to>
      <xdr:col>9</xdr:col>
      <xdr:colOff>507991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5408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243409</xdr:colOff>
      <xdr:row>1</xdr:row>
      <xdr:rowOff>0</xdr:rowOff>
    </xdr:from>
    <xdr:to>
      <xdr:col>9</xdr:col>
      <xdr:colOff>465659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3076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275158</xdr:colOff>
      <xdr:row>1</xdr:row>
      <xdr:rowOff>0</xdr:rowOff>
    </xdr:from>
    <xdr:to>
      <xdr:col>9</xdr:col>
      <xdr:colOff>497408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4825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25099" y="759883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28180" y="770958"/>
          <a:ext cx="1572733" cy="27199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253992</xdr:colOff>
      <xdr:row>1</xdr:row>
      <xdr:rowOff>0</xdr:rowOff>
    </xdr:from>
    <xdr:to>
      <xdr:col>9</xdr:col>
      <xdr:colOff>476242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93659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275158</xdr:colOff>
      <xdr:row>1</xdr:row>
      <xdr:rowOff>0</xdr:rowOff>
    </xdr:from>
    <xdr:to>
      <xdr:col>9</xdr:col>
      <xdr:colOff>497408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4825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709083</xdr:colOff>
      <xdr:row>3</xdr:row>
      <xdr:rowOff>74083</xdr:rowOff>
    </xdr:from>
    <xdr:to>
      <xdr:col>10</xdr:col>
      <xdr:colOff>1519816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1664949" y="759883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68914</xdr:colOff>
      <xdr:row>3</xdr:row>
      <xdr:rowOff>85158</xdr:rowOff>
    </xdr:from>
    <xdr:to>
      <xdr:col>11</xdr:col>
      <xdr:colOff>1641647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4504580" y="770958"/>
          <a:ext cx="1572733" cy="26564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264575</xdr:colOff>
      <xdr:row>1</xdr:row>
      <xdr:rowOff>0</xdr:rowOff>
    </xdr:from>
    <xdr:to>
      <xdr:col>9</xdr:col>
      <xdr:colOff>486825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04242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476249</xdr:colOff>
      <xdr:row>3</xdr:row>
      <xdr:rowOff>74083</xdr:rowOff>
    </xdr:from>
    <xdr:to>
      <xdr:col>10</xdr:col>
      <xdr:colOff>2048982</xdr:colOff>
      <xdr:row>5</xdr:row>
      <xdr:rowOff>22224</xdr:rowOff>
    </xdr:to>
    <xdr:sp macro="Classement" textlink="">
      <xdr:nvSpPr>
        <xdr:cNvPr id="2" name="ZoneTexte 1"/>
        <xdr:cNvSpPr txBox="1"/>
      </xdr:nvSpPr>
      <xdr:spPr>
        <a:xfrm>
          <a:off x="10339916" y="762000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Nom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absolute">
    <xdr:from>
      <xdr:col>11</xdr:col>
      <xdr:colOff>598080</xdr:colOff>
      <xdr:row>3</xdr:row>
      <xdr:rowOff>85158</xdr:rowOff>
    </xdr:from>
    <xdr:to>
      <xdr:col>11</xdr:col>
      <xdr:colOff>2170813</xdr:colOff>
      <xdr:row>5</xdr:row>
      <xdr:rowOff>33299</xdr:rowOff>
    </xdr:to>
    <xdr:sp macro="Classement" textlink="">
      <xdr:nvSpPr>
        <xdr:cNvPr id="3" name="ZoneTexte 2"/>
        <xdr:cNvSpPr txBox="1"/>
      </xdr:nvSpPr>
      <xdr:spPr>
        <a:xfrm>
          <a:off x="12842997" y="773075"/>
          <a:ext cx="1572733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Classement</a:t>
          </a:r>
          <a:r>
            <a:rPr lang="fr-FR" sz="1100" baseline="0">
              <a:solidFill>
                <a:srgbClr val="0000FF"/>
              </a:solidFill>
            </a:rPr>
            <a:t> / Fonction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 editAs="oneCell">
    <xdr:from>
      <xdr:col>8</xdr:col>
      <xdr:colOff>275158</xdr:colOff>
      <xdr:row>1</xdr:row>
      <xdr:rowOff>0</xdr:rowOff>
    </xdr:from>
    <xdr:to>
      <xdr:col>9</xdr:col>
      <xdr:colOff>497408</xdr:colOff>
      <xdr:row>5</xdr:row>
      <xdr:rowOff>155663</xdr:rowOff>
    </xdr:to>
    <xdr:pic macro="[0]!Portrait">
      <xdr:nvPicPr>
        <xdr:cNvPr id="4" name="Image 3" descr="Résultat de recherche d'images pour &quot;image bouton imprimante&quot;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4825" y="201083"/>
          <a:ext cx="984250" cy="9705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ownloads/D:\Users\corvisierchristophe\Desktop\Pointage\2017.02.01\Planning-Mensuel-et-Individuel-V5-FEVRIER%20(version%20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visierchristophe/Downloads/D:\Users\corvisierchristophe\Desktop\Pointage\2017.01.01\Planning-Mensuel-et-Individuel-V5-Janvier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-Mensuel-et-Individuel-V5-Sept%202017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-Encadrement%20Mensuel-et-Individuel-V5-Sept%202017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-Mensuel-et-Individuel-V5-Ao&#251;t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CPL"/>
      <sheetName val="RESPONSABLE"/>
      <sheetName val="RIPPEUR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es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Congés"/>
      <sheetName val="Pointage"/>
      <sheetName val="Planning 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RE"/>
      <sheetName val="VANINI"/>
      <sheetName val="VIALE"/>
      <sheetName val="ISOARD"/>
      <sheetName val="ATARSIA"/>
      <sheetName val="BOUR"/>
      <sheetName val="DALMASSO"/>
      <sheetName val="FERALIS"/>
      <sheetName val="LANDRIEUX"/>
      <sheetName val="MOLINER"/>
      <sheetName val="PIOMBINO"/>
      <sheetName val="RATEAU"/>
      <sheetName val="ROSSO"/>
      <sheetName val="SELSIS"/>
    </sheetNames>
    <sheetDataSet>
      <sheetData sheetId="0"/>
      <sheetData sheetId="1"/>
      <sheetData sheetId="2"/>
      <sheetData sheetId="3"/>
      <sheetData sheetId="4">
        <row r="2">
          <cell r="N2" t="str">
            <v>ENC MATIN 5H-12H</v>
          </cell>
          <cell r="O2" t="str">
            <v>NICE EST</v>
          </cell>
          <cell r="P2" t="str">
            <v>REPOS</v>
          </cell>
          <cell r="Q2" t="str">
            <v>ENC MATIN 5H-12H</v>
          </cell>
          <cell r="R2" t="str">
            <v>ENC MATIN 5H-12H</v>
          </cell>
          <cell r="S2" t="str">
            <v>ENC MATIN 5H-12H</v>
          </cell>
          <cell r="T2" t="str">
            <v>ENC MATIN 5H-12H</v>
          </cell>
          <cell r="U2" t="str">
            <v>ENC MATIN 5H-12H</v>
          </cell>
          <cell r="V2" t="str">
            <v>HS NICE EST</v>
          </cell>
          <cell r="W2" t="str">
            <v>REPOS</v>
          </cell>
          <cell r="X2" t="str">
            <v>ENC MATIN 5H-12H</v>
          </cell>
          <cell r="Y2" t="str">
            <v>ENC MATIN 5H-12H</v>
          </cell>
          <cell r="Z2" t="str">
            <v>ENC MATIN 5H-12H</v>
          </cell>
          <cell r="AA2" t="str">
            <v>ENC MATIN 5H-12H</v>
          </cell>
          <cell r="AB2" t="str">
            <v>ENC MATIN 5H-12H</v>
          </cell>
          <cell r="AC2" t="str">
            <v>REPOS</v>
          </cell>
          <cell r="AD2" t="str">
            <v>REPOS</v>
          </cell>
          <cell r="AE2" t="str">
            <v>ENC NUIT 20H30-02H30</v>
          </cell>
          <cell r="AF2" t="str">
            <v>ENC NUIT 20H30-02H30</v>
          </cell>
          <cell r="AG2" t="str">
            <v>ENC NUIT 20H30-02H30</v>
          </cell>
        </row>
        <row r="3">
          <cell r="N3" t="str">
            <v>NICE OUEST</v>
          </cell>
          <cell r="O3" t="str">
            <v>NICE OUEST</v>
          </cell>
          <cell r="P3" t="str">
            <v>REPOS</v>
          </cell>
          <cell r="Q3" t="str">
            <v>ENC NUIT 20H30-02H30</v>
          </cell>
          <cell r="R3" t="str">
            <v>ENC NUIT 20H30-02H30</v>
          </cell>
          <cell r="S3" t="str">
            <v>ENC NUIT 20H30-02H30</v>
          </cell>
          <cell r="T3" t="str">
            <v>ENC NUIT 20H30-02H30</v>
          </cell>
          <cell r="U3" t="str">
            <v>ENC NUIT 20H30-02H30</v>
          </cell>
          <cell r="V3" t="str">
            <v>REPOS</v>
          </cell>
          <cell r="W3" t="str">
            <v>REPOS</v>
          </cell>
          <cell r="X3" t="str">
            <v>ENC NUIT 20H30-02H30</v>
          </cell>
          <cell r="Y3" t="str">
            <v>ENC NUIT 20H30-02H30</v>
          </cell>
          <cell r="Z3" t="str">
            <v>ENC NUIT 20H30-02H30</v>
          </cell>
          <cell r="AA3" t="str">
            <v>ENC NUIT 20H30-02H30</v>
          </cell>
          <cell r="AB3" t="str">
            <v>ENC NUIT 20H30-02H30</v>
          </cell>
          <cell r="AC3" t="str">
            <v>REPOS</v>
          </cell>
          <cell r="AD3" t="str">
            <v>REPOS</v>
          </cell>
          <cell r="AE3" t="str">
            <v>ENC NUIT 20H30-02H30</v>
          </cell>
          <cell r="AF3" t="str">
            <v>ENC NUIT 20H30-02H30</v>
          </cell>
          <cell r="AG3" t="str">
            <v>ENC NUIT 20H30-02H30</v>
          </cell>
        </row>
        <row r="4">
          <cell r="N4" t="str">
            <v>CARTON AP</v>
          </cell>
          <cell r="O4" t="str">
            <v>HS NICE NORD</v>
          </cell>
          <cell r="P4" t="str">
            <v>REPOS</v>
          </cell>
          <cell r="Q4" t="str">
            <v>CARTON AP</v>
          </cell>
          <cell r="R4" t="str">
            <v>CARTON AP</v>
          </cell>
          <cell r="S4" t="str">
            <v>CARTON AP</v>
          </cell>
          <cell r="T4" t="str">
            <v>CARTON AP</v>
          </cell>
          <cell r="U4" t="str">
            <v>CARTON AP</v>
          </cell>
          <cell r="V4" t="str">
            <v>REPOS</v>
          </cell>
          <cell r="W4" t="str">
            <v>NICE OUEST DIM</v>
          </cell>
          <cell r="X4" t="str">
            <v>CARTON AP</v>
          </cell>
          <cell r="Y4" t="str">
            <v>CARTON AP</v>
          </cell>
          <cell r="Z4" t="str">
            <v>CARTON AP</v>
          </cell>
          <cell r="AA4" t="str">
            <v>CARTON AP</v>
          </cell>
          <cell r="AB4" t="str">
            <v>CARTON AP</v>
          </cell>
          <cell r="AC4" t="str">
            <v>REPOS</v>
          </cell>
          <cell r="AD4" t="str">
            <v>NICE NORD &amp; VIEUX NICE</v>
          </cell>
          <cell r="AE4" t="str">
            <v>REPOS</v>
          </cell>
          <cell r="AF4" t="str">
            <v>CARTON AP</v>
          </cell>
          <cell r="AG4" t="str">
            <v>CARTON AP</v>
          </cell>
        </row>
        <row r="5">
          <cell r="N5" t="str">
            <v>POLY 7H-14H</v>
          </cell>
          <cell r="O5" t="str">
            <v>REPOS</v>
          </cell>
          <cell r="P5" t="str">
            <v>POLY 7H-12H + CP</v>
          </cell>
          <cell r="Q5" t="str">
            <v>POLY 7H-14H</v>
          </cell>
          <cell r="R5" t="str">
            <v>POLY 7H-14H</v>
          </cell>
          <cell r="S5" t="str">
            <v>REPOS</v>
          </cell>
          <cell r="T5" t="str">
            <v>POLY 7H-14H</v>
          </cell>
          <cell r="U5" t="str">
            <v>POLY 7H-14H</v>
          </cell>
          <cell r="V5" t="str">
            <v>POLY 7H-12H / 14H-18H</v>
          </cell>
          <cell r="W5" t="str">
            <v>REPOS</v>
          </cell>
          <cell r="X5" t="str">
            <v>POLY 9H-16H</v>
          </cell>
          <cell r="Y5" t="str">
            <v>POLY 9H-16H</v>
          </cell>
          <cell r="Z5" t="str">
            <v>FORMATION</v>
          </cell>
          <cell r="AA5" t="str">
            <v>POLY 5H-12H</v>
          </cell>
          <cell r="AB5" t="str">
            <v>FORMATION</v>
          </cell>
          <cell r="AC5" t="str">
            <v>REPOS</v>
          </cell>
          <cell r="AD5" t="str">
            <v>REPOS</v>
          </cell>
          <cell r="AE5" t="str">
            <v>POLY 5H-12H</v>
          </cell>
          <cell r="AF5" t="str">
            <v>POLY 5H-12H</v>
          </cell>
          <cell r="AG5" t="str">
            <v>POLY 5H-12H</v>
          </cell>
        </row>
        <row r="6">
          <cell r="N6" t="str">
            <v>Congés</v>
          </cell>
          <cell r="O6" t="str">
            <v>Congés</v>
          </cell>
          <cell r="P6" t="str">
            <v>Congés</v>
          </cell>
          <cell r="Q6" t="str">
            <v>Congés</v>
          </cell>
          <cell r="R6" t="str">
            <v>Congés</v>
          </cell>
          <cell r="S6" t="str">
            <v>Congés</v>
          </cell>
          <cell r="T6" t="str">
            <v>Congés</v>
          </cell>
          <cell r="U6" t="str">
            <v>Congés</v>
          </cell>
          <cell r="V6" t="str">
            <v>Congés</v>
          </cell>
          <cell r="W6" t="str">
            <v>Congés</v>
          </cell>
          <cell r="X6" t="str">
            <v>NICE OUEST</v>
          </cell>
          <cell r="Y6" t="str">
            <v>NICE OUEST</v>
          </cell>
          <cell r="Z6" t="str">
            <v>REPOS</v>
          </cell>
          <cell r="AA6" t="str">
            <v>NICE OUEST</v>
          </cell>
          <cell r="AB6" t="str">
            <v>NICE OUEST</v>
          </cell>
          <cell r="AC6" t="str">
            <v>NICE OUEST</v>
          </cell>
          <cell r="AD6" t="str">
            <v>REPOS</v>
          </cell>
          <cell r="AE6" t="str">
            <v>NICE OUEST</v>
          </cell>
          <cell r="AF6" t="str">
            <v>NICE OUEST</v>
          </cell>
          <cell r="AG6" t="str">
            <v>NICE OUEST</v>
          </cell>
        </row>
        <row r="7">
          <cell r="N7" t="str">
            <v>NICE OUEST</v>
          </cell>
          <cell r="O7" t="str">
            <v>REPOS</v>
          </cell>
          <cell r="P7" t="str">
            <v>NICE OUEST DIM</v>
          </cell>
          <cell r="Q7" t="str">
            <v>NICE OUEST</v>
          </cell>
          <cell r="R7" t="str">
            <v>NICE OUEST</v>
          </cell>
          <cell r="S7" t="str">
            <v>NICE OUEST</v>
          </cell>
          <cell r="T7" t="str">
            <v>NICE OUEST</v>
          </cell>
          <cell r="U7" t="str">
            <v>NICE OUEST</v>
          </cell>
          <cell r="V7" t="str">
            <v>REPOS</v>
          </cell>
          <cell r="W7" t="str">
            <v>REPOS</v>
          </cell>
          <cell r="X7" t="str">
            <v>NICE OUEST</v>
          </cell>
          <cell r="Y7" t="str">
            <v>NICE OUEST</v>
          </cell>
          <cell r="Z7" t="str">
            <v>NICE OUEST</v>
          </cell>
          <cell r="AA7" t="str">
            <v>NICE OUEST</v>
          </cell>
          <cell r="AB7" t="str">
            <v>NICE OUEST</v>
          </cell>
          <cell r="AC7" t="str">
            <v>REPOS</v>
          </cell>
          <cell r="AD7" t="str">
            <v>REPOS</v>
          </cell>
          <cell r="AE7" t="str">
            <v>NICE OUEST</v>
          </cell>
          <cell r="AF7" t="str">
            <v>REPOS</v>
          </cell>
          <cell r="AG7" t="str">
            <v>NICE OUEST</v>
          </cell>
        </row>
        <row r="8">
          <cell r="N8" t="str">
            <v>POLY 12H-19H</v>
          </cell>
          <cell r="O8" t="str">
            <v>POLY 7H-12H / 14H-18H</v>
          </cell>
          <cell r="P8" t="str">
            <v>POLY 7H-12H</v>
          </cell>
          <cell r="Q8" t="str">
            <v>REPOS</v>
          </cell>
          <cell r="R8" t="str">
            <v>Congés</v>
          </cell>
          <cell r="S8" t="str">
            <v>POLY 12H-19H</v>
          </cell>
          <cell r="T8" t="str">
            <v>POLY 12H-18H</v>
          </cell>
          <cell r="U8" t="str">
            <v>POLY 12H-19H</v>
          </cell>
          <cell r="V8" t="str">
            <v>POLY 7H-12H / 14H-18H</v>
          </cell>
          <cell r="W8" t="str">
            <v>POLY 7H-12H</v>
          </cell>
          <cell r="X8" t="str">
            <v>REPOS</v>
          </cell>
          <cell r="Y8" t="str">
            <v>Congés</v>
          </cell>
          <cell r="Z8" t="str">
            <v>POLY 12H-19H</v>
          </cell>
          <cell r="AA8" t="str">
            <v>POLY 12H-18H</v>
          </cell>
          <cell r="AB8" t="str">
            <v>POLY 12H-19H</v>
          </cell>
          <cell r="AC8" t="str">
            <v>POLY 7H-12H / 14H-18H</v>
          </cell>
          <cell r="AD8" t="str">
            <v>POLY 7H-12H</v>
          </cell>
          <cell r="AE8" t="str">
            <v>REPOS</v>
          </cell>
          <cell r="AF8" t="str">
            <v>Congés</v>
          </cell>
          <cell r="AG8" t="str">
            <v>POLY 12H-19H</v>
          </cell>
        </row>
        <row r="9">
          <cell r="N9" t="str">
            <v>ENC NUIT 20H30-02H30</v>
          </cell>
          <cell r="O9" t="str">
            <v>REPOS</v>
          </cell>
          <cell r="P9" t="str">
            <v>V.N. Matin</v>
          </cell>
          <cell r="Q9" t="str">
            <v>ENC NUIT 20H30-02H30</v>
          </cell>
          <cell r="R9" t="str">
            <v>ENC NUIT 20H30-02H30</v>
          </cell>
          <cell r="S9" t="str">
            <v>ENC NUIT 20H30-02H30</v>
          </cell>
          <cell r="T9" t="str">
            <v>ENC NUIT 20H30-02H30</v>
          </cell>
          <cell r="U9" t="str">
            <v>ENC NUIT 20H30-02H30</v>
          </cell>
          <cell r="V9" t="str">
            <v>REPOS</v>
          </cell>
          <cell r="W9" t="str">
            <v>REPOS</v>
          </cell>
          <cell r="X9" t="str">
            <v>ENC NUIT 20H30-02H30</v>
          </cell>
          <cell r="Y9" t="str">
            <v>ENC NUIT 20H30-02H30</v>
          </cell>
          <cell r="Z9" t="str">
            <v>ENC NUIT 20H30-02H30</v>
          </cell>
          <cell r="AA9" t="str">
            <v>ENC NUIT 20H30-02H30</v>
          </cell>
          <cell r="AB9" t="str">
            <v>ENC NUIT 20H30-02H30</v>
          </cell>
          <cell r="AC9" t="str">
            <v>REPOS</v>
          </cell>
          <cell r="AD9" t="str">
            <v>REPOS</v>
          </cell>
          <cell r="AE9" t="str">
            <v>ENC MATIN 5H-12H</v>
          </cell>
          <cell r="AF9" t="str">
            <v>NICE OUEST</v>
          </cell>
          <cell r="AG9" t="str">
            <v>REPOS</v>
          </cell>
        </row>
        <row r="10">
          <cell r="N10" t="str">
            <v>REPOS</v>
          </cell>
          <cell r="O10" t="str">
            <v>NICE OUEST</v>
          </cell>
          <cell r="P10" t="str">
            <v>REPOS</v>
          </cell>
          <cell r="Q10" t="str">
            <v>NICE OUEST</v>
          </cell>
          <cell r="R10" t="str">
            <v>NICE OUEST</v>
          </cell>
          <cell r="S10" t="str">
            <v>NICE OUEST</v>
          </cell>
          <cell r="T10" t="str">
            <v>NICE OUEST</v>
          </cell>
          <cell r="U10" t="str">
            <v>NICE OUEST</v>
          </cell>
          <cell r="V10" t="str">
            <v>REPOS</v>
          </cell>
          <cell r="W10" t="str">
            <v>REPOS</v>
          </cell>
          <cell r="X10" t="str">
            <v>NICE OUEST</v>
          </cell>
          <cell r="Y10" t="str">
            <v>NICE OUEST</v>
          </cell>
          <cell r="Z10" t="str">
            <v>NICE OUEST</v>
          </cell>
          <cell r="AA10" t="str">
            <v>NICE OUEST</v>
          </cell>
          <cell r="AB10" t="str">
            <v>NICE OUEST</v>
          </cell>
          <cell r="AC10" t="str">
            <v>REPOS</v>
          </cell>
          <cell r="AD10" t="str">
            <v>REPOS</v>
          </cell>
          <cell r="AE10" t="str">
            <v>NICE OUEST</v>
          </cell>
          <cell r="AF10" t="str">
            <v>NICE OUEST</v>
          </cell>
          <cell r="AG10" t="str">
            <v>NICE OUEST</v>
          </cell>
        </row>
        <row r="11">
          <cell r="N11" t="str">
            <v>NICE OUEST</v>
          </cell>
          <cell r="O11" t="str">
            <v>NICE OUEST</v>
          </cell>
          <cell r="P11" t="str">
            <v>REPOS</v>
          </cell>
          <cell r="Q11" t="str">
            <v>NICE OUEST</v>
          </cell>
          <cell r="R11" t="str">
            <v>NICE OUEST</v>
          </cell>
          <cell r="S11" t="str">
            <v>NICE OUEST</v>
          </cell>
          <cell r="T11" t="str">
            <v>NICE OUEST</v>
          </cell>
          <cell r="U11" t="str">
            <v>NICE OUEST</v>
          </cell>
          <cell r="V11" t="str">
            <v>REPOS</v>
          </cell>
          <cell r="W11" t="str">
            <v>REPOS</v>
          </cell>
          <cell r="X11" t="str">
            <v>ENC MATIN 5H-12H</v>
          </cell>
          <cell r="Y11" t="str">
            <v>ENC MATIN 5H-12H</v>
          </cell>
          <cell r="Z11" t="str">
            <v>ENC MATIN 5H-12H</v>
          </cell>
          <cell r="AA11" t="str">
            <v>ENC MATIN 5H-12H</v>
          </cell>
          <cell r="AB11" t="str">
            <v>ENC MATIN 5H-12H</v>
          </cell>
          <cell r="AC11" t="str">
            <v>REPOS</v>
          </cell>
          <cell r="AD11" t="str">
            <v>V.N. Matin</v>
          </cell>
          <cell r="AE11" t="str">
            <v>ENC MATIN 5H-12H</v>
          </cell>
          <cell r="AF11" t="str">
            <v>ENC MATIN 5H-12H</v>
          </cell>
          <cell r="AG11" t="str">
            <v>ENC MATIN 5H-12H</v>
          </cell>
        </row>
        <row r="12">
          <cell r="N12" t="str">
            <v>REPOS</v>
          </cell>
          <cell r="O12" t="str">
            <v>POLY 7H-12H / 14H-18H</v>
          </cell>
          <cell r="P12" t="str">
            <v>REPOS</v>
          </cell>
          <cell r="Q12" t="str">
            <v>B. CARTON</v>
          </cell>
          <cell r="R12" t="str">
            <v>B. CARTON</v>
          </cell>
          <cell r="S12" t="str">
            <v>B. CARTON</v>
          </cell>
          <cell r="T12" t="str">
            <v>B. CARTON</v>
          </cell>
          <cell r="U12" t="str">
            <v>B. CARTON</v>
          </cell>
          <cell r="V12" t="str">
            <v>REPOS</v>
          </cell>
          <cell r="W12" t="str">
            <v>REPOS</v>
          </cell>
          <cell r="X12" t="str">
            <v>POLY 7H-14H</v>
          </cell>
          <cell r="Y12" t="str">
            <v>POLY 7H-14H</v>
          </cell>
          <cell r="Z12" t="str">
            <v>POLY 7H-14H</v>
          </cell>
          <cell r="AA12" t="str">
            <v>POLY 7H-14H</v>
          </cell>
          <cell r="AB12" t="str">
            <v>Congés</v>
          </cell>
          <cell r="AC12" t="str">
            <v>REPOS</v>
          </cell>
          <cell r="AD12" t="str">
            <v>REPOS</v>
          </cell>
          <cell r="AE12" t="str">
            <v>POLY 7H-14H</v>
          </cell>
          <cell r="AF12" t="str">
            <v>POLY 7H-14H</v>
          </cell>
          <cell r="AG12" t="str">
            <v>POLY 7H-14H</v>
          </cell>
        </row>
        <row r="13">
          <cell r="N13" t="str">
            <v>NICE EST</v>
          </cell>
          <cell r="O13" t="str">
            <v>NICE EST</v>
          </cell>
          <cell r="P13" t="str">
            <v>REPOS</v>
          </cell>
          <cell r="Q13" t="str">
            <v>ENC MATIN 5H-12H</v>
          </cell>
          <cell r="R13" t="str">
            <v>ENC MATIN 5H-12H</v>
          </cell>
          <cell r="S13" t="str">
            <v>ENC MATIN 5H-12H</v>
          </cell>
          <cell r="T13" t="str">
            <v>NICE EST</v>
          </cell>
          <cell r="U13" t="str">
            <v>ENC MATIN 5H-12H</v>
          </cell>
          <cell r="V13" t="str">
            <v>REPOS</v>
          </cell>
          <cell r="W13" t="str">
            <v>V.N. Matin</v>
          </cell>
          <cell r="X13" t="str">
            <v>ENC AM 12H30-19H30</v>
          </cell>
          <cell r="Y13" t="str">
            <v>ENC AM 12H30-19H30</v>
          </cell>
          <cell r="Z13" t="str">
            <v>ENC AM 12H30-19H30</v>
          </cell>
          <cell r="AA13" t="str">
            <v>ENC AM 12H30-19H30</v>
          </cell>
          <cell r="AB13" t="str">
            <v>ENC AM 12H30-19H30</v>
          </cell>
          <cell r="AC13" t="str">
            <v>REPOS</v>
          </cell>
          <cell r="AD13" t="str">
            <v>REPOS</v>
          </cell>
          <cell r="AE13" t="str">
            <v>ENC MATIN 5H-12H</v>
          </cell>
          <cell r="AF13" t="str">
            <v>ENC MATIN 5H-12H</v>
          </cell>
          <cell r="AG13" t="str">
            <v>ENC MATIN 5H-12H</v>
          </cell>
        </row>
        <row r="14">
          <cell r="N14" t="str">
            <v>ENC NUIT 20H30-02H30</v>
          </cell>
          <cell r="O14" t="str">
            <v>REPOS</v>
          </cell>
          <cell r="P14" t="str">
            <v>REPOS</v>
          </cell>
          <cell r="Q14" t="str">
            <v>ENC NUIT 20H30-02H30</v>
          </cell>
          <cell r="R14" t="str">
            <v>ENC NUIT 20H30-02H30</v>
          </cell>
          <cell r="S14" t="str">
            <v>ENC NUIT 20H30-02H30</v>
          </cell>
          <cell r="T14" t="str">
            <v>ENC NUIT 20H30-02H30</v>
          </cell>
          <cell r="U14" t="str">
            <v>ENC NUIT 20H30-02H30</v>
          </cell>
          <cell r="V14" t="str">
            <v>REPOS</v>
          </cell>
          <cell r="W14" t="str">
            <v>REPOS</v>
          </cell>
          <cell r="X14" t="str">
            <v>ENC MATIN 5H-12H</v>
          </cell>
          <cell r="Y14" t="str">
            <v>REPOS</v>
          </cell>
          <cell r="Z14" t="str">
            <v>NICE OUEST</v>
          </cell>
          <cell r="AA14" t="str">
            <v>ENC MATIN 5H-12H</v>
          </cell>
          <cell r="AB14" t="str">
            <v>ENC MATIN 5H-12H</v>
          </cell>
          <cell r="AC14" t="str">
            <v>NICE OUEST</v>
          </cell>
          <cell r="AD14" t="str">
            <v>REPOS</v>
          </cell>
          <cell r="AE14" t="str">
            <v>ENC MATIN 5H-12H</v>
          </cell>
          <cell r="AF14" t="str">
            <v>ENC MATIN 5H-12H</v>
          </cell>
          <cell r="AG14" t="str">
            <v>ENC MATIN 5H-12H</v>
          </cell>
        </row>
        <row r="15">
          <cell r="N15" t="str">
            <v>POLY 12H-19H</v>
          </cell>
          <cell r="O15" t="str">
            <v>POLY 7H-12H / 14H-18H</v>
          </cell>
          <cell r="P15" t="str">
            <v>REPOS</v>
          </cell>
          <cell r="Q15" t="str">
            <v>POLY 12H-19H</v>
          </cell>
          <cell r="R15" t="str">
            <v>POLY 12H-19H</v>
          </cell>
          <cell r="S15" t="str">
            <v>POLY 12H-19H</v>
          </cell>
          <cell r="T15" t="str">
            <v>POLY 12H-19H</v>
          </cell>
          <cell r="U15" t="str">
            <v>Congés</v>
          </cell>
          <cell r="V15" t="str">
            <v>REPOS</v>
          </cell>
          <cell r="W15" t="str">
            <v>REPOS</v>
          </cell>
          <cell r="X15" t="str">
            <v>POLY 12H-19H</v>
          </cell>
          <cell r="Y15" t="str">
            <v>POLY 12H-19H</v>
          </cell>
          <cell r="Z15" t="str">
            <v>POLY 12H-19H</v>
          </cell>
          <cell r="AA15" t="str">
            <v>POLY 12H-19H</v>
          </cell>
          <cell r="AB15" t="str">
            <v>POLY 12H-19H</v>
          </cell>
          <cell r="AC15" t="str">
            <v>REPOS</v>
          </cell>
          <cell r="AD15" t="str">
            <v>REPOS</v>
          </cell>
          <cell r="AE15" t="str">
            <v>POLY 12H-19H</v>
          </cell>
          <cell r="AF15" t="str">
            <v>POLY 12H-19H</v>
          </cell>
          <cell r="AG15" t="str">
            <v>POLY 12H-19H</v>
          </cell>
        </row>
        <row r="16">
          <cell r="N16" t="str">
            <v>MI-TEMPS NICE EST</v>
          </cell>
          <cell r="O16" t="str">
            <v>REPOS</v>
          </cell>
          <cell r="P16" t="str">
            <v>REPOS</v>
          </cell>
          <cell r="Q16" t="str">
            <v>MI-TEMPS NICE EST</v>
          </cell>
          <cell r="R16" t="str">
            <v>MI-TEMPS NICE EST</v>
          </cell>
          <cell r="S16" t="str">
            <v>MI-TEMPS NICE EST</v>
          </cell>
          <cell r="T16" t="str">
            <v>MI-TEMPS NICE EST</v>
          </cell>
          <cell r="U16" t="str">
            <v>MI-TEMPS NICE EST</v>
          </cell>
          <cell r="V16" t="str">
            <v>REPOS</v>
          </cell>
          <cell r="W16" t="str">
            <v>REPOS</v>
          </cell>
          <cell r="X16" t="str">
            <v>MI-TEMPS NICE EST</v>
          </cell>
          <cell r="Y16" t="str">
            <v>MI-TEMPS NICE EST</v>
          </cell>
          <cell r="Z16" t="str">
            <v>MI-TEMPS NICE EST</v>
          </cell>
          <cell r="AA16" t="str">
            <v>MI-TEMPS NICE EST</v>
          </cell>
          <cell r="AB16" t="str">
            <v>MI-TEMPS NICE EST</v>
          </cell>
          <cell r="AC16" t="str">
            <v>REPOS</v>
          </cell>
          <cell r="AD16" t="str">
            <v>REPOS</v>
          </cell>
          <cell r="AE16" t="str">
            <v>MI-TEMPS NICE EST</v>
          </cell>
          <cell r="AF16" t="str">
            <v>MI-TEMPS NICE EST</v>
          </cell>
          <cell r="AG16" t="str">
            <v>MI-TEMPS NICE EST</v>
          </cell>
        </row>
        <row r="17">
          <cell r="N17" t="str">
            <v>ENC NUIT 20H30-02H30</v>
          </cell>
          <cell r="O17" t="str">
            <v>REPOS</v>
          </cell>
          <cell r="P17" t="str">
            <v>REPOS</v>
          </cell>
          <cell r="Q17" t="str">
            <v>ENC MATIN 5H-12H</v>
          </cell>
          <cell r="R17" t="str">
            <v>ENC MATIN 5H-12H</v>
          </cell>
          <cell r="S17" t="str">
            <v>ENC MATIN 5H-12H</v>
          </cell>
          <cell r="T17" t="str">
            <v>ENC MATIN 5H-12H</v>
          </cell>
          <cell r="U17" t="str">
            <v>REPOS</v>
          </cell>
          <cell r="V17" t="str">
            <v>NICE OUEST</v>
          </cell>
          <cell r="W17" t="str">
            <v>REPOS</v>
          </cell>
          <cell r="X17" t="str">
            <v>ENC MATIN 5H-12H</v>
          </cell>
          <cell r="Y17" t="str">
            <v>ENC MATIN 5H-12H</v>
          </cell>
          <cell r="Z17" t="str">
            <v>ENC MATIN 5H-12H</v>
          </cell>
          <cell r="AA17" t="str">
            <v>ENC MATIN 5H-12H</v>
          </cell>
          <cell r="AB17" t="str">
            <v>ENC MATIN 5H-12H</v>
          </cell>
          <cell r="AC17" t="str">
            <v>REPOS</v>
          </cell>
          <cell r="AD17" t="str">
            <v>NICE OUEST DIM</v>
          </cell>
          <cell r="AE17" t="str">
            <v>ENC NUIT 20H30-02H30</v>
          </cell>
          <cell r="AF17" t="str">
            <v>ENC NUIT 20H30-02H30</v>
          </cell>
          <cell r="AG17" t="str">
            <v>ENC NUIT 20H30-02H30</v>
          </cell>
        </row>
        <row r="18">
          <cell r="N18" t="str">
            <v>B. CARTON</v>
          </cell>
          <cell r="O18" t="str">
            <v>REPOS</v>
          </cell>
          <cell r="P18" t="str">
            <v>REPOS</v>
          </cell>
          <cell r="Q18" t="str">
            <v>B. CARTON</v>
          </cell>
          <cell r="R18" t="str">
            <v>B. CARTON</v>
          </cell>
          <cell r="S18" t="str">
            <v>B. CARTON</v>
          </cell>
          <cell r="T18" t="str">
            <v>B. CARTON</v>
          </cell>
          <cell r="U18" t="str">
            <v>B. CARTON</v>
          </cell>
          <cell r="V18" t="str">
            <v>HS NICE OUEST</v>
          </cell>
          <cell r="W18" t="str">
            <v>REPOS</v>
          </cell>
          <cell r="X18" t="str">
            <v>B. CARTON</v>
          </cell>
          <cell r="Y18" t="str">
            <v>B. CARTON</v>
          </cell>
          <cell r="Z18" t="str">
            <v>B. CARTON</v>
          </cell>
          <cell r="AA18" t="str">
            <v>REPOS</v>
          </cell>
          <cell r="AB18" t="str">
            <v>B. CARTON</v>
          </cell>
          <cell r="AC18" t="str">
            <v>NICE EST</v>
          </cell>
          <cell r="AD18" t="str">
            <v>REPOS</v>
          </cell>
          <cell r="AE18" t="str">
            <v>B. CARTON</v>
          </cell>
          <cell r="AF18" t="str">
            <v>B. CARTON</v>
          </cell>
          <cell r="AG18" t="str">
            <v>B. CARTON</v>
          </cell>
        </row>
        <row r="19">
          <cell r="N19" t="str">
            <v>Congés</v>
          </cell>
          <cell r="O19" t="str">
            <v>REPOS</v>
          </cell>
          <cell r="P19" t="str">
            <v>REPOS</v>
          </cell>
          <cell r="Q19" t="str">
            <v>Congés</v>
          </cell>
          <cell r="R19" t="str">
            <v>Congés</v>
          </cell>
          <cell r="S19" t="str">
            <v>Congés</v>
          </cell>
          <cell r="T19" t="str">
            <v>Congés</v>
          </cell>
          <cell r="U19" t="str">
            <v>Congés</v>
          </cell>
          <cell r="V19" t="str">
            <v>Congés</v>
          </cell>
          <cell r="W19" t="str">
            <v>Congés</v>
          </cell>
          <cell r="X19" t="str">
            <v>CARTON MATIN</v>
          </cell>
          <cell r="Y19" t="str">
            <v>CARTON MATIN</v>
          </cell>
          <cell r="Z19" t="str">
            <v>CARTON MATIN</v>
          </cell>
          <cell r="AA19" t="str">
            <v>REPOS</v>
          </cell>
          <cell r="AB19" t="str">
            <v>CARTON MATIN</v>
          </cell>
          <cell r="AC19" t="str">
            <v>NICE OUEST</v>
          </cell>
          <cell r="AD19" t="str">
            <v>REPOS</v>
          </cell>
          <cell r="AE19" t="str">
            <v>CARTON MATIN</v>
          </cell>
          <cell r="AF19" t="str">
            <v>CARTON MATIN</v>
          </cell>
          <cell r="AG19" t="str">
            <v>CARTON MATIN</v>
          </cell>
        </row>
        <row r="20">
          <cell r="N20" t="str">
            <v>ABSENT</v>
          </cell>
          <cell r="O20" t="str">
            <v>ABSENT</v>
          </cell>
          <cell r="P20" t="str">
            <v>ABSENT</v>
          </cell>
          <cell r="Q20" t="str">
            <v>ABSENT</v>
          </cell>
          <cell r="R20" t="str">
            <v>ABSENT</v>
          </cell>
          <cell r="S20" t="str">
            <v>ABSENT</v>
          </cell>
          <cell r="T20" t="str">
            <v>ABSENT</v>
          </cell>
          <cell r="U20" t="str">
            <v>ABSENT</v>
          </cell>
          <cell r="V20" t="str">
            <v>ABSENT</v>
          </cell>
          <cell r="W20" t="str">
            <v>ABSENT</v>
          </cell>
          <cell r="X20" t="str">
            <v>ABSENT</v>
          </cell>
          <cell r="Y20" t="str">
            <v>ABSENT</v>
          </cell>
          <cell r="Z20" t="str">
            <v>ABSENT</v>
          </cell>
          <cell r="AA20" t="str">
            <v>ABSENT</v>
          </cell>
          <cell r="AB20" t="str">
            <v>ABSENT</v>
          </cell>
          <cell r="AC20" t="str">
            <v>ABSENT</v>
          </cell>
          <cell r="AD20" t="str">
            <v>ABSENT</v>
          </cell>
          <cell r="AE20" t="str">
            <v>ABSENT</v>
          </cell>
          <cell r="AF20" t="str">
            <v>ABSENT</v>
          </cell>
          <cell r="AG20" t="str">
            <v>ABSENT</v>
          </cell>
        </row>
        <row r="21">
          <cell r="N21" t="str">
            <v>Congés</v>
          </cell>
          <cell r="O21" t="str">
            <v>Congés</v>
          </cell>
          <cell r="P21" t="str">
            <v>Congés</v>
          </cell>
          <cell r="Q21" t="str">
            <v>Congés</v>
          </cell>
          <cell r="R21" t="str">
            <v>Congés</v>
          </cell>
          <cell r="S21" t="str">
            <v>Congés</v>
          </cell>
          <cell r="T21" t="str">
            <v>Congés</v>
          </cell>
          <cell r="U21" t="str">
            <v>Congés</v>
          </cell>
          <cell r="V21" t="str">
            <v>Congés</v>
          </cell>
          <cell r="W21" t="str">
            <v>Congés</v>
          </cell>
          <cell r="X21" t="str">
            <v>B. CARTON</v>
          </cell>
          <cell r="Y21" t="str">
            <v>B. CARTON</v>
          </cell>
          <cell r="Z21" t="str">
            <v>REPOS</v>
          </cell>
          <cell r="AA21" t="str">
            <v>B. CARTON</v>
          </cell>
          <cell r="AB21" t="str">
            <v>B. CARTON</v>
          </cell>
          <cell r="AC21" t="str">
            <v>POLY 7H-12H / 14H-18H</v>
          </cell>
          <cell r="AD21" t="str">
            <v>POLY 7H-12H + CP</v>
          </cell>
          <cell r="AE21" t="str">
            <v>B. CARTON</v>
          </cell>
          <cell r="AF21" t="str">
            <v>B. CARTON</v>
          </cell>
          <cell r="AG21" t="str">
            <v>REPOS</v>
          </cell>
        </row>
        <row r="22">
          <cell r="N22" t="str">
            <v>NICE NORD</v>
          </cell>
          <cell r="O22" t="str">
            <v>REPOS</v>
          </cell>
          <cell r="P22" t="str">
            <v>REPOS</v>
          </cell>
          <cell r="Q22" t="str">
            <v>REPOS</v>
          </cell>
          <cell r="R22" t="str">
            <v>NICE NORD</v>
          </cell>
          <cell r="S22" t="str">
            <v>NICE NORD</v>
          </cell>
          <cell r="T22" t="str">
            <v>NICE NORD</v>
          </cell>
          <cell r="U22" t="str">
            <v>NICE NORD</v>
          </cell>
          <cell r="V22" t="str">
            <v>NICE NORD</v>
          </cell>
          <cell r="W22" t="str">
            <v>REPOS</v>
          </cell>
          <cell r="X22" t="str">
            <v>NICE NORD</v>
          </cell>
          <cell r="Y22" t="str">
            <v>NICE NORD</v>
          </cell>
          <cell r="Z22" t="str">
            <v>NICE NORD</v>
          </cell>
          <cell r="AA22" t="str">
            <v>NICE NORD</v>
          </cell>
          <cell r="AB22" t="str">
            <v>NICE NORD</v>
          </cell>
          <cell r="AC22" t="str">
            <v>REPOS</v>
          </cell>
          <cell r="AD22" t="str">
            <v>REPOS</v>
          </cell>
          <cell r="AE22" t="str">
            <v>NICE NORD</v>
          </cell>
          <cell r="AF22" t="str">
            <v>NICE NORD</v>
          </cell>
          <cell r="AG22" t="str">
            <v>NICE NORD</v>
          </cell>
        </row>
        <row r="23">
          <cell r="N23" t="str">
            <v>NICE OUEST</v>
          </cell>
          <cell r="O23" t="str">
            <v>REPOS</v>
          </cell>
          <cell r="P23" t="str">
            <v>REPOS</v>
          </cell>
          <cell r="Q23" t="str">
            <v>NICE OUEST</v>
          </cell>
          <cell r="R23" t="str">
            <v>NICE OUEST</v>
          </cell>
          <cell r="S23" t="str">
            <v>REPOS</v>
          </cell>
          <cell r="T23" t="str">
            <v>NICE OUEST</v>
          </cell>
          <cell r="U23" t="str">
            <v>NICE OUEST</v>
          </cell>
          <cell r="V23" t="str">
            <v>NICE OUEST</v>
          </cell>
          <cell r="W23" t="str">
            <v>REPOS</v>
          </cell>
          <cell r="X23" t="str">
            <v>NICE OUEST</v>
          </cell>
          <cell r="Y23" t="str">
            <v>NICE OUEST</v>
          </cell>
          <cell r="Z23" t="str">
            <v>NICE OUEST</v>
          </cell>
          <cell r="AA23" t="str">
            <v>NICE OUEST</v>
          </cell>
          <cell r="AB23" t="str">
            <v>NICE OUEST</v>
          </cell>
          <cell r="AC23" t="str">
            <v>REPOS</v>
          </cell>
          <cell r="AD23" t="str">
            <v>NICE OUEST DIM</v>
          </cell>
          <cell r="AE23" t="str">
            <v>NICE OUEST</v>
          </cell>
          <cell r="AF23" t="str">
            <v>NICE OUEST</v>
          </cell>
          <cell r="AG23" t="str">
            <v>NICE OUEST</v>
          </cell>
        </row>
        <row r="24">
          <cell r="N24" t="str">
            <v>NICE EST</v>
          </cell>
          <cell r="O24" t="str">
            <v>REPOS</v>
          </cell>
          <cell r="P24" t="str">
            <v>REPOS</v>
          </cell>
          <cell r="Q24" t="str">
            <v>NICE EST</v>
          </cell>
          <cell r="R24" t="str">
            <v>NICE EST</v>
          </cell>
          <cell r="S24" t="str">
            <v>NICE EST</v>
          </cell>
          <cell r="T24" t="str">
            <v>NICE EST</v>
          </cell>
          <cell r="U24" t="str">
            <v>NICE EST</v>
          </cell>
          <cell r="V24" t="str">
            <v>REPOS</v>
          </cell>
          <cell r="W24" t="str">
            <v>NICE EST DIM</v>
          </cell>
          <cell r="X24" t="str">
            <v>NICE EST</v>
          </cell>
          <cell r="Y24" t="str">
            <v>NICE EST</v>
          </cell>
          <cell r="Z24" t="str">
            <v>NICE EST</v>
          </cell>
          <cell r="AA24" t="str">
            <v>NICE EST</v>
          </cell>
          <cell r="AB24" t="str">
            <v>NICE EST</v>
          </cell>
          <cell r="AC24" t="str">
            <v>REPOS</v>
          </cell>
          <cell r="AD24" t="str">
            <v>REPOS</v>
          </cell>
          <cell r="AE24" t="str">
            <v>NICE EST</v>
          </cell>
          <cell r="AF24" t="str">
            <v>NICE EST</v>
          </cell>
          <cell r="AG24" t="str">
            <v>NICE EST</v>
          </cell>
        </row>
        <row r="25">
          <cell r="N25" t="str">
            <v>CARTON MATIN</v>
          </cell>
          <cell r="O25" t="str">
            <v>REPOS</v>
          </cell>
          <cell r="P25" t="str">
            <v>REPOS</v>
          </cell>
          <cell r="Q25" t="str">
            <v>Congés</v>
          </cell>
          <cell r="R25" t="str">
            <v>Congés</v>
          </cell>
          <cell r="S25" t="str">
            <v>Congés</v>
          </cell>
          <cell r="T25" t="str">
            <v>Congés</v>
          </cell>
          <cell r="U25" t="str">
            <v>Congés</v>
          </cell>
          <cell r="V25" t="str">
            <v>Congés</v>
          </cell>
          <cell r="W25" t="str">
            <v>NICE OUEST DIM</v>
          </cell>
          <cell r="X25" t="str">
            <v>ENC MATIN 5H-12H</v>
          </cell>
          <cell r="Y25" t="str">
            <v>ENC MATIN 5H-12H</v>
          </cell>
          <cell r="Z25" t="str">
            <v>ENC MATIN 5H-12H</v>
          </cell>
          <cell r="AA25" t="str">
            <v>CARTON MATIN</v>
          </cell>
          <cell r="AB25" t="str">
            <v>CARTON MATIN</v>
          </cell>
          <cell r="AC25" t="str">
            <v>REPOS</v>
          </cell>
          <cell r="AD25" t="str">
            <v>REPOS</v>
          </cell>
          <cell r="AE25" t="str">
            <v>ENC MATIN 5H-12H</v>
          </cell>
          <cell r="AF25" t="str">
            <v>ENC MATIN 5H-12H</v>
          </cell>
          <cell r="AG25" t="str">
            <v>ENC MATIN 5H-12H</v>
          </cell>
        </row>
        <row r="26">
          <cell r="N26" t="str">
            <v>CARTON MATIN</v>
          </cell>
          <cell r="O26" t="str">
            <v>REPOS</v>
          </cell>
          <cell r="P26" t="str">
            <v>REPOS</v>
          </cell>
          <cell r="Q26" t="str">
            <v>Congés</v>
          </cell>
          <cell r="R26" t="str">
            <v>Congés</v>
          </cell>
          <cell r="S26" t="str">
            <v>Congés</v>
          </cell>
          <cell r="T26" t="str">
            <v>Congés</v>
          </cell>
          <cell r="U26" t="str">
            <v>Congés</v>
          </cell>
          <cell r="V26" t="str">
            <v>Congés</v>
          </cell>
          <cell r="W26" t="str">
            <v>Congés</v>
          </cell>
          <cell r="X26" t="str">
            <v>Congés</v>
          </cell>
          <cell r="Y26" t="str">
            <v>Congés</v>
          </cell>
          <cell r="Z26" t="str">
            <v>Congés</v>
          </cell>
          <cell r="AA26" t="str">
            <v>Congés</v>
          </cell>
          <cell r="AB26" t="str">
            <v>Congés</v>
          </cell>
          <cell r="AC26" t="str">
            <v>Congés</v>
          </cell>
          <cell r="AD26" t="str">
            <v>Congés</v>
          </cell>
          <cell r="AE26" t="str">
            <v>CARTON MATIN</v>
          </cell>
          <cell r="AF26" t="str">
            <v>CARTON MATIN</v>
          </cell>
          <cell r="AG26" t="str">
            <v>CARTON MATIN</v>
          </cell>
        </row>
        <row r="27">
          <cell r="N27" t="str">
            <v>CARTON AP</v>
          </cell>
          <cell r="O27" t="str">
            <v>CARTON 8H30-12H / 13H-16H30</v>
          </cell>
          <cell r="P27" t="str">
            <v>REPOS</v>
          </cell>
          <cell r="Q27" t="str">
            <v>CARTON AP</v>
          </cell>
          <cell r="R27" t="str">
            <v>CARTON AP</v>
          </cell>
          <cell r="S27" t="str">
            <v>CARTON AP</v>
          </cell>
          <cell r="T27" t="str">
            <v>CARTON AP</v>
          </cell>
          <cell r="U27" t="str">
            <v>CARTON AP</v>
          </cell>
          <cell r="V27" t="str">
            <v>HS NICE EST</v>
          </cell>
          <cell r="W27" t="str">
            <v>REPOS</v>
          </cell>
          <cell r="X27" t="str">
            <v>CARTON AP</v>
          </cell>
          <cell r="Y27" t="str">
            <v>CARTON AP</v>
          </cell>
          <cell r="Z27" t="str">
            <v>CARTON AP</v>
          </cell>
          <cell r="AA27" t="str">
            <v>CARTON AP</v>
          </cell>
          <cell r="AB27" t="str">
            <v>CARTON AP</v>
          </cell>
          <cell r="AC27" t="str">
            <v>REPOS</v>
          </cell>
          <cell r="AD27" t="str">
            <v>REPOS</v>
          </cell>
          <cell r="AE27" t="str">
            <v>CARTON AP</v>
          </cell>
          <cell r="AF27" t="str">
            <v>CARTON AP</v>
          </cell>
          <cell r="AG27" t="str">
            <v>CARTON AP</v>
          </cell>
        </row>
        <row r="28">
          <cell r="N28" t="str">
            <v>ENC MATIN 5H-12H</v>
          </cell>
          <cell r="O28" t="str">
            <v>REPOS</v>
          </cell>
          <cell r="P28" t="str">
            <v>NICE NORD DIM</v>
          </cell>
          <cell r="Q28" t="str">
            <v>NICE NORD</v>
          </cell>
          <cell r="R28" t="str">
            <v>ENC MATIN 5H-12H</v>
          </cell>
          <cell r="S28" t="str">
            <v>ENC MATIN 5H-12H</v>
          </cell>
          <cell r="T28" t="str">
            <v>ENC MATIN 5H-12H</v>
          </cell>
          <cell r="U28" t="str">
            <v>ENC MATIN 5H-12H</v>
          </cell>
          <cell r="V28" t="str">
            <v>REPOS</v>
          </cell>
          <cell r="W28" t="str">
            <v>REPOS</v>
          </cell>
          <cell r="X28" t="str">
            <v>ENC MATIN 5H-12H</v>
          </cell>
          <cell r="Y28" t="str">
            <v>ENC MATIN 5H-12H</v>
          </cell>
          <cell r="Z28" t="str">
            <v>ENC MATIN 5H-12H</v>
          </cell>
          <cell r="AA28" t="str">
            <v>REPOS</v>
          </cell>
          <cell r="AB28" t="str">
            <v>ENC MATIN 5H-12H</v>
          </cell>
          <cell r="AC28" t="str">
            <v>NICE NORD</v>
          </cell>
          <cell r="AD28" t="str">
            <v>REPOS</v>
          </cell>
          <cell r="AE28" t="str">
            <v>ENC MATIN 5H-12H</v>
          </cell>
          <cell r="AF28" t="str">
            <v>ENC MATIN 5H-12H</v>
          </cell>
          <cell r="AG28" t="str">
            <v>ENC MATIN 5H-12H</v>
          </cell>
        </row>
        <row r="29">
          <cell r="N29" t="str">
            <v>POLY 4H-12H + CP</v>
          </cell>
          <cell r="O29" t="str">
            <v>HS CP 4H-7H</v>
          </cell>
          <cell r="P29" t="str">
            <v>REPOS</v>
          </cell>
          <cell r="Q29" t="str">
            <v>POLY 5H-12H</v>
          </cell>
          <cell r="R29" t="str">
            <v>POLY 5H-12H</v>
          </cell>
          <cell r="S29" t="str">
            <v>POLY 5H-12H</v>
          </cell>
          <cell r="T29" t="str">
            <v>POLY 5H-12H</v>
          </cell>
          <cell r="U29" t="str">
            <v>POLY 5H-12H</v>
          </cell>
          <cell r="V29" t="str">
            <v>REPOS</v>
          </cell>
          <cell r="W29" t="str">
            <v>POLY 7H-12H + CP</v>
          </cell>
          <cell r="X29" t="str">
            <v>POLY 4H-12H + CP</v>
          </cell>
          <cell r="Y29" t="str">
            <v>POLY 4H-12H + CP</v>
          </cell>
          <cell r="Z29" t="str">
            <v>POLY 4H-12H + CP</v>
          </cell>
          <cell r="AA29" t="str">
            <v>POLY 4H-12H + CP</v>
          </cell>
          <cell r="AB29" t="str">
            <v>POLY 4H-12H + CP</v>
          </cell>
          <cell r="AC29" t="str">
            <v>REPOS</v>
          </cell>
          <cell r="AD29" t="str">
            <v>REPOS</v>
          </cell>
          <cell r="AE29" t="str">
            <v>Congés</v>
          </cell>
          <cell r="AF29" t="str">
            <v>Congés</v>
          </cell>
          <cell r="AG29" t="str">
            <v>Congés</v>
          </cell>
        </row>
        <row r="30">
          <cell r="N30" t="str">
            <v>Congés</v>
          </cell>
          <cell r="O30" t="str">
            <v>Congés</v>
          </cell>
          <cell r="P30" t="str">
            <v>Congés</v>
          </cell>
          <cell r="Q30" t="str">
            <v>Congés</v>
          </cell>
          <cell r="R30" t="str">
            <v>NICE EST</v>
          </cell>
          <cell r="S30" t="str">
            <v>NICE EST</v>
          </cell>
          <cell r="T30" t="str">
            <v>NICE EST</v>
          </cell>
          <cell r="U30" t="str">
            <v>NICE EST</v>
          </cell>
          <cell r="V30" t="str">
            <v>REPOS</v>
          </cell>
          <cell r="W30" t="str">
            <v>REPOS</v>
          </cell>
          <cell r="X30" t="str">
            <v>NICE EST</v>
          </cell>
          <cell r="Y30" t="str">
            <v>NICE EST</v>
          </cell>
          <cell r="Z30" t="str">
            <v>REPOS</v>
          </cell>
          <cell r="AA30" t="str">
            <v>NICE EST</v>
          </cell>
          <cell r="AB30" t="str">
            <v>NICE EST</v>
          </cell>
          <cell r="AC30" t="str">
            <v>NICE EST</v>
          </cell>
          <cell r="AD30" t="str">
            <v>REPOS</v>
          </cell>
          <cell r="AE30" t="str">
            <v>NICE EST</v>
          </cell>
          <cell r="AF30" t="str">
            <v>NICE EST</v>
          </cell>
          <cell r="AG30" t="str">
            <v>NICE EST</v>
          </cell>
        </row>
        <row r="31">
          <cell r="N31" t="str">
            <v>CARTON AP</v>
          </cell>
          <cell r="O31" t="str">
            <v>HS NICE EST</v>
          </cell>
          <cell r="P31" t="str">
            <v>REPOS</v>
          </cell>
          <cell r="Q31" t="str">
            <v>REPOS</v>
          </cell>
          <cell r="R31" t="str">
            <v>CARTON AP</v>
          </cell>
          <cell r="S31" t="str">
            <v>CARTON AP</v>
          </cell>
          <cell r="T31" t="str">
            <v>CARTON AP</v>
          </cell>
          <cell r="U31" t="str">
            <v>CARTON AP</v>
          </cell>
          <cell r="V31" t="str">
            <v>CARTON 8H30-12H / 13H-16H30</v>
          </cell>
          <cell r="W31" t="str">
            <v>REPOS</v>
          </cell>
          <cell r="X31" t="str">
            <v>CARTON AP</v>
          </cell>
          <cell r="Y31" t="str">
            <v>CARTON AP</v>
          </cell>
          <cell r="Z31" t="str">
            <v>CARTON AP</v>
          </cell>
          <cell r="AA31" t="str">
            <v>CARTON AP</v>
          </cell>
          <cell r="AB31" t="str">
            <v>CARTON AP</v>
          </cell>
          <cell r="AC31" t="str">
            <v>REPOS</v>
          </cell>
          <cell r="AD31" t="str">
            <v>REPOS</v>
          </cell>
          <cell r="AE31" t="str">
            <v>CARTON AP</v>
          </cell>
          <cell r="AF31" t="str">
            <v>CARTON AP</v>
          </cell>
          <cell r="AG31" t="str">
            <v>CARTON AP</v>
          </cell>
        </row>
        <row r="32">
          <cell r="N32" t="str">
            <v>ENC MATIN 5H-12H</v>
          </cell>
          <cell r="O32" t="str">
            <v>REPOS</v>
          </cell>
          <cell r="P32" t="str">
            <v>REPOS</v>
          </cell>
          <cell r="Q32" t="str">
            <v>ENC MATIN 5H-12H</v>
          </cell>
          <cell r="R32" t="str">
            <v>REPOS</v>
          </cell>
          <cell r="S32" t="str">
            <v>ENC MATIN 5H-12H</v>
          </cell>
          <cell r="T32" t="str">
            <v>ENC MATIN 5H-12H</v>
          </cell>
          <cell r="U32" t="str">
            <v>ENC MATIN 5H-12H</v>
          </cell>
          <cell r="V32" t="str">
            <v>NICE EST</v>
          </cell>
          <cell r="W32" t="str">
            <v>REPOS</v>
          </cell>
          <cell r="X32" t="str">
            <v>ENC NUIT 20H30-02H30</v>
          </cell>
          <cell r="Y32" t="str">
            <v>ENC NUIT 20H30-02H30</v>
          </cell>
          <cell r="Z32" t="str">
            <v>ENC NUIT 20H30-02H30</v>
          </cell>
          <cell r="AA32" t="str">
            <v>ENC NUIT 20H30-02H30</v>
          </cell>
          <cell r="AB32" t="str">
            <v>ENC NUIT 20H30-02H30</v>
          </cell>
          <cell r="AC32" t="str">
            <v>REPOS</v>
          </cell>
          <cell r="AD32" t="str">
            <v>REPOS</v>
          </cell>
          <cell r="AE32" t="str">
            <v>ENC NUIT 20H30-02H30</v>
          </cell>
          <cell r="AF32" t="str">
            <v>ENC NUIT 20H30-02H30</v>
          </cell>
          <cell r="AG32" t="str">
            <v>ENC NUIT 20H30-02H30</v>
          </cell>
        </row>
        <row r="33">
          <cell r="N33" t="str">
            <v>ENC AM 12H30-19H30</v>
          </cell>
          <cell r="O33" t="str">
            <v>NICE EST</v>
          </cell>
          <cell r="P33" t="str">
            <v>REPOS</v>
          </cell>
          <cell r="Q33" t="str">
            <v>NICE EST</v>
          </cell>
          <cell r="R33" t="str">
            <v>ENC AM 12H30-19H30</v>
          </cell>
          <cell r="S33" t="str">
            <v>ENC AM 12H30-19H30</v>
          </cell>
          <cell r="T33" t="str">
            <v>ENC AM 12H30-19H30</v>
          </cell>
          <cell r="U33" t="str">
            <v>ENC AM 12H30-19H30</v>
          </cell>
          <cell r="V33" t="str">
            <v>REPOS</v>
          </cell>
          <cell r="W33" t="str">
            <v>REPOS</v>
          </cell>
          <cell r="X33" t="str">
            <v>ENC AM 12H30-19H30</v>
          </cell>
          <cell r="Y33" t="str">
            <v>ENC AM 12H30-19H30</v>
          </cell>
          <cell r="Z33" t="str">
            <v>ENC AM 12H30-19H30</v>
          </cell>
          <cell r="AA33" t="str">
            <v>ENC AM 12H30-19H30</v>
          </cell>
          <cell r="AB33" t="str">
            <v>ENC AM 12H30-19H30</v>
          </cell>
          <cell r="AC33" t="str">
            <v>REPOS</v>
          </cell>
          <cell r="AD33" t="str">
            <v>NICE EST DIM</v>
          </cell>
          <cell r="AE33" t="str">
            <v>ENC AM 12H30-19H30</v>
          </cell>
          <cell r="AF33" t="str">
            <v>ENC AM 12H30-19H30</v>
          </cell>
          <cell r="AG33" t="str">
            <v>ENC AM 12H30-19H30</v>
          </cell>
        </row>
        <row r="34">
          <cell r="N34" t="str">
            <v>ENC NUIT 20H30-02H30</v>
          </cell>
          <cell r="O34" t="str">
            <v>REPOS</v>
          </cell>
          <cell r="P34" t="str">
            <v>NICE OUEST</v>
          </cell>
          <cell r="Q34" t="str">
            <v>ENC MATIN 5H-12H</v>
          </cell>
          <cell r="R34" t="str">
            <v>ENC MATIN 5H-12H</v>
          </cell>
          <cell r="S34" t="str">
            <v>REPOS</v>
          </cell>
          <cell r="T34" t="str">
            <v>ENC MATIN 5H-12H</v>
          </cell>
          <cell r="U34" t="str">
            <v>ENC MATIN 5H-12H</v>
          </cell>
          <cell r="V34" t="str">
            <v>NICE OUEST</v>
          </cell>
          <cell r="W34" t="str">
            <v>REPOS</v>
          </cell>
          <cell r="X34" t="str">
            <v>Congés</v>
          </cell>
          <cell r="Y34" t="str">
            <v>Congés</v>
          </cell>
          <cell r="Z34" t="str">
            <v>Congés</v>
          </cell>
          <cell r="AA34" t="str">
            <v>Congés</v>
          </cell>
          <cell r="AB34" t="str">
            <v>Congés</v>
          </cell>
          <cell r="AC34" t="str">
            <v>Congés</v>
          </cell>
          <cell r="AD34" t="str">
            <v>Congés</v>
          </cell>
          <cell r="AE34" t="str">
            <v>ENC MATIN 5H-12H</v>
          </cell>
          <cell r="AF34" t="str">
            <v>ENC MATIN 5H-12H</v>
          </cell>
          <cell r="AG34" t="str">
            <v>ENC MATIN 5H-12H</v>
          </cell>
        </row>
        <row r="35">
          <cell r="N35" t="str">
            <v>Congés</v>
          </cell>
          <cell r="O35" t="str">
            <v>Congés</v>
          </cell>
          <cell r="P35" t="str">
            <v>Congés</v>
          </cell>
          <cell r="Q35" t="str">
            <v>CARTON AP</v>
          </cell>
          <cell r="R35" t="str">
            <v>CARTON AP</v>
          </cell>
          <cell r="S35" t="str">
            <v>CARTON AP</v>
          </cell>
          <cell r="T35" t="str">
            <v>CARTON AP</v>
          </cell>
          <cell r="U35" t="str">
            <v>CARTON AP</v>
          </cell>
          <cell r="V35" t="str">
            <v>REPOS</v>
          </cell>
          <cell r="W35" t="str">
            <v>NICE NORD &amp; VIEUX NICE</v>
          </cell>
          <cell r="X35" t="str">
            <v>REPOS</v>
          </cell>
          <cell r="Y35" t="str">
            <v>CARTON AP</v>
          </cell>
          <cell r="Z35" t="str">
            <v>CARTON AP</v>
          </cell>
          <cell r="AA35" t="str">
            <v>CARTON AP</v>
          </cell>
          <cell r="AB35" t="str">
            <v>CARTON AP</v>
          </cell>
          <cell r="AC35" t="str">
            <v>CARTON 8H30-12H / 13H-16H30</v>
          </cell>
          <cell r="AD35" t="str">
            <v>REPOS</v>
          </cell>
          <cell r="AE35" t="str">
            <v>CARTON AP</v>
          </cell>
          <cell r="AF35" t="str">
            <v>CARTON AP</v>
          </cell>
          <cell r="AG35" t="str">
            <v>CARTON AP</v>
          </cell>
        </row>
        <row r="36">
          <cell r="N36" t="str">
            <v>CARTON AP</v>
          </cell>
          <cell r="O36" t="str">
            <v>REPOS</v>
          </cell>
          <cell r="P36" t="str">
            <v>NICE EST &amp; VIEUX NICE</v>
          </cell>
          <cell r="Q36" t="str">
            <v>CARTON MATIN</v>
          </cell>
          <cell r="R36" t="str">
            <v>CARTON MATIN</v>
          </cell>
          <cell r="S36" t="str">
            <v>CARTON MATIN</v>
          </cell>
          <cell r="T36" t="str">
            <v>CARTON MATIN</v>
          </cell>
          <cell r="U36" t="str">
            <v>CARTON MATIN</v>
          </cell>
          <cell r="V36" t="str">
            <v>REPOS</v>
          </cell>
          <cell r="W36" t="str">
            <v>REPOS</v>
          </cell>
          <cell r="X36" t="str">
            <v>CARTON MATIN</v>
          </cell>
          <cell r="Y36" t="str">
            <v>CARTON MATIN</v>
          </cell>
          <cell r="Z36" t="str">
            <v>CARTON MATIN</v>
          </cell>
          <cell r="AA36" t="str">
            <v>CARTON MATIN</v>
          </cell>
          <cell r="AB36" t="str">
            <v>REPOS</v>
          </cell>
          <cell r="AC36" t="str">
            <v>NICE OUEST</v>
          </cell>
          <cell r="AD36" t="str">
            <v>REPOS</v>
          </cell>
          <cell r="AE36" t="str">
            <v>ENC AM 12H30-19H30</v>
          </cell>
          <cell r="AF36" t="str">
            <v>ENC AM 12H30-19H30</v>
          </cell>
          <cell r="AG36" t="str">
            <v>ENC AM 12H30-19H30</v>
          </cell>
        </row>
        <row r="37">
          <cell r="N37" t="str">
            <v>POLY 5H-12H</v>
          </cell>
          <cell r="O37" t="str">
            <v>REPOS</v>
          </cell>
          <cell r="P37" t="str">
            <v>REPOS</v>
          </cell>
          <cell r="Q37" t="str">
            <v>POLY 4H-12H + CP</v>
          </cell>
          <cell r="R37" t="str">
            <v>POLY 4H-12H + CP</v>
          </cell>
          <cell r="S37" t="str">
            <v>POLY 4H-12H + CP</v>
          </cell>
          <cell r="T37" t="str">
            <v>POLY 4H-12H + CP</v>
          </cell>
          <cell r="U37" t="str">
            <v>POLY 4H-12H + CP</v>
          </cell>
          <cell r="V37" t="str">
            <v>HS CP 4H-7H</v>
          </cell>
          <cell r="W37" t="str">
            <v>REPOS</v>
          </cell>
          <cell r="X37" t="str">
            <v>POLY 5H-12H</v>
          </cell>
          <cell r="Y37" t="str">
            <v>POLY 5H-12H</v>
          </cell>
          <cell r="Z37" t="str">
            <v>POLY 5H-12H</v>
          </cell>
          <cell r="AA37" t="str">
            <v>REPOS</v>
          </cell>
          <cell r="AB37" t="str">
            <v>POLY 5H-12H</v>
          </cell>
          <cell r="AC37" t="str">
            <v>POLY 7H-12H / 14H-18H</v>
          </cell>
          <cell r="AD37" t="str">
            <v>REPOS</v>
          </cell>
          <cell r="AE37" t="str">
            <v>POLY 4H-12H + CP</v>
          </cell>
          <cell r="AF37" t="str">
            <v>POLY 4H-12H + CP</v>
          </cell>
          <cell r="AG37" t="str">
            <v>POLY 4H-12H + CP</v>
          </cell>
        </row>
        <row r="38">
          <cell r="N38" t="str">
            <v>ABSENT</v>
          </cell>
          <cell r="O38" t="str">
            <v>ABSENT</v>
          </cell>
          <cell r="P38" t="str">
            <v>ABSENT</v>
          </cell>
          <cell r="Q38" t="str">
            <v>ABSENT</v>
          </cell>
          <cell r="R38" t="str">
            <v>ABSENT</v>
          </cell>
          <cell r="S38" t="str">
            <v>ABSENT</v>
          </cell>
          <cell r="T38" t="str">
            <v>ABSENT</v>
          </cell>
          <cell r="U38" t="str">
            <v>ABSENT</v>
          </cell>
          <cell r="V38" t="str">
            <v>ABSENT</v>
          </cell>
          <cell r="W38" t="str">
            <v>ABSENT</v>
          </cell>
          <cell r="X38" t="str">
            <v>ABSENT</v>
          </cell>
          <cell r="Y38" t="str">
            <v>ABSENT</v>
          </cell>
          <cell r="Z38" t="str">
            <v>ABSENT</v>
          </cell>
          <cell r="AA38" t="str">
            <v>ABSENT</v>
          </cell>
          <cell r="AB38" t="str">
            <v>ABSENT</v>
          </cell>
          <cell r="AC38" t="str">
            <v>ABSENT</v>
          </cell>
          <cell r="AD38" t="str">
            <v>ABSENT</v>
          </cell>
          <cell r="AE38" t="str">
            <v>ABSENT</v>
          </cell>
          <cell r="AF38" t="str">
            <v>ABSENT</v>
          </cell>
          <cell r="AG38" t="str">
            <v>ABSENT</v>
          </cell>
        </row>
        <row r="39">
          <cell r="N39" t="str">
            <v>NICE EST</v>
          </cell>
          <cell r="O39" t="str">
            <v>REPOS</v>
          </cell>
          <cell r="P39" t="str">
            <v>REPOS</v>
          </cell>
          <cell r="Q39" t="str">
            <v>NICE EST</v>
          </cell>
          <cell r="R39" t="str">
            <v>NICE EST</v>
          </cell>
          <cell r="S39" t="str">
            <v>NICE EST</v>
          </cell>
          <cell r="T39" t="str">
            <v>REPOS</v>
          </cell>
          <cell r="U39" t="str">
            <v>NICE EST</v>
          </cell>
          <cell r="V39" t="str">
            <v>NICE EST</v>
          </cell>
          <cell r="W39" t="str">
            <v>REPOS</v>
          </cell>
          <cell r="X39" t="str">
            <v>NICE EST</v>
          </cell>
          <cell r="Y39" t="str">
            <v>NICE EST</v>
          </cell>
          <cell r="Z39" t="str">
            <v>NICE EST</v>
          </cell>
          <cell r="AA39" t="str">
            <v>NICE EST</v>
          </cell>
          <cell r="AB39" t="str">
            <v>NICE EST</v>
          </cell>
          <cell r="AC39" t="str">
            <v>REPOS</v>
          </cell>
          <cell r="AD39" t="str">
            <v>REPOS</v>
          </cell>
          <cell r="AE39" t="str">
            <v>NICE EST</v>
          </cell>
          <cell r="AF39" t="str">
            <v>NICE EST</v>
          </cell>
          <cell r="AG39" t="str">
            <v>NICE EST</v>
          </cell>
        </row>
        <row r="40">
          <cell r="N40" t="str">
            <v>ABSENT</v>
          </cell>
          <cell r="O40" t="str">
            <v>ABSENT</v>
          </cell>
          <cell r="P40" t="str">
            <v>ABSENT</v>
          </cell>
          <cell r="Q40" t="str">
            <v>ABSENT</v>
          </cell>
          <cell r="R40" t="str">
            <v>ABSENT</v>
          </cell>
          <cell r="S40" t="str">
            <v>ABSENT</v>
          </cell>
          <cell r="T40" t="str">
            <v>ABSENT</v>
          </cell>
          <cell r="U40" t="str">
            <v>ABSENT</v>
          </cell>
          <cell r="V40" t="str">
            <v>ABSENT</v>
          </cell>
          <cell r="W40" t="str">
            <v>ABSENT</v>
          </cell>
          <cell r="X40" t="str">
            <v>ABSENT</v>
          </cell>
          <cell r="Y40" t="str">
            <v>ABSENT</v>
          </cell>
          <cell r="Z40" t="str">
            <v>ABSENT</v>
          </cell>
          <cell r="AA40" t="str">
            <v>ABSENT</v>
          </cell>
          <cell r="AB40" t="str">
            <v>ABSENT</v>
          </cell>
          <cell r="AC40" t="str">
            <v>ABSENT</v>
          </cell>
          <cell r="AD40" t="str">
            <v>ABSENT</v>
          </cell>
          <cell r="AE40" t="str">
            <v>ABSENT</v>
          </cell>
          <cell r="AF40" t="str">
            <v>ABSENT</v>
          </cell>
          <cell r="AG40" t="str">
            <v>ABSENT</v>
          </cell>
        </row>
        <row r="41">
          <cell r="N41" t="str">
            <v>ABSENT</v>
          </cell>
          <cell r="O41" t="str">
            <v>ABSENT</v>
          </cell>
          <cell r="P41" t="str">
            <v>ABSENT</v>
          </cell>
          <cell r="Q41" t="str">
            <v>ABSENT</v>
          </cell>
          <cell r="R41" t="str">
            <v>ABSENT</v>
          </cell>
          <cell r="S41" t="str">
            <v>ABSENT</v>
          </cell>
          <cell r="T41" t="str">
            <v>ABSENT</v>
          </cell>
          <cell r="U41" t="str">
            <v>ABSENT</v>
          </cell>
          <cell r="V41" t="str">
            <v>ABSENT</v>
          </cell>
          <cell r="W41" t="str">
            <v>ABSENT</v>
          </cell>
          <cell r="X41" t="str">
            <v>ABSENT</v>
          </cell>
          <cell r="Y41" t="str">
            <v>ABSENT</v>
          </cell>
          <cell r="Z41" t="str">
            <v>ABSENT</v>
          </cell>
          <cell r="AA41" t="str">
            <v>ABSENT</v>
          </cell>
          <cell r="AB41" t="str">
            <v>ABSENT</v>
          </cell>
          <cell r="AC41" t="str">
            <v>ABSENT</v>
          </cell>
          <cell r="AD41" t="str">
            <v>ABSENT</v>
          </cell>
          <cell r="AE41" t="str">
            <v>ABSENT</v>
          </cell>
          <cell r="AF41" t="str">
            <v>ABSENT</v>
          </cell>
          <cell r="AG41" t="str">
            <v>ABSENT</v>
          </cell>
        </row>
        <row r="42">
          <cell r="N42" t="str">
            <v>B. CARTON</v>
          </cell>
          <cell r="O42" t="str">
            <v>REPOS</v>
          </cell>
          <cell r="P42" t="str">
            <v>REPOS</v>
          </cell>
          <cell r="Q42" t="str">
            <v>POLY 12H-19H</v>
          </cell>
          <cell r="R42" t="str">
            <v>POLY 12H-19H</v>
          </cell>
          <cell r="S42" t="str">
            <v>POLY 7H-14H</v>
          </cell>
          <cell r="T42" t="str">
            <v>REPOS</v>
          </cell>
          <cell r="U42" t="str">
            <v>POLY 12H-19H</v>
          </cell>
          <cell r="V42" t="str">
            <v>POLY 7H-12H / 14H-18H</v>
          </cell>
          <cell r="W42" t="str">
            <v>REPOS</v>
          </cell>
          <cell r="X42" t="str">
            <v>POLY 12H-19H</v>
          </cell>
          <cell r="Y42" t="str">
            <v>POLY 12H-19H</v>
          </cell>
          <cell r="Z42" t="str">
            <v>B. CARTON</v>
          </cell>
          <cell r="AA42" t="str">
            <v>POLY 9H-16H</v>
          </cell>
          <cell r="AB42" t="str">
            <v>POLY 9H-16H</v>
          </cell>
          <cell r="AC42" t="str">
            <v>HS CP 4H-7H</v>
          </cell>
          <cell r="AD42" t="str">
            <v>REPOS</v>
          </cell>
          <cell r="AE42" t="str">
            <v>POLY 12H-19H</v>
          </cell>
          <cell r="AF42" t="str">
            <v>POLY 12H-19H</v>
          </cell>
          <cell r="AG42" t="str">
            <v>B. CARTON</v>
          </cell>
        </row>
        <row r="43">
          <cell r="N43" t="str">
            <v>B. CARTON</v>
          </cell>
          <cell r="O43" t="str">
            <v>REPOS</v>
          </cell>
          <cell r="P43" t="str">
            <v>REPOS</v>
          </cell>
          <cell r="Q43" t="str">
            <v>B. CARTON</v>
          </cell>
          <cell r="R43" t="str">
            <v>B. CARTON</v>
          </cell>
          <cell r="S43" t="str">
            <v>B. CARTON</v>
          </cell>
          <cell r="T43" t="str">
            <v>B. CARTON</v>
          </cell>
          <cell r="U43" t="str">
            <v>B. CARTON</v>
          </cell>
          <cell r="V43" t="str">
            <v>REPOS</v>
          </cell>
          <cell r="W43" t="str">
            <v>REPOS</v>
          </cell>
          <cell r="X43" t="str">
            <v>B. CARTON</v>
          </cell>
          <cell r="Y43" t="str">
            <v>B. CARTON</v>
          </cell>
          <cell r="Z43" t="str">
            <v>B. CARTON</v>
          </cell>
          <cell r="AA43" t="str">
            <v>B. CARTON</v>
          </cell>
          <cell r="AB43" t="str">
            <v>REPOS</v>
          </cell>
          <cell r="AC43" t="str">
            <v>NICE EST</v>
          </cell>
          <cell r="AD43" t="str">
            <v>REPOS</v>
          </cell>
          <cell r="AE43" t="str">
            <v>B. CARTON</v>
          </cell>
          <cell r="AF43" t="str">
            <v>B. CARTON</v>
          </cell>
          <cell r="AG43" t="str">
            <v>B. CARTON</v>
          </cell>
        </row>
        <row r="44">
          <cell r="N44" t="str">
            <v>ENC NUIT 20H30-02H30</v>
          </cell>
          <cell r="O44" t="str">
            <v>REPOS</v>
          </cell>
          <cell r="P44" t="str">
            <v>REPOS</v>
          </cell>
          <cell r="Q44" t="str">
            <v>ENC AM 12H30-19H30</v>
          </cell>
          <cell r="R44" t="str">
            <v>ENC AM 12H30-19H30</v>
          </cell>
          <cell r="S44" t="str">
            <v>ENC AM 12H30-19H30</v>
          </cell>
          <cell r="T44" t="str">
            <v>ENC AM 12H30-19H30</v>
          </cell>
          <cell r="U44" t="str">
            <v>ENC AM 12H30-19H30</v>
          </cell>
          <cell r="V44" t="str">
            <v>REPOS</v>
          </cell>
          <cell r="W44" t="str">
            <v>REPOS</v>
          </cell>
          <cell r="X44" t="str">
            <v>ENC AM 12H30-19H30</v>
          </cell>
          <cell r="Y44" t="str">
            <v>REPOS</v>
          </cell>
          <cell r="Z44" t="str">
            <v>NICE EST</v>
          </cell>
          <cell r="AA44" t="str">
            <v>B. CARTON</v>
          </cell>
          <cell r="AB44" t="str">
            <v>B. CARTON</v>
          </cell>
          <cell r="AC44" t="str">
            <v>NICE EST</v>
          </cell>
          <cell r="AD44" t="str">
            <v>REPOS</v>
          </cell>
          <cell r="AE44" t="str">
            <v>ENC AM 12H30-19H30</v>
          </cell>
          <cell r="AF44" t="str">
            <v>ENC AM 12H30-19H30</v>
          </cell>
          <cell r="AG44" t="str">
            <v>ENC AM 12H30-19H30</v>
          </cell>
        </row>
        <row r="45">
          <cell r="N45" t="str">
            <v>ENC MATIN 5H-12H</v>
          </cell>
          <cell r="O45" t="str">
            <v>HS NICE OUEST</v>
          </cell>
          <cell r="P45" t="str">
            <v>REPOS</v>
          </cell>
          <cell r="Q45" t="str">
            <v>ENC NUIT 20H30-02H30</v>
          </cell>
          <cell r="R45" t="str">
            <v>ENC NUIT 20H30-02H30</v>
          </cell>
          <cell r="S45" t="str">
            <v>ENC NUIT 20H30-02H30</v>
          </cell>
          <cell r="T45" t="str">
            <v>ENC NUIT 20H30-02H30</v>
          </cell>
          <cell r="U45" t="str">
            <v>ENC NUIT 20H30-02H30</v>
          </cell>
          <cell r="V45" t="str">
            <v>Congés</v>
          </cell>
          <cell r="W45" t="str">
            <v>Congés</v>
          </cell>
          <cell r="X45" t="str">
            <v>Congés</v>
          </cell>
          <cell r="Y45" t="str">
            <v>Congés</v>
          </cell>
          <cell r="Z45" t="str">
            <v>Congés</v>
          </cell>
          <cell r="AA45" t="str">
            <v>Congés</v>
          </cell>
          <cell r="AB45" t="str">
            <v>Congés</v>
          </cell>
          <cell r="AC45" t="str">
            <v>Congés</v>
          </cell>
          <cell r="AD45" t="str">
            <v>Congés</v>
          </cell>
          <cell r="AE45" t="str">
            <v>Congés</v>
          </cell>
          <cell r="AF45" t="str">
            <v>Congés</v>
          </cell>
          <cell r="AG45" t="str">
            <v>Congés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ADMINISTRATIF"/>
      <sheetName val="RESPONSABLE"/>
      <sheetName val="Congés"/>
      <sheetName val="Pointage"/>
      <sheetName val="Planning Pointage"/>
      <sheetName val="Planning Mensuel"/>
      <sheetName val="Parametres"/>
      <sheetName val="ABILE GAL"/>
      <sheetName val="FERRO"/>
      <sheetName val="ARNAUD"/>
      <sheetName val="FIORUCCI"/>
      <sheetName val="PETERS"/>
      <sheetName val="QUENIN"/>
      <sheetName val="SARTORI"/>
      <sheetName val="TRIPODIP"/>
      <sheetName val="VELLA"/>
      <sheetName val="CARLIN"/>
      <sheetName val="TRIPODIN"/>
      <sheetName val="Feuil1"/>
    </sheetNames>
    <sheetDataSet>
      <sheetData sheetId="0"/>
      <sheetData sheetId="1"/>
      <sheetData sheetId="2"/>
      <sheetData sheetId="3"/>
      <sheetData sheetId="4">
        <row r="2">
          <cell r="N2" t="str">
            <v>Standard 11H-15H / 15H30-19H</v>
          </cell>
          <cell r="O2" t="str">
            <v>REPOS</v>
          </cell>
          <cell r="P2" t="str">
            <v>REPOS</v>
          </cell>
          <cell r="Q2" t="str">
            <v>Standard 11H-15H / 15H30-19H</v>
          </cell>
          <cell r="R2" t="str">
            <v>Standard 11H-15H / 15H30-19H</v>
          </cell>
          <cell r="S2" t="str">
            <v>Standard 11H-15H / 15H30-19H</v>
          </cell>
          <cell r="T2" t="str">
            <v>Standard 11H-15H / 15H30-19H</v>
          </cell>
          <cell r="U2" t="str">
            <v>Standard 11H-15H / 15H30-19H</v>
          </cell>
          <cell r="V2" t="str">
            <v>REPOS</v>
          </cell>
          <cell r="W2" t="str">
            <v>REPOS</v>
          </cell>
          <cell r="X2" t="str">
            <v>Standard 11H-15H / 15H30-19H</v>
          </cell>
          <cell r="Y2" t="str">
            <v>Standard 11H-15H / 15H30-19H</v>
          </cell>
          <cell r="Z2" t="str">
            <v>Standard 11H-15H / 15H30-19H</v>
          </cell>
          <cell r="AA2" t="str">
            <v>Standard 11H-15H / 15H30-19H</v>
          </cell>
          <cell r="AB2" t="str">
            <v>Standard 11H-15H / 15H30-19H</v>
          </cell>
          <cell r="AC2" t="str">
            <v>REPOS</v>
          </cell>
          <cell r="AD2" t="str">
            <v>REPOS</v>
          </cell>
          <cell r="AE2" t="str">
            <v>Standard 11H-15H / 15H30-19H</v>
          </cell>
          <cell r="AF2" t="str">
            <v>Standard 11H-15H / 15H30-19H</v>
          </cell>
          <cell r="AG2" t="str">
            <v>Standard 11H-15H / 15H30-19H</v>
          </cell>
        </row>
        <row r="3">
          <cell r="N3" t="str">
            <v>Contrôle 12H00-19H30</v>
          </cell>
          <cell r="O3" t="str">
            <v>REPOS</v>
          </cell>
          <cell r="P3" t="str">
            <v>REPOS</v>
          </cell>
          <cell r="Q3" t="str">
            <v>Contrôle 12H00-19H30</v>
          </cell>
          <cell r="R3" t="str">
            <v>Contrôle 12H00-19H30</v>
          </cell>
          <cell r="S3" t="str">
            <v>Contrôle 12H00-19H30</v>
          </cell>
          <cell r="T3" t="str">
            <v>Contrôle 12H00-19H30</v>
          </cell>
          <cell r="U3" t="str">
            <v>Contrôle 12H00-19H30</v>
          </cell>
          <cell r="V3" t="str">
            <v>REPOS</v>
          </cell>
          <cell r="W3" t="str">
            <v>Contrôle Enc 5H-11H</v>
          </cell>
          <cell r="X3" t="str">
            <v>Contrôle 12H00-19H30</v>
          </cell>
          <cell r="Y3" t="str">
            <v>Contrôle 12H00-19H30</v>
          </cell>
          <cell r="Z3" t="str">
            <v>Contrôle 12H00-19H30</v>
          </cell>
          <cell r="AA3" t="str">
            <v>Contrôle 12H00-19H30</v>
          </cell>
          <cell r="AB3" t="str">
            <v>Contrôle 12H00-19H30</v>
          </cell>
          <cell r="AC3" t="str">
            <v>REPOS</v>
          </cell>
          <cell r="AD3" t="str">
            <v>REPOS</v>
          </cell>
          <cell r="AE3" t="str">
            <v>Contrôle 12H00-19H30</v>
          </cell>
          <cell r="AF3" t="str">
            <v>Contrôle 12H00-19H30</v>
          </cell>
          <cell r="AG3" t="str">
            <v>Contrôle 12H00-19H30</v>
          </cell>
        </row>
        <row r="4">
          <cell r="N4" t="str">
            <v>Secrétariat 8H30-12H /12H30-17H</v>
          </cell>
          <cell r="O4" t="str">
            <v>REPOS</v>
          </cell>
          <cell r="P4" t="str">
            <v>REPOS</v>
          </cell>
          <cell r="Q4" t="str">
            <v>Secrétariat 8H30-12H /13H-17H</v>
          </cell>
          <cell r="R4" t="str">
            <v>Secrétariat 8H30-12H /12H30-17H</v>
          </cell>
          <cell r="S4" t="str">
            <v>Secrétariat 8H30-12H /13H-17H</v>
          </cell>
          <cell r="T4" t="str">
            <v>Secrétariat 9H-12H /13H-17H /20H-21H30</v>
          </cell>
          <cell r="U4" t="str">
            <v>Secrétariat 8H30-12H /12H30-17H</v>
          </cell>
          <cell r="V4" t="str">
            <v>REPOS</v>
          </cell>
          <cell r="W4" t="str">
            <v>REPOS</v>
          </cell>
          <cell r="X4" t="str">
            <v>Secrétariat 8H30-12H /13H-17H</v>
          </cell>
          <cell r="Y4" t="str">
            <v>Secrétariat 8H30-12H /12H30-17H</v>
          </cell>
          <cell r="Z4" t="str">
            <v>Secrétariat 8H30-12H /13H-17H</v>
          </cell>
          <cell r="AA4" t="str">
            <v>Secrétariat 9H-12H /13H-17H /20H-21H30</v>
          </cell>
          <cell r="AB4" t="str">
            <v>Secrétariat 8H30-12H /12H30-17H</v>
          </cell>
          <cell r="AC4" t="str">
            <v>REPOS</v>
          </cell>
          <cell r="AD4" t="str">
            <v>REPOS</v>
          </cell>
          <cell r="AE4" t="str">
            <v>Secrétariat 8H30-12H /13H-17H</v>
          </cell>
          <cell r="AF4" t="str">
            <v>Secrétariat 8H30-12H /12H30-17H</v>
          </cell>
          <cell r="AG4" t="str">
            <v>Secrétariat 8H30-12H /13H-17H</v>
          </cell>
        </row>
        <row r="5">
          <cell r="N5" t="str">
            <v>ENCADREMENT</v>
          </cell>
          <cell r="O5" t="str">
            <v>REPOS</v>
          </cell>
          <cell r="P5" t="str">
            <v>REPOS</v>
          </cell>
          <cell r="Q5" t="str">
            <v>ENCADREMENT</v>
          </cell>
          <cell r="R5" t="str">
            <v>ENCADREMENT</v>
          </cell>
          <cell r="S5" t="str">
            <v>ENCADREMENT</v>
          </cell>
          <cell r="T5" t="str">
            <v>ENCADREMENT</v>
          </cell>
          <cell r="U5" t="str">
            <v>ENCADREMENT</v>
          </cell>
          <cell r="V5" t="str">
            <v>REPOS</v>
          </cell>
          <cell r="W5" t="str">
            <v>REPOS</v>
          </cell>
          <cell r="X5" t="str">
            <v>ENCADREMENT</v>
          </cell>
          <cell r="Y5" t="str">
            <v>ENCADREMENT</v>
          </cell>
          <cell r="Z5" t="str">
            <v>ENCADREMENT</v>
          </cell>
          <cell r="AA5" t="str">
            <v>ENCADREMENT</v>
          </cell>
          <cell r="AB5" t="str">
            <v>ENCADREMENT</v>
          </cell>
          <cell r="AC5" t="str">
            <v>REPOS</v>
          </cell>
          <cell r="AD5" t="str">
            <v>REPOS</v>
          </cell>
          <cell r="AE5" t="str">
            <v>ENCADREMENT</v>
          </cell>
          <cell r="AF5" t="str">
            <v>ENCADREMENT</v>
          </cell>
          <cell r="AG5" t="str">
            <v>ENCADREMENT</v>
          </cell>
        </row>
        <row r="6">
          <cell r="N6" t="str">
            <v>ENCADREMENT</v>
          </cell>
          <cell r="O6" t="str">
            <v>REPOS</v>
          </cell>
          <cell r="P6" t="str">
            <v>REPOS</v>
          </cell>
          <cell r="Q6" t="str">
            <v>ENCADREMENT</v>
          </cell>
          <cell r="R6" t="str">
            <v>ENCADREMENT</v>
          </cell>
          <cell r="S6" t="str">
            <v>ENCADREMENT</v>
          </cell>
          <cell r="T6" t="str">
            <v>ENCADREMENT</v>
          </cell>
          <cell r="U6" t="str">
            <v>ENCADREMENT</v>
          </cell>
          <cell r="V6" t="str">
            <v>REPOS</v>
          </cell>
          <cell r="W6" t="str">
            <v>REPOS</v>
          </cell>
          <cell r="X6" t="str">
            <v>ENCADREMENT</v>
          </cell>
          <cell r="Y6" t="str">
            <v>ENCADREMENT</v>
          </cell>
          <cell r="Z6" t="str">
            <v>ENCADREMENT</v>
          </cell>
          <cell r="AA6" t="str">
            <v>ENCADREMENT</v>
          </cell>
          <cell r="AB6" t="str">
            <v>ENCADREMENT</v>
          </cell>
          <cell r="AC6" t="str">
            <v>REPOS</v>
          </cell>
          <cell r="AD6" t="str">
            <v>REPOS</v>
          </cell>
          <cell r="AE6" t="str">
            <v>ENCADREMENT</v>
          </cell>
          <cell r="AF6" t="str">
            <v>ENCADREMENT</v>
          </cell>
          <cell r="AG6" t="str">
            <v>ENCADREMENT</v>
          </cell>
        </row>
        <row r="7">
          <cell r="N7" t="str">
            <v>Standard 8H-12H/13H-16H30</v>
          </cell>
          <cell r="O7" t="str">
            <v>REPOS</v>
          </cell>
          <cell r="P7" t="str">
            <v>REPOS</v>
          </cell>
          <cell r="Q7" t="str">
            <v>Standard 8H-12H/13H-16H30</v>
          </cell>
          <cell r="R7" t="str">
            <v>Standard 8H-12H/13H-16H30</v>
          </cell>
          <cell r="S7" t="str">
            <v>Standard 8H-12H/13H-16H30</v>
          </cell>
          <cell r="T7" t="str">
            <v>Standard 8H-12H/13H-16H30</v>
          </cell>
          <cell r="U7" t="str">
            <v>Standard 8H-12H/13H-16H30</v>
          </cell>
          <cell r="V7" t="str">
            <v>REPOS</v>
          </cell>
          <cell r="W7" t="str">
            <v>REPOS</v>
          </cell>
          <cell r="X7" t="str">
            <v>Standard 8H-12H/13H-16H30</v>
          </cell>
          <cell r="Y7" t="str">
            <v>Standard 8H-12H/13H-16H30</v>
          </cell>
          <cell r="Z7" t="str">
            <v>Standard 8H-12H/13H-16H30</v>
          </cell>
          <cell r="AA7" t="str">
            <v>Standard 8H-12H/13H-16H30</v>
          </cell>
          <cell r="AB7" t="str">
            <v>Standard 8H-12H/13H-16H30</v>
          </cell>
          <cell r="AC7" t="str">
            <v>REPOS</v>
          </cell>
          <cell r="AD7" t="str">
            <v>REPOS</v>
          </cell>
          <cell r="AE7" t="str">
            <v>Standard 8H-12H/13H-16H30</v>
          </cell>
          <cell r="AF7" t="str">
            <v>Standard 8H-12H/13H-16H30</v>
          </cell>
          <cell r="AG7" t="str">
            <v>Standard 8H-12H/13H-16H30</v>
          </cell>
        </row>
        <row r="8">
          <cell r="N8" t="str">
            <v>Contrôle 19H-02H30</v>
          </cell>
          <cell r="O8" t="str">
            <v>REPOS</v>
          </cell>
          <cell r="P8" t="str">
            <v>Contrôle OM 20H-02H</v>
          </cell>
          <cell r="Q8" t="str">
            <v>Contrôle 19H-02H30</v>
          </cell>
          <cell r="R8" t="str">
            <v>Contrôle 19H-02H30</v>
          </cell>
          <cell r="S8" t="str">
            <v>Contrôle 19H-02H30</v>
          </cell>
          <cell r="T8" t="str">
            <v>Contrôle 12H-19H</v>
          </cell>
          <cell r="U8" t="str">
            <v>Contrôle 19H-02H30</v>
          </cell>
          <cell r="V8" t="str">
            <v>REPOS</v>
          </cell>
          <cell r="W8" t="str">
            <v>Contrôle OM 20H-02H</v>
          </cell>
          <cell r="X8" t="str">
            <v>Contrôle 19H-02H30</v>
          </cell>
          <cell r="Y8" t="str">
            <v>Contrôle 19H-02H30</v>
          </cell>
          <cell r="Z8" t="str">
            <v>Contrôle 19H-02H30</v>
          </cell>
          <cell r="AA8" t="str">
            <v>Contrôle 12H-19H</v>
          </cell>
          <cell r="AB8" t="str">
            <v>Contrôle 19H-02H30</v>
          </cell>
          <cell r="AC8" t="str">
            <v>REPOS</v>
          </cell>
          <cell r="AD8" t="str">
            <v>REPOS</v>
          </cell>
          <cell r="AE8" t="str">
            <v>Contrôle 19H-02H30</v>
          </cell>
          <cell r="AF8" t="str">
            <v>Contrôle 19H-02H30</v>
          </cell>
          <cell r="AG8" t="str">
            <v>Contrôle 19H-02H30</v>
          </cell>
        </row>
        <row r="9">
          <cell r="N9" t="str">
            <v>Contrôle 8H30-12H / 14H30-18H</v>
          </cell>
          <cell r="O9" t="str">
            <v>REPOS</v>
          </cell>
          <cell r="P9" t="str">
            <v>REPOS</v>
          </cell>
          <cell r="Q9" t="str">
            <v>Contrôle 8H30-12H / 14H30-18H</v>
          </cell>
          <cell r="R9" t="str">
            <v>Contrôle 8H30-12H / 14H30-18H</v>
          </cell>
          <cell r="S9" t="str">
            <v>Contrôle 8H30-12H / 14H30-18H</v>
          </cell>
          <cell r="T9" t="str">
            <v>Contrôle 8H30-12H / 14H30-18H</v>
          </cell>
          <cell r="U9" t="str">
            <v>Contrôle 8H30-12H / 14H30-18H</v>
          </cell>
          <cell r="V9" t="str">
            <v>REPOS</v>
          </cell>
          <cell r="W9" t="str">
            <v>Contrôle Déch 6H-12H</v>
          </cell>
          <cell r="X9" t="str">
            <v>Contrôle 8H30-12H / 14H30-18H</v>
          </cell>
          <cell r="Y9" t="str">
            <v>Contrôle 8H30-12H / 14H30-18H</v>
          </cell>
          <cell r="Z9" t="str">
            <v>Contrôle 8H30-12H / 14H30-18H</v>
          </cell>
          <cell r="AA9" t="str">
            <v>Contrôle 8H30-12H / 14H30-18H</v>
          </cell>
          <cell r="AB9" t="str">
            <v>Contrôle 8H30-12H / 14H30-18H</v>
          </cell>
          <cell r="AC9" t="str">
            <v>REPOS</v>
          </cell>
          <cell r="AD9" t="str">
            <v>Contrôle Enc 13H-19H</v>
          </cell>
          <cell r="AE9" t="str">
            <v>Contrôle 8H30-12H / 14H30-18H</v>
          </cell>
          <cell r="AF9" t="str">
            <v>Contrôle 8H30-12H / 14H30-18H</v>
          </cell>
          <cell r="AG9" t="str">
            <v>Contrôle 8H30-12H / 14H30-18H</v>
          </cell>
        </row>
        <row r="10">
          <cell r="N10" t="str">
            <v>Congés</v>
          </cell>
          <cell r="O10" t="str">
            <v>Congés</v>
          </cell>
          <cell r="P10" t="str">
            <v>Congés</v>
          </cell>
          <cell r="Q10" t="str">
            <v>Contrôle 8H30-12H / 14H30-18H</v>
          </cell>
          <cell r="R10" t="str">
            <v>Contrôle 8H30-12H / 14H30-18H</v>
          </cell>
          <cell r="S10" t="str">
            <v>Contrôle 8H30-12H / 14H30-18H</v>
          </cell>
          <cell r="T10" t="str">
            <v>Contrôle 8H30-12H / 14H30-18H</v>
          </cell>
          <cell r="U10" t="str">
            <v>Contrôle 8H30-12H / 14H30-18H</v>
          </cell>
          <cell r="V10" t="str">
            <v>REPOS</v>
          </cell>
          <cell r="W10" t="str">
            <v>REPOS</v>
          </cell>
          <cell r="X10" t="str">
            <v>Contrôle 8H30-12H / 14H30-18H</v>
          </cell>
          <cell r="Y10" t="str">
            <v>Contrôle 8H30-12H / 14H30-18H</v>
          </cell>
          <cell r="Z10" t="str">
            <v>Contrôle 8H30-12H / 14H30-18H</v>
          </cell>
          <cell r="AA10" t="str">
            <v>Contrôle 8H30-12H / 14H30-18H</v>
          </cell>
          <cell r="AB10" t="str">
            <v>Contrôle 8H30-12H / 14H30-18H</v>
          </cell>
          <cell r="AC10" t="str">
            <v>REPOS</v>
          </cell>
          <cell r="AD10" t="str">
            <v>REPOS</v>
          </cell>
          <cell r="AE10" t="str">
            <v>Contrôle 8H30-12H / 14H30-18H</v>
          </cell>
          <cell r="AF10" t="str">
            <v>Contrôle 8H30-12H / 14H30-18H</v>
          </cell>
          <cell r="AG10" t="str">
            <v>Contrôle 8H30-12H / 14H30-18H</v>
          </cell>
        </row>
        <row r="11">
          <cell r="N11" t="str">
            <v>Contrôle Privé 06H-14H</v>
          </cell>
          <cell r="O11" t="str">
            <v>REPOS</v>
          </cell>
          <cell r="P11" t="str">
            <v>REPOS</v>
          </cell>
          <cell r="Q11" t="str">
            <v>Contrôle Privé 06H-14H</v>
          </cell>
          <cell r="R11" t="str">
            <v>Contrôle Privé 06H-14H</v>
          </cell>
          <cell r="S11" t="str">
            <v>Contrôle 19H-02H30</v>
          </cell>
          <cell r="T11" t="str">
            <v>Contrôle 12H-19H</v>
          </cell>
          <cell r="U11" t="str">
            <v>Contrôle Privé 06H-14H</v>
          </cell>
          <cell r="V11" t="str">
            <v>REPOS</v>
          </cell>
          <cell r="W11" t="str">
            <v>REPOS</v>
          </cell>
          <cell r="X11" t="str">
            <v>Contrôle Privé 06H-14H</v>
          </cell>
          <cell r="Y11" t="str">
            <v>Contrôle Privé 06H-14H</v>
          </cell>
          <cell r="Z11" t="str">
            <v>Contrôle 19H-02H30</v>
          </cell>
          <cell r="AA11" t="str">
            <v>Contrôle 12H-19H</v>
          </cell>
          <cell r="AB11" t="str">
            <v>Contrôle Privé 06H-14H</v>
          </cell>
          <cell r="AC11" t="str">
            <v>REPOS</v>
          </cell>
          <cell r="AD11" t="str">
            <v>REPOS</v>
          </cell>
          <cell r="AE11" t="str">
            <v>Contrôle Privé 06H-14H</v>
          </cell>
          <cell r="AF11" t="str">
            <v>Contrôle Privé 06H-14H</v>
          </cell>
          <cell r="AG11" t="str">
            <v>Contrôle 19H-02H30</v>
          </cell>
        </row>
        <row r="12">
          <cell r="N12" t="str">
            <v>Secrétariat 8H30-12H/12H45-16H15</v>
          </cell>
          <cell r="O12" t="str">
            <v>REPOS</v>
          </cell>
          <cell r="P12" t="str">
            <v>REPOS</v>
          </cell>
          <cell r="Q12" t="str">
            <v>Secrétariat 8H30-12H/12H45-16H15</v>
          </cell>
          <cell r="R12" t="str">
            <v>Secrétariat 8H30-12H/12H45-16H15</v>
          </cell>
          <cell r="S12" t="str">
            <v>REPOS</v>
          </cell>
          <cell r="T12" t="str">
            <v>Secrétariat 8H30-12H/12H45-16H15</v>
          </cell>
          <cell r="U12" t="str">
            <v>Secrétariat 8H30-12H/12H45-16H15</v>
          </cell>
          <cell r="V12" t="str">
            <v>REPOS</v>
          </cell>
          <cell r="W12" t="str">
            <v>REPOS</v>
          </cell>
          <cell r="X12" t="str">
            <v>Secrétariat 8H30-12H/12H45-16H15</v>
          </cell>
          <cell r="Y12" t="str">
            <v>Secrétariat 8H30-12H/12H45-16H15</v>
          </cell>
          <cell r="Z12" t="str">
            <v>REPOS</v>
          </cell>
          <cell r="AA12" t="str">
            <v>Secrétariat 8H30-12H/12H45-16H15</v>
          </cell>
          <cell r="AB12" t="str">
            <v>Secrétariat 8H30-12H/12H45-16H15</v>
          </cell>
          <cell r="AC12" t="str">
            <v>REPOS</v>
          </cell>
          <cell r="AD12" t="str">
            <v>REPOS</v>
          </cell>
          <cell r="AE12" t="str">
            <v>Secrétariat 8H30-12H/12H45-16H15</v>
          </cell>
          <cell r="AF12" t="str">
            <v>Secrétariat 8H30-12H/12H45-16H15</v>
          </cell>
          <cell r="AG12" t="str">
            <v>REPOS</v>
          </cell>
        </row>
        <row r="13">
          <cell r="N13" t="str">
            <v>Contrôle 12H00-19H30</v>
          </cell>
          <cell r="O13" t="str">
            <v>REPOS</v>
          </cell>
          <cell r="P13" t="str">
            <v>REPOS</v>
          </cell>
          <cell r="Q13" t="str">
            <v>Contrôle 12H00-19H30</v>
          </cell>
          <cell r="R13" t="str">
            <v>Contrôle 12H00-19H30</v>
          </cell>
          <cell r="S13" t="str">
            <v>Contrôle 12H00-19H30</v>
          </cell>
          <cell r="T13" t="str">
            <v>Contrôle 12H00-19H30</v>
          </cell>
          <cell r="U13" t="str">
            <v>Contrôle 12H00-19H30</v>
          </cell>
          <cell r="V13" t="str">
            <v>REPOS</v>
          </cell>
          <cell r="W13" t="str">
            <v>REPOS</v>
          </cell>
          <cell r="X13" t="str">
            <v>Contrôle 12H00-19H30</v>
          </cell>
          <cell r="Y13" t="str">
            <v>Contrôle 12H00-19H30</v>
          </cell>
          <cell r="Z13" t="str">
            <v>Contrôle 12H00-19H30</v>
          </cell>
          <cell r="AA13" t="str">
            <v>Contrôle 12H00-19H30</v>
          </cell>
          <cell r="AB13" t="str">
            <v>Contrôle 12H00-19H30</v>
          </cell>
          <cell r="AC13" t="str">
            <v>REPOS</v>
          </cell>
          <cell r="AD13" t="str">
            <v>REPOS</v>
          </cell>
          <cell r="AE13" t="str">
            <v>Contrôle 12H00-19H30</v>
          </cell>
          <cell r="AF13" t="str">
            <v>Contrôle 12H00-19H30</v>
          </cell>
          <cell r="AG13" t="str">
            <v>Contrôle 12H00-19H30</v>
          </cell>
        </row>
        <row r="14">
          <cell r="N14" t="str">
            <v>Congés</v>
          </cell>
          <cell r="O14" t="str">
            <v>Congés</v>
          </cell>
          <cell r="P14" t="str">
            <v>Congés</v>
          </cell>
          <cell r="Q14" t="str">
            <v>Contrôle 12H-19H</v>
          </cell>
          <cell r="R14" t="str">
            <v>Contrôle 19H-02H30</v>
          </cell>
          <cell r="S14" t="str">
            <v>REPOS</v>
          </cell>
          <cell r="T14" t="str">
            <v>Contrôle 19H-02H30</v>
          </cell>
          <cell r="U14" t="str">
            <v>Contrôle 19H-02H30</v>
          </cell>
          <cell r="V14" t="str">
            <v>VN 13H-20H</v>
          </cell>
          <cell r="W14" t="str">
            <v>VN 13H-19H</v>
          </cell>
          <cell r="X14" t="str">
            <v>Contrôle 12H-19H</v>
          </cell>
          <cell r="Y14" t="str">
            <v>Contrôle 19H-02H30</v>
          </cell>
          <cell r="Z14" t="str">
            <v>Contrôle 19H-02H30</v>
          </cell>
          <cell r="AA14" t="str">
            <v>Contrôle 19H-02H30</v>
          </cell>
          <cell r="AB14" t="str">
            <v>Contrôle 19H-02H30</v>
          </cell>
          <cell r="AC14" t="str">
            <v>REPOS</v>
          </cell>
          <cell r="AD14" t="str">
            <v>Contrôle OM 20H-02H</v>
          </cell>
          <cell r="AE14" t="str">
            <v>Contrôle 12H-19H</v>
          </cell>
          <cell r="AF14" t="str">
            <v>Contrôle 19H-02H30</v>
          </cell>
          <cell r="AG14" t="str">
            <v>Contrôle 19H-02H30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Travail Mensuelle"/>
      <sheetName val="CPL"/>
      <sheetName val="RIPPEURS"/>
      <sheetName val="Congés"/>
      <sheetName val="Pointage"/>
      <sheetName val="Planning Pointage"/>
      <sheetName val="Planning Mensuel"/>
      <sheetName val="Parametres"/>
      <sheetName val="ADDARIO"/>
      <sheetName val="ALLIOUANE"/>
      <sheetName val="ARNAUDF"/>
      <sheetName val="AUDIBERT"/>
      <sheetName val="BEN BOUZID"/>
      <sheetName val="CANTELLI"/>
      <sheetName val="CARDINALE"/>
      <sheetName val="COURTOIS"/>
      <sheetName val="DHOUIMER"/>
      <sheetName val="ELLENA"/>
      <sheetName val="FRENDO"/>
      <sheetName val="GANDOLIN"/>
      <sheetName val="GLASKOFF"/>
      <sheetName val="GUIZANI"/>
      <sheetName val="MALLO"/>
      <sheetName val="MANDREA"/>
      <sheetName val="MARCELLI"/>
      <sheetName val="MARINO"/>
      <sheetName val="MARTINELLI"/>
      <sheetName val="MARZARRO"/>
      <sheetName val="MATTEI"/>
      <sheetName val="MONGRANDI"/>
      <sheetName val="MORALDO"/>
      <sheetName val="NAPOLITANO"/>
      <sheetName val="OROFINO"/>
      <sheetName val="OUTILI"/>
      <sheetName val="PEREZ"/>
      <sheetName val="PERRONE"/>
      <sheetName val="RINI"/>
      <sheetName val="RODRIGUEZ"/>
      <sheetName val="TORRE"/>
      <sheetName val="VANINI"/>
      <sheetName val="VIALE"/>
      <sheetName val="ISOARD"/>
      <sheetName val="ATARSIA"/>
      <sheetName val="BOUR"/>
      <sheetName val="DALMASSO"/>
      <sheetName val="FERALIS"/>
      <sheetName val="LANDRIEUX"/>
      <sheetName val="SELSIS"/>
      <sheetName val="MOLINER"/>
      <sheetName val="PIOMBINO"/>
      <sheetName val="RATEAU"/>
      <sheetName val="ROSSO"/>
      <sheetName val="ADMINISTRATIF"/>
      <sheetName val="RESPONSABLE"/>
      <sheetName val="FERRO"/>
      <sheetName val="ABILE GAL"/>
      <sheetName val="ARNAUD"/>
      <sheetName val="FIORUCCI"/>
      <sheetName val="QUENIN"/>
      <sheetName val="PETERS"/>
      <sheetName val="SARTORI"/>
      <sheetName val="TRIPODIP"/>
      <sheetName val="VELLA"/>
      <sheetName val="CARLIN"/>
      <sheetName val="TRIPODIN"/>
      <sheetName val="Feuil1"/>
    </sheetNames>
    <sheetDataSet>
      <sheetData sheetId="0"/>
      <sheetData sheetId="1"/>
      <sheetData sheetId="2"/>
      <sheetData sheetId="3"/>
      <sheetData sheetId="4">
        <row r="2">
          <cell r="C2" t="str">
            <v>Standard 11H-15H / 15H30-19H</v>
          </cell>
        </row>
        <row r="3">
          <cell r="N3" t="str">
            <v>CARTON AP</v>
          </cell>
          <cell r="O3" t="str">
            <v>CARTON AP</v>
          </cell>
        </row>
        <row r="4">
          <cell r="N4" t="str">
            <v>ENC NUIT 20H30-02H30</v>
          </cell>
          <cell r="O4" t="str">
            <v>HS NICE NORD</v>
          </cell>
        </row>
        <row r="5">
          <cell r="N5" t="str">
            <v>Congés</v>
          </cell>
          <cell r="O5" t="str">
            <v>REPOS</v>
          </cell>
        </row>
        <row r="6">
          <cell r="O6" t="str">
            <v>Congés</v>
          </cell>
        </row>
        <row r="7">
          <cell r="N7" t="str">
            <v>POLY 7H-14H</v>
          </cell>
          <cell r="O7" t="str">
            <v>REPOS</v>
          </cell>
        </row>
        <row r="8">
          <cell r="N8" t="str">
            <v>NICE OUEST</v>
          </cell>
          <cell r="O8" t="str">
            <v>POLY 7H-12H / 14H-18H</v>
          </cell>
        </row>
        <row r="9">
          <cell r="N9" t="str">
            <v>ABSENT</v>
          </cell>
          <cell r="O9" t="str">
            <v>REPOS</v>
          </cell>
        </row>
        <row r="10">
          <cell r="N10" t="str">
            <v>POLY 12H-19H</v>
          </cell>
          <cell r="O10" t="str">
            <v>NICE OUEST</v>
          </cell>
        </row>
        <row r="11">
          <cell r="N11" t="str">
            <v>NICE OUEST</v>
          </cell>
          <cell r="O11" t="str">
            <v>NICE OUEST</v>
          </cell>
        </row>
        <row r="12">
          <cell r="N12" t="str">
            <v>NICE OUEST</v>
          </cell>
          <cell r="O12" t="str">
            <v>POLY 7H-12H / 14H-18H</v>
          </cell>
        </row>
        <row r="13">
          <cell r="O13" t="str">
            <v>NICE EST</v>
          </cell>
        </row>
        <row r="14">
          <cell r="O14" t="str">
            <v>REPOS</v>
          </cell>
        </row>
        <row r="15">
          <cell r="N15" t="str">
            <v>ABSENT</v>
          </cell>
          <cell r="O15" t="str">
            <v>POLY 7H-12H / 14H-18H</v>
          </cell>
        </row>
        <row r="16">
          <cell r="N16" t="str">
            <v>Congés</v>
          </cell>
          <cell r="O16" t="str">
            <v>REPOS</v>
          </cell>
        </row>
        <row r="17">
          <cell r="N17" t="str">
            <v>NICE OUEST</v>
          </cell>
          <cell r="O17" t="str">
            <v>REPOS</v>
          </cell>
        </row>
        <row r="18">
          <cell r="O18" t="str">
            <v>REPOS</v>
          </cell>
        </row>
        <row r="19">
          <cell r="N19" t="str">
            <v>Congés</v>
          </cell>
          <cell r="O19" t="str">
            <v>REPOS</v>
          </cell>
        </row>
        <row r="20">
          <cell r="N20" t="str">
            <v>POLY 12H-19H</v>
          </cell>
          <cell r="O20" t="str">
            <v>ABSENT</v>
          </cell>
        </row>
        <row r="21">
          <cell r="O21" t="str">
            <v>Congés</v>
          </cell>
        </row>
        <row r="22">
          <cell r="O22" t="str">
            <v>REPOS</v>
          </cell>
        </row>
        <row r="23">
          <cell r="N23" t="str">
            <v>MI-TEMPS NICE EST</v>
          </cell>
          <cell r="O23" t="str">
            <v>REPOS</v>
          </cell>
        </row>
        <row r="24">
          <cell r="N24" t="str">
            <v>ENC NUIT 20H30-02H30</v>
          </cell>
          <cell r="O24" t="str">
            <v>REPOS</v>
          </cell>
        </row>
        <row r="25">
          <cell r="O25" t="str">
            <v>REPOS</v>
          </cell>
        </row>
        <row r="26">
          <cell r="N26" t="str">
            <v>Congés</v>
          </cell>
          <cell r="O26" t="str">
            <v>REPOS</v>
          </cell>
        </row>
        <row r="27">
          <cell r="N27" t="str">
            <v>CARTON MATIN</v>
          </cell>
          <cell r="O27" t="str">
            <v>CARTON 8H30-12H / 13H-16H30</v>
          </cell>
        </row>
        <row r="28">
          <cell r="N28" t="str">
            <v>ABSENT</v>
          </cell>
          <cell r="O28" t="str">
            <v>REPOS</v>
          </cell>
        </row>
        <row r="29">
          <cell r="N29" t="str">
            <v>B. CARTON</v>
          </cell>
          <cell r="O29" t="str">
            <v>HS CP 4H-7H</v>
          </cell>
        </row>
        <row r="30">
          <cell r="N30" t="str">
            <v>NICE NORD</v>
          </cell>
          <cell r="O30" t="str">
            <v>Congés</v>
          </cell>
        </row>
        <row r="31">
          <cell r="N31" t="str">
            <v>Congés</v>
          </cell>
          <cell r="O31" t="str">
            <v>HS NICE EST</v>
          </cell>
        </row>
        <row r="32">
          <cell r="N32" t="str">
            <v>NICE EST</v>
          </cell>
          <cell r="O32" t="str">
            <v>REPOS</v>
          </cell>
        </row>
        <row r="33">
          <cell r="N33" t="str">
            <v>ENC MATIN 5H-12H</v>
          </cell>
          <cell r="O33" t="str">
            <v>NICE EST</v>
          </cell>
        </row>
        <row r="34">
          <cell r="N34" t="str">
            <v>CARTON MATIN</v>
          </cell>
          <cell r="O34" t="str">
            <v>REPOS</v>
          </cell>
        </row>
        <row r="35">
          <cell r="N35" t="str">
            <v>Congés</v>
          </cell>
          <cell r="O35" t="str">
            <v>Congés</v>
          </cell>
        </row>
        <row r="36">
          <cell r="N36" t="str">
            <v>ENC MATIN 5H-12H</v>
          </cell>
          <cell r="O36" t="str">
            <v>REPOS</v>
          </cell>
        </row>
        <row r="37">
          <cell r="N37" t="str">
            <v>POLY 5H-12H</v>
          </cell>
          <cell r="O37" t="str">
            <v>REPOS</v>
          </cell>
        </row>
        <row r="38">
          <cell r="N38" t="str">
            <v>NICE EST</v>
          </cell>
          <cell r="O38" t="str">
            <v>ABSENT</v>
          </cell>
        </row>
        <row r="39">
          <cell r="N39" t="str">
            <v>CARTON AP</v>
          </cell>
          <cell r="O39" t="str">
            <v>REPOS</v>
          </cell>
        </row>
        <row r="40">
          <cell r="N40" t="str">
            <v>ENC MATIN 5H-12H</v>
          </cell>
          <cell r="O40" t="str">
            <v>ABSENT</v>
          </cell>
        </row>
        <row r="41">
          <cell r="N41" t="str">
            <v>B. CARTON</v>
          </cell>
          <cell r="O41" t="str">
            <v>ABSENT</v>
          </cell>
        </row>
        <row r="42">
          <cell r="N42" t="str">
            <v>Congés</v>
          </cell>
          <cell r="O42" t="str">
            <v>REPOS</v>
          </cell>
        </row>
        <row r="43">
          <cell r="N43" t="str">
            <v>CARTON AP</v>
          </cell>
          <cell r="O43" t="str">
            <v>REPOS</v>
          </cell>
        </row>
        <row r="44">
          <cell r="N44" t="str">
            <v>CARTON AP</v>
          </cell>
          <cell r="O44" t="str">
            <v>REPOS</v>
          </cell>
        </row>
        <row r="45">
          <cell r="O45" t="str">
            <v>HS NICE OUEST</v>
          </cell>
        </row>
        <row r="46">
          <cell r="N46" t="str">
            <v>POLY 4H-12H + CP</v>
          </cell>
          <cell r="O46">
            <v>0</v>
          </cell>
        </row>
        <row r="48">
          <cell r="N48" t="str">
            <v>ABSENT</v>
          </cell>
        </row>
        <row r="49">
          <cell r="N49" t="str">
            <v>NICE EST</v>
          </cell>
        </row>
        <row r="50">
          <cell r="N50" t="str">
            <v>ABSENT</v>
          </cell>
        </row>
        <row r="51">
          <cell r="N51" t="str">
            <v>ABSENT</v>
          </cell>
        </row>
        <row r="53">
          <cell r="N53" t="str">
            <v>ABSENT</v>
          </cell>
        </row>
        <row r="56">
          <cell r="N56" t="str">
            <v>Congés</v>
          </cell>
        </row>
        <row r="58">
          <cell r="N58" t="str">
            <v>ENC NUIT 20H30-02H30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2.v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4.v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Relationship Id="rId2" Type="http://schemas.openxmlformats.org/officeDocument/2006/relationships/drawing" Target="../drawings/drawing6.xml"/><Relationship Id="rId3" Type="http://schemas.openxmlformats.org/officeDocument/2006/relationships/vmlDrawing" Target="../drawings/vmlDrawing5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Relationship Id="rId2" Type="http://schemas.openxmlformats.org/officeDocument/2006/relationships/drawing" Target="../drawings/drawing7.xml"/><Relationship Id="rId3" Type="http://schemas.openxmlformats.org/officeDocument/2006/relationships/vmlDrawing" Target="../drawings/vmlDrawing6.v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Relationship Id="rId2" Type="http://schemas.openxmlformats.org/officeDocument/2006/relationships/drawing" Target="../drawings/drawing8.xml"/><Relationship Id="rId3" Type="http://schemas.openxmlformats.org/officeDocument/2006/relationships/vmlDrawing" Target="../drawings/vmlDrawing7.v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Relationship Id="rId2" Type="http://schemas.openxmlformats.org/officeDocument/2006/relationships/drawing" Target="../drawings/drawing9.xml"/><Relationship Id="rId3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Relationship Id="rId2" Type="http://schemas.openxmlformats.org/officeDocument/2006/relationships/drawing" Target="../drawings/drawing10.xml"/><Relationship Id="rId3" Type="http://schemas.openxmlformats.org/officeDocument/2006/relationships/vmlDrawing" Target="../drawings/vmlDrawing9.v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Relationship Id="rId2" Type="http://schemas.openxmlformats.org/officeDocument/2006/relationships/drawing" Target="../drawings/drawing11.xml"/><Relationship Id="rId3" Type="http://schemas.openxmlformats.org/officeDocument/2006/relationships/vmlDrawing" Target="../drawings/vmlDrawing10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Relationship Id="rId2" Type="http://schemas.openxmlformats.org/officeDocument/2006/relationships/drawing" Target="../drawings/drawing12.xml"/><Relationship Id="rId3" Type="http://schemas.openxmlformats.org/officeDocument/2006/relationships/vmlDrawing" Target="../drawings/vmlDrawing11.v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Relationship Id="rId2" Type="http://schemas.openxmlformats.org/officeDocument/2006/relationships/drawing" Target="../drawings/drawing13.xml"/><Relationship Id="rId3" Type="http://schemas.openxmlformats.org/officeDocument/2006/relationships/vmlDrawing" Target="../drawings/vmlDrawing12.v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Relationship Id="rId2" Type="http://schemas.openxmlformats.org/officeDocument/2006/relationships/drawing" Target="../drawings/drawing14.xml"/><Relationship Id="rId3" Type="http://schemas.openxmlformats.org/officeDocument/2006/relationships/vmlDrawing" Target="../drawings/vmlDrawing13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Relationship Id="rId2" Type="http://schemas.openxmlformats.org/officeDocument/2006/relationships/drawing" Target="../drawings/drawing15.xml"/><Relationship Id="rId3" Type="http://schemas.openxmlformats.org/officeDocument/2006/relationships/vmlDrawing" Target="../drawings/vmlDrawing14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Relationship Id="rId2" Type="http://schemas.openxmlformats.org/officeDocument/2006/relationships/drawing" Target="../drawings/drawing16.xml"/><Relationship Id="rId3" Type="http://schemas.openxmlformats.org/officeDocument/2006/relationships/vmlDrawing" Target="../drawings/vmlDrawing15.v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Relationship Id="rId2" Type="http://schemas.openxmlformats.org/officeDocument/2006/relationships/drawing" Target="../drawings/drawing17.xml"/><Relationship Id="rId3" Type="http://schemas.openxmlformats.org/officeDocument/2006/relationships/vmlDrawing" Target="../drawings/vmlDrawing16.v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Relationship Id="rId2" Type="http://schemas.openxmlformats.org/officeDocument/2006/relationships/drawing" Target="../drawings/drawing18.xml"/><Relationship Id="rId3" Type="http://schemas.openxmlformats.org/officeDocument/2006/relationships/vmlDrawing" Target="../drawings/vmlDrawing17.v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Relationship Id="rId2" Type="http://schemas.openxmlformats.org/officeDocument/2006/relationships/drawing" Target="../drawings/drawing19.xml"/><Relationship Id="rId3" Type="http://schemas.openxmlformats.org/officeDocument/2006/relationships/vmlDrawing" Target="../drawings/vmlDrawing18.v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Relationship Id="rId2" Type="http://schemas.openxmlformats.org/officeDocument/2006/relationships/drawing" Target="../drawings/drawing20.xml"/><Relationship Id="rId3" Type="http://schemas.openxmlformats.org/officeDocument/2006/relationships/vmlDrawing" Target="../drawings/vmlDrawing19.v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Relationship Id="rId2" Type="http://schemas.openxmlformats.org/officeDocument/2006/relationships/drawing" Target="../drawings/drawing21.xml"/><Relationship Id="rId3" Type="http://schemas.openxmlformats.org/officeDocument/2006/relationships/vmlDrawing" Target="../drawings/vmlDrawing20.v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Relationship Id="rId2" Type="http://schemas.openxmlformats.org/officeDocument/2006/relationships/drawing" Target="../drawings/drawing22.xml"/><Relationship Id="rId3" Type="http://schemas.openxmlformats.org/officeDocument/2006/relationships/vmlDrawing" Target="../drawings/vmlDrawing21.v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Relationship Id="rId2" Type="http://schemas.openxmlformats.org/officeDocument/2006/relationships/drawing" Target="../drawings/drawing23.xml"/><Relationship Id="rId3" Type="http://schemas.openxmlformats.org/officeDocument/2006/relationships/vmlDrawing" Target="../drawings/vmlDrawing22.v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Relationship Id="rId2" Type="http://schemas.openxmlformats.org/officeDocument/2006/relationships/drawing" Target="../drawings/drawing24.xml"/><Relationship Id="rId3" Type="http://schemas.openxmlformats.org/officeDocument/2006/relationships/vmlDrawing" Target="../drawings/vmlDrawing23.v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Relationship Id="rId2" Type="http://schemas.openxmlformats.org/officeDocument/2006/relationships/drawing" Target="../drawings/drawing25.xml"/><Relationship Id="rId3" Type="http://schemas.openxmlformats.org/officeDocument/2006/relationships/vmlDrawing" Target="../drawings/vmlDrawing24.v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Relationship Id="rId2" Type="http://schemas.openxmlformats.org/officeDocument/2006/relationships/drawing" Target="../drawings/drawing26.xml"/><Relationship Id="rId3" Type="http://schemas.openxmlformats.org/officeDocument/2006/relationships/vmlDrawing" Target="../drawings/vmlDrawing25.v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Relationship Id="rId2" Type="http://schemas.openxmlformats.org/officeDocument/2006/relationships/drawing" Target="../drawings/drawing27.xml"/><Relationship Id="rId3" Type="http://schemas.openxmlformats.org/officeDocument/2006/relationships/vmlDrawing" Target="../drawings/vmlDrawing26.v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Relationship Id="rId2" Type="http://schemas.openxmlformats.org/officeDocument/2006/relationships/drawing" Target="../drawings/drawing28.xml"/><Relationship Id="rId3" Type="http://schemas.openxmlformats.org/officeDocument/2006/relationships/vmlDrawing" Target="../drawings/vmlDrawing27.v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Relationship Id="rId2" Type="http://schemas.openxmlformats.org/officeDocument/2006/relationships/drawing" Target="../drawings/drawing29.xml"/><Relationship Id="rId3" Type="http://schemas.openxmlformats.org/officeDocument/2006/relationships/vmlDrawing" Target="../drawings/vmlDrawing28.v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Relationship Id="rId2" Type="http://schemas.openxmlformats.org/officeDocument/2006/relationships/drawing" Target="../drawings/drawing30.xml"/><Relationship Id="rId3" Type="http://schemas.openxmlformats.org/officeDocument/2006/relationships/vmlDrawing" Target="../drawings/vmlDrawing29.v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Relationship Id="rId2" Type="http://schemas.openxmlformats.org/officeDocument/2006/relationships/drawing" Target="../drawings/drawing31.xml"/><Relationship Id="rId3" Type="http://schemas.openxmlformats.org/officeDocument/2006/relationships/vmlDrawing" Target="../drawings/vmlDrawing30.v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Relationship Id="rId2" Type="http://schemas.openxmlformats.org/officeDocument/2006/relationships/drawing" Target="../drawings/drawing32.xml"/><Relationship Id="rId3" Type="http://schemas.openxmlformats.org/officeDocument/2006/relationships/vmlDrawing" Target="../drawings/vmlDrawing3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23"/>
  <sheetViews>
    <sheetView workbookViewId="0">
      <selection activeCell="A11" sqref="A11"/>
    </sheetView>
  </sheetViews>
  <sheetFormatPr baseColWidth="10" defaultRowHeight="15" x14ac:dyDescent="0.2"/>
  <cols>
    <col min="1" max="1" width="32.5" bestFit="1" customWidth="1"/>
  </cols>
  <sheetData>
    <row r="1" spans="1:1" x14ac:dyDescent="0.2">
      <c r="A1" s="7" t="s">
        <v>20</v>
      </c>
    </row>
    <row r="2" spans="1:1" x14ac:dyDescent="0.2">
      <c r="A2" s="10" t="s">
        <v>39</v>
      </c>
    </row>
    <row r="3" spans="1:1" x14ac:dyDescent="0.2">
      <c r="A3" s="7" t="s">
        <v>21</v>
      </c>
    </row>
    <row r="4" spans="1:1" x14ac:dyDescent="0.2">
      <c r="A4" s="7" t="s">
        <v>25</v>
      </c>
    </row>
    <row r="5" spans="1:1" x14ac:dyDescent="0.2">
      <c r="A5" s="49" t="s">
        <v>46</v>
      </c>
    </row>
    <row r="6" spans="1:1" x14ac:dyDescent="0.2">
      <c r="A6" s="7" t="s">
        <v>35</v>
      </c>
    </row>
    <row r="7" spans="1:1" x14ac:dyDescent="0.2">
      <c r="A7" s="7" t="s">
        <v>27</v>
      </c>
    </row>
    <row r="8" spans="1:1" x14ac:dyDescent="0.2">
      <c r="A8" s="7" t="s">
        <v>16</v>
      </c>
    </row>
    <row r="9" spans="1:1" ht="16" x14ac:dyDescent="0.2">
      <c r="A9" s="11" t="s">
        <v>45</v>
      </c>
    </row>
    <row r="10" spans="1:1" x14ac:dyDescent="0.2">
      <c r="A10" s="7" t="s">
        <v>135</v>
      </c>
    </row>
    <row r="11" spans="1:1" x14ac:dyDescent="0.2">
      <c r="A11" s="7" t="s">
        <v>19</v>
      </c>
    </row>
    <row r="12" spans="1:1" x14ac:dyDescent="0.2">
      <c r="A12" s="7" t="s">
        <v>30</v>
      </c>
    </row>
    <row r="13" spans="1:1" x14ac:dyDescent="0.2">
      <c r="A13" s="7" t="s">
        <v>14</v>
      </c>
    </row>
    <row r="14" spans="1:1" x14ac:dyDescent="0.2">
      <c r="A14" s="7" t="s">
        <v>130</v>
      </c>
    </row>
    <row r="15" spans="1:1" x14ac:dyDescent="0.2">
      <c r="A15" s="7" t="s">
        <v>23</v>
      </c>
    </row>
    <row r="16" spans="1:1" x14ac:dyDescent="0.2">
      <c r="A16" s="50" t="s">
        <v>37</v>
      </c>
    </row>
    <row r="17" spans="1:1" x14ac:dyDescent="0.2">
      <c r="A17" s="7" t="s">
        <v>17</v>
      </c>
    </row>
    <row r="18" spans="1:1" x14ac:dyDescent="0.2">
      <c r="A18" s="7" t="s">
        <v>26</v>
      </c>
    </row>
    <row r="19" spans="1:1" x14ac:dyDescent="0.2">
      <c r="A19" s="7" t="s">
        <v>34</v>
      </c>
    </row>
    <row r="20" spans="1:1" x14ac:dyDescent="0.2">
      <c r="A20" s="10" t="s">
        <v>31</v>
      </c>
    </row>
    <row r="21" spans="1:1" x14ac:dyDescent="0.2">
      <c r="A21" s="7" t="s">
        <v>28</v>
      </c>
    </row>
    <row r="22" spans="1:1" x14ac:dyDescent="0.2">
      <c r="A22" s="7" t="s">
        <v>33</v>
      </c>
    </row>
    <row r="23" spans="1:1" x14ac:dyDescent="0.2">
      <c r="A23" s="7" t="s">
        <v>18</v>
      </c>
    </row>
  </sheetData>
  <sortState caseSensitive="1" ref="A1:A22">
    <sortCondition ref="A1:A22"/>
  </sortState>
  <conditionalFormatting sqref="A1 A23 A6:A9 A13:A16 A11">
    <cfRule type="cellIs" dxfId="1098" priority="61" stopIfTrue="1" operator="equal">
      <formula>"Repos"</formula>
    </cfRule>
    <cfRule type="cellIs" dxfId="1097" priority="62" stopIfTrue="1" operator="equal">
      <formula>"ABSENT"</formula>
    </cfRule>
    <cfRule type="cellIs" dxfId="1096" priority="63" stopIfTrue="1" operator="equal">
      <formula>"NICE OUEST"</formula>
    </cfRule>
    <cfRule type="cellIs" dxfId="1095" priority="64" stopIfTrue="1" operator="equal">
      <formula>"Nice Nord"</formula>
    </cfRule>
    <cfRule type="cellIs" dxfId="1094" priority="65" stopIfTrue="1" operator="equal">
      <formula>"Congés"</formula>
    </cfRule>
    <cfRule type="cellIs" dxfId="1093" priority="66" stopIfTrue="1" operator="equal">
      <formula>"Nice Est"</formula>
    </cfRule>
  </conditionalFormatting>
  <conditionalFormatting sqref="A16">
    <cfRule type="cellIs" dxfId="1092" priority="7" stopIfTrue="1" operator="equal">
      <formula>"Repos"</formula>
    </cfRule>
    <cfRule type="cellIs" dxfId="1091" priority="8" stopIfTrue="1" operator="equal">
      <formula>"ABSENT"</formula>
    </cfRule>
    <cfRule type="cellIs" dxfId="1090" priority="9" stopIfTrue="1" operator="equal">
      <formula>"NICE OUEST"</formula>
    </cfRule>
    <cfRule type="cellIs" dxfId="1089" priority="10" stopIfTrue="1" operator="equal">
      <formula>"Nice Nord"</formula>
    </cfRule>
    <cfRule type="cellIs" dxfId="1088" priority="11" stopIfTrue="1" operator="equal">
      <formula>"Congés"</formula>
    </cfRule>
    <cfRule type="cellIs" dxfId="1087" priority="12" stopIfTrue="1" operator="equal">
      <formula>"Nice Est"</formula>
    </cfRule>
  </conditionalFormatting>
  <conditionalFormatting sqref="A5">
    <cfRule type="cellIs" dxfId="1086" priority="1" stopIfTrue="1" operator="equal">
      <formula>"Repos"</formula>
    </cfRule>
    <cfRule type="cellIs" dxfId="1085" priority="2" stopIfTrue="1" operator="equal">
      <formula>"ABSENT"</formula>
    </cfRule>
    <cfRule type="cellIs" dxfId="1084" priority="3" stopIfTrue="1" operator="equal">
      <formula>"NICE OUEST"</formula>
    </cfRule>
    <cfRule type="cellIs" dxfId="1083" priority="4" stopIfTrue="1" operator="equal">
      <formula>"Nice Nord"</formula>
    </cfRule>
    <cfRule type="cellIs" dxfId="1082" priority="5" stopIfTrue="1" operator="equal">
      <formula>"Congés"</formula>
    </cfRule>
    <cfRule type="cellIs" dxfId="1081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XFD13"/>
  <sheetViews>
    <sheetView workbookViewId="0">
      <selection activeCell="BZ1" sqref="BZ1:FHV1048576"/>
    </sheetView>
  </sheetViews>
  <sheetFormatPr baseColWidth="10" defaultRowHeight="15" x14ac:dyDescent="0.2"/>
  <cols>
    <col min="1" max="1" width="32.5" bestFit="1" customWidth="1"/>
  </cols>
  <sheetData>
    <row r="1" spans="1:1 10033:16384" x14ac:dyDescent="0.2">
      <c r="A1" s="7" t="s">
        <v>40</v>
      </c>
    </row>
    <row r="2" spans="1:1 10033:16384" x14ac:dyDescent="0.2">
      <c r="A2" s="7" t="s">
        <v>11</v>
      </c>
    </row>
    <row r="3" spans="1:1 10033:16384" x14ac:dyDescent="0.2">
      <c r="A3" s="7" t="s">
        <v>32</v>
      </c>
    </row>
    <row r="4" spans="1:1 10033:16384" x14ac:dyDescent="0.2">
      <c r="A4" s="7" t="s">
        <v>15</v>
      </c>
    </row>
    <row r="5" spans="1:1 10033:16384" x14ac:dyDescent="0.2">
      <c r="A5" s="7" t="s">
        <v>22</v>
      </c>
    </row>
    <row r="6" spans="1:1 10033:16384" x14ac:dyDescent="0.2">
      <c r="A6" s="7" t="s">
        <v>38</v>
      </c>
    </row>
    <row r="7" spans="1:1 10033:16384" x14ac:dyDescent="0.2">
      <c r="A7" s="8" t="s">
        <v>24</v>
      </c>
    </row>
    <row r="8" spans="1:1 10033:16384" x14ac:dyDescent="0.2">
      <c r="A8" s="7" t="s">
        <v>41</v>
      </c>
    </row>
    <row r="9" spans="1:1 10033:16384" x14ac:dyDescent="0.2">
      <c r="A9" s="7" t="s">
        <v>128</v>
      </c>
      <c r="NUW9" t="s">
        <v>128</v>
      </c>
      <c r="NUX9" t="s">
        <v>128</v>
      </c>
      <c r="NUY9" t="s">
        <v>128</v>
      </c>
      <c r="NUZ9" t="s">
        <v>128</v>
      </c>
      <c r="NVA9" t="s">
        <v>128</v>
      </c>
      <c r="NVB9" t="s">
        <v>128</v>
      </c>
      <c r="NVC9" t="s">
        <v>128</v>
      </c>
      <c r="NVD9" t="s">
        <v>128</v>
      </c>
      <c r="NVE9" t="s">
        <v>128</v>
      </c>
      <c r="NVF9" t="s">
        <v>128</v>
      </c>
      <c r="NVG9" t="s">
        <v>128</v>
      </c>
      <c r="NVH9" t="s">
        <v>128</v>
      </c>
      <c r="NVI9" t="s">
        <v>128</v>
      </c>
      <c r="NVJ9" t="s">
        <v>128</v>
      </c>
      <c r="NVK9" t="s">
        <v>128</v>
      </c>
      <c r="NVL9" t="s">
        <v>128</v>
      </c>
      <c r="NVM9" t="s">
        <v>128</v>
      </c>
      <c r="NVN9" t="s">
        <v>128</v>
      </c>
      <c r="NVO9" t="s">
        <v>128</v>
      </c>
      <c r="NVP9" t="s">
        <v>128</v>
      </c>
      <c r="NVQ9" t="s">
        <v>128</v>
      </c>
      <c r="NVR9" t="s">
        <v>128</v>
      </c>
      <c r="NVS9" t="s">
        <v>128</v>
      </c>
      <c r="NVT9" t="s">
        <v>128</v>
      </c>
      <c r="NVU9" t="s">
        <v>128</v>
      </c>
      <c r="NVV9" t="s">
        <v>128</v>
      </c>
      <c r="NVW9" t="s">
        <v>128</v>
      </c>
      <c r="NVX9" t="s">
        <v>128</v>
      </c>
      <c r="NVY9" t="s">
        <v>128</v>
      </c>
      <c r="NVZ9" t="s">
        <v>128</v>
      </c>
      <c r="NWA9" t="s">
        <v>128</v>
      </c>
      <c r="NWB9" t="s">
        <v>128</v>
      </c>
      <c r="NWC9" t="s">
        <v>128</v>
      </c>
      <c r="NWD9" t="s">
        <v>128</v>
      </c>
      <c r="NWE9" t="s">
        <v>128</v>
      </c>
      <c r="NWF9" t="s">
        <v>128</v>
      </c>
      <c r="NWG9" t="s">
        <v>128</v>
      </c>
      <c r="NWH9" t="s">
        <v>128</v>
      </c>
      <c r="NWI9" t="s">
        <v>128</v>
      </c>
      <c r="NWJ9" t="s">
        <v>128</v>
      </c>
      <c r="NWK9" t="s">
        <v>128</v>
      </c>
      <c r="NWL9" t="s">
        <v>128</v>
      </c>
      <c r="NWM9" t="s">
        <v>128</v>
      </c>
      <c r="NWN9" t="s">
        <v>128</v>
      </c>
      <c r="NWO9" t="s">
        <v>128</v>
      </c>
      <c r="NWP9" t="s">
        <v>128</v>
      </c>
      <c r="NWQ9" t="s">
        <v>128</v>
      </c>
      <c r="NWR9" t="s">
        <v>128</v>
      </c>
      <c r="NWS9" t="s">
        <v>128</v>
      </c>
      <c r="NWT9" t="s">
        <v>128</v>
      </c>
      <c r="NWU9" t="s">
        <v>128</v>
      </c>
      <c r="NWV9" t="s">
        <v>128</v>
      </c>
      <c r="NWW9" t="s">
        <v>128</v>
      </c>
      <c r="NWX9" t="s">
        <v>128</v>
      </c>
      <c r="NWY9" t="s">
        <v>128</v>
      </c>
      <c r="NWZ9" t="s">
        <v>128</v>
      </c>
      <c r="NXA9" t="s">
        <v>128</v>
      </c>
      <c r="NXB9" t="s">
        <v>128</v>
      </c>
      <c r="NXC9" t="s">
        <v>128</v>
      </c>
      <c r="NXD9" t="s">
        <v>128</v>
      </c>
      <c r="NXE9" t="s">
        <v>128</v>
      </c>
      <c r="NXF9" t="s">
        <v>128</v>
      </c>
      <c r="NXG9" t="s">
        <v>128</v>
      </c>
      <c r="NXH9" t="s">
        <v>128</v>
      </c>
      <c r="NXI9" t="s">
        <v>128</v>
      </c>
      <c r="NXJ9" t="s">
        <v>128</v>
      </c>
      <c r="NXK9" t="s">
        <v>128</v>
      </c>
      <c r="NXL9" t="s">
        <v>128</v>
      </c>
      <c r="NXM9" t="s">
        <v>128</v>
      </c>
      <c r="NXN9" t="s">
        <v>128</v>
      </c>
      <c r="NXO9" t="s">
        <v>128</v>
      </c>
      <c r="NXP9" t="s">
        <v>128</v>
      </c>
      <c r="NXQ9" t="s">
        <v>128</v>
      </c>
      <c r="NXR9" t="s">
        <v>128</v>
      </c>
      <c r="NXS9" t="s">
        <v>128</v>
      </c>
      <c r="NXT9" t="s">
        <v>128</v>
      </c>
      <c r="NXU9" t="s">
        <v>128</v>
      </c>
      <c r="NXV9" t="s">
        <v>128</v>
      </c>
      <c r="NXW9" t="s">
        <v>128</v>
      </c>
      <c r="NXX9" t="s">
        <v>128</v>
      </c>
      <c r="NXY9" t="s">
        <v>128</v>
      </c>
      <c r="NXZ9" t="s">
        <v>128</v>
      </c>
      <c r="NYA9" t="s">
        <v>128</v>
      </c>
      <c r="NYB9" t="s">
        <v>128</v>
      </c>
      <c r="NYC9" t="s">
        <v>128</v>
      </c>
      <c r="NYD9" t="s">
        <v>128</v>
      </c>
      <c r="NYE9" t="s">
        <v>128</v>
      </c>
      <c r="NYF9" t="s">
        <v>128</v>
      </c>
      <c r="NYG9" t="s">
        <v>128</v>
      </c>
      <c r="NYH9" t="s">
        <v>128</v>
      </c>
      <c r="NYI9" t="s">
        <v>128</v>
      </c>
      <c r="NYJ9" t="s">
        <v>128</v>
      </c>
      <c r="NYK9" t="s">
        <v>128</v>
      </c>
      <c r="NYL9" t="s">
        <v>128</v>
      </c>
      <c r="NYM9" t="s">
        <v>128</v>
      </c>
      <c r="NYN9" t="s">
        <v>128</v>
      </c>
      <c r="NYO9" t="s">
        <v>128</v>
      </c>
      <c r="NYP9" t="s">
        <v>128</v>
      </c>
      <c r="NYQ9" t="s">
        <v>128</v>
      </c>
      <c r="NYR9" t="s">
        <v>128</v>
      </c>
      <c r="NYS9" t="s">
        <v>128</v>
      </c>
      <c r="NYT9" t="s">
        <v>128</v>
      </c>
      <c r="NYU9" t="s">
        <v>128</v>
      </c>
      <c r="NYV9" t="s">
        <v>128</v>
      </c>
      <c r="NYW9" t="s">
        <v>128</v>
      </c>
      <c r="NYX9" t="s">
        <v>128</v>
      </c>
      <c r="NYY9" t="s">
        <v>128</v>
      </c>
      <c r="NYZ9" t="s">
        <v>128</v>
      </c>
      <c r="NZA9" t="s">
        <v>128</v>
      </c>
      <c r="NZB9" t="s">
        <v>128</v>
      </c>
      <c r="NZC9" t="s">
        <v>128</v>
      </c>
      <c r="NZD9" t="s">
        <v>128</v>
      </c>
      <c r="NZE9" t="s">
        <v>128</v>
      </c>
      <c r="NZF9" t="s">
        <v>128</v>
      </c>
      <c r="NZG9" t="s">
        <v>128</v>
      </c>
      <c r="NZH9" t="s">
        <v>128</v>
      </c>
      <c r="NZI9" t="s">
        <v>128</v>
      </c>
      <c r="NZJ9" t="s">
        <v>128</v>
      </c>
      <c r="NZK9" t="s">
        <v>128</v>
      </c>
      <c r="NZL9" t="s">
        <v>128</v>
      </c>
      <c r="NZM9" t="s">
        <v>128</v>
      </c>
      <c r="NZN9" t="s">
        <v>128</v>
      </c>
      <c r="NZO9" t="s">
        <v>128</v>
      </c>
      <c r="NZP9" t="s">
        <v>128</v>
      </c>
      <c r="NZQ9" t="s">
        <v>128</v>
      </c>
      <c r="NZR9" t="s">
        <v>128</v>
      </c>
      <c r="NZS9" t="s">
        <v>128</v>
      </c>
      <c r="NZT9" t="s">
        <v>128</v>
      </c>
      <c r="NZU9" t="s">
        <v>128</v>
      </c>
      <c r="NZV9" t="s">
        <v>128</v>
      </c>
      <c r="NZW9" t="s">
        <v>128</v>
      </c>
      <c r="NZX9" t="s">
        <v>128</v>
      </c>
      <c r="NZY9" t="s">
        <v>128</v>
      </c>
      <c r="NZZ9" t="s">
        <v>128</v>
      </c>
      <c r="OAA9" t="s">
        <v>128</v>
      </c>
      <c r="OAB9" t="s">
        <v>128</v>
      </c>
      <c r="OAC9" t="s">
        <v>128</v>
      </c>
      <c r="OAD9" t="s">
        <v>128</v>
      </c>
      <c r="OAE9" t="s">
        <v>128</v>
      </c>
      <c r="OAF9" t="s">
        <v>128</v>
      </c>
      <c r="OAG9" t="s">
        <v>128</v>
      </c>
      <c r="OAH9" t="s">
        <v>128</v>
      </c>
      <c r="OAI9" t="s">
        <v>128</v>
      </c>
      <c r="OAJ9" t="s">
        <v>128</v>
      </c>
      <c r="OAK9" t="s">
        <v>128</v>
      </c>
      <c r="OAL9" t="s">
        <v>128</v>
      </c>
      <c r="OAM9" t="s">
        <v>128</v>
      </c>
      <c r="OAN9" t="s">
        <v>128</v>
      </c>
      <c r="OAO9" t="s">
        <v>128</v>
      </c>
      <c r="OAP9" t="s">
        <v>128</v>
      </c>
      <c r="OAQ9" t="s">
        <v>128</v>
      </c>
      <c r="OAR9" t="s">
        <v>128</v>
      </c>
      <c r="OAS9" t="s">
        <v>128</v>
      </c>
      <c r="OAT9" t="s">
        <v>128</v>
      </c>
      <c r="OAU9" t="s">
        <v>128</v>
      </c>
      <c r="OAV9" t="s">
        <v>128</v>
      </c>
      <c r="OAW9" t="s">
        <v>128</v>
      </c>
      <c r="OAX9" t="s">
        <v>128</v>
      </c>
      <c r="OAY9" t="s">
        <v>128</v>
      </c>
      <c r="OAZ9" t="s">
        <v>128</v>
      </c>
      <c r="OBA9" t="s">
        <v>128</v>
      </c>
      <c r="OBB9" t="s">
        <v>128</v>
      </c>
      <c r="OBC9" t="s">
        <v>128</v>
      </c>
      <c r="OBD9" t="s">
        <v>128</v>
      </c>
      <c r="OBE9" t="s">
        <v>128</v>
      </c>
      <c r="OBF9" t="s">
        <v>128</v>
      </c>
      <c r="OBG9" t="s">
        <v>128</v>
      </c>
      <c r="OBH9" t="s">
        <v>128</v>
      </c>
      <c r="OBI9" t="s">
        <v>128</v>
      </c>
      <c r="OBJ9" t="s">
        <v>128</v>
      </c>
      <c r="OBK9" t="s">
        <v>128</v>
      </c>
      <c r="OBL9" t="s">
        <v>128</v>
      </c>
      <c r="OBM9" t="s">
        <v>128</v>
      </c>
      <c r="OBN9" t="s">
        <v>128</v>
      </c>
      <c r="OBO9" t="s">
        <v>128</v>
      </c>
      <c r="OBP9" t="s">
        <v>128</v>
      </c>
      <c r="OBQ9" t="s">
        <v>128</v>
      </c>
      <c r="OBR9" t="s">
        <v>128</v>
      </c>
      <c r="OBS9" t="s">
        <v>128</v>
      </c>
      <c r="OBT9" t="s">
        <v>128</v>
      </c>
      <c r="OBU9" t="s">
        <v>128</v>
      </c>
      <c r="OBV9" t="s">
        <v>128</v>
      </c>
      <c r="OBW9" t="s">
        <v>128</v>
      </c>
      <c r="OBX9" t="s">
        <v>128</v>
      </c>
      <c r="OBY9" t="s">
        <v>128</v>
      </c>
      <c r="OBZ9" t="s">
        <v>128</v>
      </c>
      <c r="OCA9" t="s">
        <v>128</v>
      </c>
      <c r="OCB9" t="s">
        <v>128</v>
      </c>
      <c r="OCC9" t="s">
        <v>128</v>
      </c>
      <c r="OCD9" t="s">
        <v>128</v>
      </c>
      <c r="OCE9" t="s">
        <v>128</v>
      </c>
      <c r="OCF9" t="s">
        <v>128</v>
      </c>
      <c r="OCG9" t="s">
        <v>128</v>
      </c>
      <c r="OCH9" t="s">
        <v>128</v>
      </c>
      <c r="OCI9" t="s">
        <v>128</v>
      </c>
      <c r="OCJ9" t="s">
        <v>128</v>
      </c>
      <c r="OCK9" t="s">
        <v>128</v>
      </c>
      <c r="OCL9" t="s">
        <v>128</v>
      </c>
      <c r="OCM9" t="s">
        <v>128</v>
      </c>
      <c r="OCN9" t="s">
        <v>128</v>
      </c>
      <c r="OCO9" t="s">
        <v>128</v>
      </c>
      <c r="OCP9" t="s">
        <v>128</v>
      </c>
      <c r="OCQ9" t="s">
        <v>128</v>
      </c>
      <c r="OCR9" t="s">
        <v>128</v>
      </c>
      <c r="OCS9" t="s">
        <v>128</v>
      </c>
      <c r="OCT9" t="s">
        <v>128</v>
      </c>
      <c r="OCU9" t="s">
        <v>128</v>
      </c>
      <c r="OCV9" t="s">
        <v>128</v>
      </c>
      <c r="OCW9" t="s">
        <v>128</v>
      </c>
      <c r="OCX9" t="s">
        <v>128</v>
      </c>
      <c r="OCY9" t="s">
        <v>128</v>
      </c>
      <c r="OCZ9" t="s">
        <v>128</v>
      </c>
      <c r="ODA9" t="s">
        <v>128</v>
      </c>
      <c r="ODB9" t="s">
        <v>128</v>
      </c>
      <c r="ODC9" t="s">
        <v>128</v>
      </c>
      <c r="ODD9" t="s">
        <v>128</v>
      </c>
      <c r="ODE9" t="s">
        <v>128</v>
      </c>
      <c r="ODF9" t="s">
        <v>128</v>
      </c>
      <c r="ODG9" t="s">
        <v>128</v>
      </c>
      <c r="ODH9" t="s">
        <v>128</v>
      </c>
      <c r="ODI9" t="s">
        <v>128</v>
      </c>
      <c r="ODJ9" t="s">
        <v>128</v>
      </c>
      <c r="ODK9" t="s">
        <v>128</v>
      </c>
      <c r="ODL9" t="s">
        <v>128</v>
      </c>
      <c r="ODM9" t="s">
        <v>128</v>
      </c>
      <c r="ODN9" t="s">
        <v>128</v>
      </c>
      <c r="ODO9" t="s">
        <v>128</v>
      </c>
      <c r="ODP9" t="s">
        <v>128</v>
      </c>
      <c r="ODQ9" t="s">
        <v>128</v>
      </c>
      <c r="ODR9" t="s">
        <v>128</v>
      </c>
      <c r="ODS9" t="s">
        <v>128</v>
      </c>
      <c r="ODT9" t="s">
        <v>128</v>
      </c>
      <c r="ODU9" t="s">
        <v>128</v>
      </c>
      <c r="ODV9" t="s">
        <v>128</v>
      </c>
      <c r="ODW9" t="s">
        <v>128</v>
      </c>
      <c r="ODX9" t="s">
        <v>128</v>
      </c>
      <c r="ODY9" t="s">
        <v>128</v>
      </c>
      <c r="ODZ9" t="s">
        <v>128</v>
      </c>
      <c r="OEA9" t="s">
        <v>128</v>
      </c>
      <c r="OEB9" t="s">
        <v>128</v>
      </c>
      <c r="OEC9" t="s">
        <v>128</v>
      </c>
      <c r="OED9" t="s">
        <v>128</v>
      </c>
      <c r="OEE9" t="s">
        <v>128</v>
      </c>
      <c r="OEF9" t="s">
        <v>128</v>
      </c>
      <c r="OEG9" t="s">
        <v>128</v>
      </c>
      <c r="OEH9" t="s">
        <v>128</v>
      </c>
      <c r="OEI9" t="s">
        <v>128</v>
      </c>
      <c r="OEJ9" t="s">
        <v>128</v>
      </c>
      <c r="OEK9" t="s">
        <v>128</v>
      </c>
      <c r="OEL9" t="s">
        <v>128</v>
      </c>
      <c r="OEM9" t="s">
        <v>128</v>
      </c>
      <c r="OEN9" t="s">
        <v>128</v>
      </c>
      <c r="OEO9" t="s">
        <v>128</v>
      </c>
      <c r="OEP9" t="s">
        <v>128</v>
      </c>
      <c r="OEQ9" t="s">
        <v>128</v>
      </c>
      <c r="OER9" t="s">
        <v>128</v>
      </c>
      <c r="OES9" t="s">
        <v>128</v>
      </c>
      <c r="OET9" t="s">
        <v>128</v>
      </c>
      <c r="OEU9" t="s">
        <v>128</v>
      </c>
      <c r="OEV9" t="s">
        <v>128</v>
      </c>
      <c r="OEW9" t="s">
        <v>128</v>
      </c>
      <c r="OEX9" t="s">
        <v>128</v>
      </c>
      <c r="OEY9" t="s">
        <v>128</v>
      </c>
      <c r="OEZ9" t="s">
        <v>128</v>
      </c>
      <c r="OFA9" t="s">
        <v>128</v>
      </c>
      <c r="OFB9" t="s">
        <v>128</v>
      </c>
      <c r="OFC9" t="s">
        <v>128</v>
      </c>
      <c r="OFD9" t="s">
        <v>128</v>
      </c>
      <c r="OFE9" t="s">
        <v>128</v>
      </c>
      <c r="OFF9" t="s">
        <v>128</v>
      </c>
      <c r="OFG9" t="s">
        <v>128</v>
      </c>
      <c r="OFH9" t="s">
        <v>128</v>
      </c>
      <c r="OFI9" t="s">
        <v>128</v>
      </c>
      <c r="OFJ9" t="s">
        <v>128</v>
      </c>
      <c r="OFK9" t="s">
        <v>128</v>
      </c>
      <c r="OFL9" t="s">
        <v>128</v>
      </c>
      <c r="OFM9" t="s">
        <v>128</v>
      </c>
      <c r="OFN9" t="s">
        <v>128</v>
      </c>
      <c r="OFO9" t="s">
        <v>128</v>
      </c>
      <c r="OFP9" t="s">
        <v>128</v>
      </c>
      <c r="OFQ9" t="s">
        <v>128</v>
      </c>
      <c r="OFR9" t="s">
        <v>128</v>
      </c>
      <c r="OFS9" t="s">
        <v>128</v>
      </c>
      <c r="OFT9" t="s">
        <v>128</v>
      </c>
      <c r="OFU9" t="s">
        <v>128</v>
      </c>
      <c r="OFV9" t="s">
        <v>128</v>
      </c>
      <c r="OFW9" t="s">
        <v>128</v>
      </c>
      <c r="OFX9" t="s">
        <v>128</v>
      </c>
      <c r="OFY9" t="s">
        <v>128</v>
      </c>
      <c r="OFZ9" t="s">
        <v>128</v>
      </c>
      <c r="OGA9" t="s">
        <v>128</v>
      </c>
      <c r="OGB9" t="s">
        <v>128</v>
      </c>
      <c r="OGC9" t="s">
        <v>128</v>
      </c>
      <c r="OGD9" t="s">
        <v>128</v>
      </c>
      <c r="OGE9" t="s">
        <v>128</v>
      </c>
      <c r="OGF9" t="s">
        <v>128</v>
      </c>
      <c r="OGG9" t="s">
        <v>128</v>
      </c>
      <c r="OGH9" t="s">
        <v>128</v>
      </c>
      <c r="OGI9" t="s">
        <v>128</v>
      </c>
      <c r="OGJ9" t="s">
        <v>128</v>
      </c>
      <c r="OGK9" t="s">
        <v>128</v>
      </c>
      <c r="OGL9" t="s">
        <v>128</v>
      </c>
      <c r="OGM9" t="s">
        <v>128</v>
      </c>
      <c r="OGN9" t="s">
        <v>128</v>
      </c>
      <c r="OGO9" t="s">
        <v>128</v>
      </c>
      <c r="OGP9" t="s">
        <v>128</v>
      </c>
      <c r="OGQ9" t="s">
        <v>128</v>
      </c>
      <c r="OGR9" t="s">
        <v>128</v>
      </c>
      <c r="OGS9" t="s">
        <v>128</v>
      </c>
      <c r="OGT9" t="s">
        <v>128</v>
      </c>
      <c r="OGU9" t="s">
        <v>128</v>
      </c>
      <c r="OGV9" t="s">
        <v>128</v>
      </c>
      <c r="OGW9" t="s">
        <v>128</v>
      </c>
      <c r="OGX9" t="s">
        <v>128</v>
      </c>
      <c r="OGY9" t="s">
        <v>128</v>
      </c>
      <c r="OGZ9" t="s">
        <v>128</v>
      </c>
      <c r="OHA9" t="s">
        <v>128</v>
      </c>
      <c r="OHB9" t="s">
        <v>128</v>
      </c>
      <c r="OHC9" t="s">
        <v>128</v>
      </c>
      <c r="OHD9" t="s">
        <v>128</v>
      </c>
      <c r="OHE9" t="s">
        <v>128</v>
      </c>
      <c r="OHF9" t="s">
        <v>128</v>
      </c>
      <c r="OHG9" t="s">
        <v>128</v>
      </c>
      <c r="OHH9" t="s">
        <v>128</v>
      </c>
      <c r="OHI9" t="s">
        <v>128</v>
      </c>
      <c r="OHJ9" t="s">
        <v>128</v>
      </c>
      <c r="OHK9" t="s">
        <v>128</v>
      </c>
      <c r="OHL9" t="s">
        <v>128</v>
      </c>
      <c r="OHM9" t="s">
        <v>128</v>
      </c>
      <c r="OHN9" t="s">
        <v>128</v>
      </c>
      <c r="OHO9" t="s">
        <v>128</v>
      </c>
      <c r="OHP9" t="s">
        <v>128</v>
      </c>
      <c r="OHQ9" t="s">
        <v>128</v>
      </c>
      <c r="OHR9" t="s">
        <v>128</v>
      </c>
      <c r="OHS9" t="s">
        <v>128</v>
      </c>
      <c r="OHT9" t="s">
        <v>128</v>
      </c>
      <c r="OHU9" t="s">
        <v>128</v>
      </c>
      <c r="OHV9" t="s">
        <v>128</v>
      </c>
      <c r="OHW9" t="s">
        <v>128</v>
      </c>
      <c r="OHX9" t="s">
        <v>128</v>
      </c>
      <c r="OHY9" t="s">
        <v>128</v>
      </c>
      <c r="OHZ9" t="s">
        <v>128</v>
      </c>
      <c r="OIA9" t="s">
        <v>128</v>
      </c>
      <c r="OIB9" t="s">
        <v>128</v>
      </c>
      <c r="OIC9" t="s">
        <v>128</v>
      </c>
      <c r="OID9" t="s">
        <v>128</v>
      </c>
      <c r="OIE9" t="s">
        <v>128</v>
      </c>
      <c r="OIF9" t="s">
        <v>128</v>
      </c>
      <c r="OIG9" t="s">
        <v>128</v>
      </c>
      <c r="OIH9" t="s">
        <v>128</v>
      </c>
      <c r="OII9" t="s">
        <v>128</v>
      </c>
      <c r="OIJ9" t="s">
        <v>128</v>
      </c>
      <c r="OIK9" t="s">
        <v>128</v>
      </c>
      <c r="OIL9" t="s">
        <v>128</v>
      </c>
      <c r="OIM9" t="s">
        <v>128</v>
      </c>
      <c r="OIN9" t="s">
        <v>128</v>
      </c>
      <c r="OIO9" t="s">
        <v>128</v>
      </c>
      <c r="OIP9" t="s">
        <v>128</v>
      </c>
      <c r="OIQ9" t="s">
        <v>128</v>
      </c>
      <c r="OIR9" t="s">
        <v>128</v>
      </c>
      <c r="OIS9" t="s">
        <v>128</v>
      </c>
      <c r="OIT9" t="s">
        <v>128</v>
      </c>
      <c r="OIU9" t="s">
        <v>128</v>
      </c>
      <c r="OIV9" t="s">
        <v>128</v>
      </c>
      <c r="OIW9" t="s">
        <v>128</v>
      </c>
      <c r="OIX9" t="s">
        <v>128</v>
      </c>
      <c r="OIY9" t="s">
        <v>128</v>
      </c>
      <c r="OIZ9" t="s">
        <v>128</v>
      </c>
      <c r="OJA9" t="s">
        <v>128</v>
      </c>
      <c r="OJB9" t="s">
        <v>128</v>
      </c>
      <c r="OJC9" t="s">
        <v>128</v>
      </c>
      <c r="OJD9" t="s">
        <v>128</v>
      </c>
      <c r="OJE9" t="s">
        <v>128</v>
      </c>
      <c r="OJF9" t="s">
        <v>128</v>
      </c>
      <c r="OJG9" t="s">
        <v>128</v>
      </c>
      <c r="OJH9" t="s">
        <v>128</v>
      </c>
      <c r="OJI9" t="s">
        <v>128</v>
      </c>
      <c r="OJJ9" t="s">
        <v>128</v>
      </c>
      <c r="OJK9" t="s">
        <v>128</v>
      </c>
      <c r="OJL9" t="s">
        <v>128</v>
      </c>
      <c r="OJM9" t="s">
        <v>128</v>
      </c>
      <c r="OJN9" t="s">
        <v>128</v>
      </c>
      <c r="OJO9" t="s">
        <v>128</v>
      </c>
      <c r="OJP9" t="s">
        <v>128</v>
      </c>
      <c r="OJQ9" t="s">
        <v>128</v>
      </c>
      <c r="OJR9" t="s">
        <v>128</v>
      </c>
      <c r="OJS9" t="s">
        <v>128</v>
      </c>
      <c r="OJT9" t="s">
        <v>128</v>
      </c>
      <c r="OJU9" t="s">
        <v>128</v>
      </c>
      <c r="OJV9" t="s">
        <v>128</v>
      </c>
      <c r="OJW9" t="s">
        <v>128</v>
      </c>
      <c r="OJX9" t="s">
        <v>128</v>
      </c>
      <c r="OJY9" t="s">
        <v>128</v>
      </c>
      <c r="OJZ9" t="s">
        <v>128</v>
      </c>
      <c r="OKA9" t="s">
        <v>128</v>
      </c>
      <c r="OKB9" t="s">
        <v>128</v>
      </c>
      <c r="OKC9" t="s">
        <v>128</v>
      </c>
      <c r="OKD9" t="s">
        <v>128</v>
      </c>
      <c r="OKE9" t="s">
        <v>128</v>
      </c>
      <c r="OKF9" t="s">
        <v>128</v>
      </c>
      <c r="OKG9" t="s">
        <v>128</v>
      </c>
      <c r="OKH9" t="s">
        <v>128</v>
      </c>
      <c r="OKI9" t="s">
        <v>128</v>
      </c>
      <c r="OKJ9" t="s">
        <v>128</v>
      </c>
      <c r="OKK9" t="s">
        <v>128</v>
      </c>
      <c r="OKL9" t="s">
        <v>128</v>
      </c>
      <c r="OKM9" t="s">
        <v>128</v>
      </c>
      <c r="OKN9" t="s">
        <v>128</v>
      </c>
      <c r="OKO9" t="s">
        <v>128</v>
      </c>
      <c r="OKP9" t="s">
        <v>128</v>
      </c>
      <c r="OKQ9" t="s">
        <v>128</v>
      </c>
      <c r="OKR9" t="s">
        <v>128</v>
      </c>
      <c r="OKS9" t="s">
        <v>128</v>
      </c>
      <c r="OKT9" t="s">
        <v>128</v>
      </c>
      <c r="OKU9" t="s">
        <v>128</v>
      </c>
      <c r="OKV9" t="s">
        <v>128</v>
      </c>
      <c r="OKW9" t="s">
        <v>128</v>
      </c>
      <c r="OKX9" t="s">
        <v>128</v>
      </c>
      <c r="OKY9" t="s">
        <v>128</v>
      </c>
      <c r="OKZ9" t="s">
        <v>128</v>
      </c>
      <c r="OLA9" t="s">
        <v>128</v>
      </c>
      <c r="OLB9" t="s">
        <v>128</v>
      </c>
      <c r="OLC9" t="s">
        <v>128</v>
      </c>
      <c r="OLD9" t="s">
        <v>128</v>
      </c>
      <c r="OLE9" t="s">
        <v>128</v>
      </c>
      <c r="OLF9" t="s">
        <v>128</v>
      </c>
      <c r="OLG9" t="s">
        <v>128</v>
      </c>
      <c r="OLH9" t="s">
        <v>128</v>
      </c>
      <c r="OLI9" t="s">
        <v>128</v>
      </c>
      <c r="OLJ9" t="s">
        <v>128</v>
      </c>
      <c r="OLK9" t="s">
        <v>128</v>
      </c>
      <c r="OLL9" t="s">
        <v>128</v>
      </c>
      <c r="OLM9" t="s">
        <v>128</v>
      </c>
      <c r="OLN9" t="s">
        <v>128</v>
      </c>
      <c r="OLO9" t="s">
        <v>128</v>
      </c>
      <c r="OLP9" t="s">
        <v>128</v>
      </c>
      <c r="OLQ9" t="s">
        <v>128</v>
      </c>
      <c r="OLR9" t="s">
        <v>128</v>
      </c>
      <c r="OLS9" t="s">
        <v>128</v>
      </c>
      <c r="OLT9" t="s">
        <v>128</v>
      </c>
      <c r="OLU9" t="s">
        <v>128</v>
      </c>
      <c r="OLV9" t="s">
        <v>128</v>
      </c>
      <c r="OLW9" t="s">
        <v>128</v>
      </c>
      <c r="OLX9" t="s">
        <v>128</v>
      </c>
      <c r="OLY9" t="s">
        <v>128</v>
      </c>
      <c r="OLZ9" t="s">
        <v>128</v>
      </c>
      <c r="OMA9" t="s">
        <v>128</v>
      </c>
      <c r="OMB9" t="s">
        <v>128</v>
      </c>
      <c r="OMC9" t="s">
        <v>128</v>
      </c>
      <c r="OMD9" t="s">
        <v>128</v>
      </c>
      <c r="OME9" t="s">
        <v>128</v>
      </c>
      <c r="OMF9" t="s">
        <v>128</v>
      </c>
      <c r="OMG9" t="s">
        <v>128</v>
      </c>
      <c r="OMH9" t="s">
        <v>128</v>
      </c>
      <c r="OMI9" t="s">
        <v>128</v>
      </c>
      <c r="OMJ9" t="s">
        <v>128</v>
      </c>
      <c r="OMK9" t="s">
        <v>128</v>
      </c>
      <c r="OML9" t="s">
        <v>128</v>
      </c>
      <c r="OMM9" t="s">
        <v>128</v>
      </c>
      <c r="OMN9" t="s">
        <v>128</v>
      </c>
      <c r="OMO9" t="s">
        <v>128</v>
      </c>
      <c r="OMP9" t="s">
        <v>128</v>
      </c>
      <c r="OMQ9" t="s">
        <v>128</v>
      </c>
      <c r="OMR9" t="s">
        <v>128</v>
      </c>
      <c r="OMS9" t="s">
        <v>128</v>
      </c>
      <c r="OMT9" t="s">
        <v>128</v>
      </c>
      <c r="OMU9" t="s">
        <v>128</v>
      </c>
      <c r="OMV9" t="s">
        <v>128</v>
      </c>
      <c r="OMW9" t="s">
        <v>128</v>
      </c>
      <c r="OMX9" t="s">
        <v>128</v>
      </c>
      <c r="OMY9" t="s">
        <v>128</v>
      </c>
      <c r="OMZ9" t="s">
        <v>128</v>
      </c>
      <c r="ONA9" t="s">
        <v>128</v>
      </c>
      <c r="ONB9" t="s">
        <v>128</v>
      </c>
      <c r="ONC9" t="s">
        <v>128</v>
      </c>
      <c r="OND9" t="s">
        <v>128</v>
      </c>
      <c r="ONE9" t="s">
        <v>128</v>
      </c>
      <c r="ONF9" t="s">
        <v>128</v>
      </c>
      <c r="ONG9" t="s">
        <v>128</v>
      </c>
      <c r="ONH9" t="s">
        <v>128</v>
      </c>
      <c r="ONI9" t="s">
        <v>128</v>
      </c>
      <c r="ONJ9" t="s">
        <v>128</v>
      </c>
      <c r="ONK9" t="s">
        <v>128</v>
      </c>
      <c r="ONL9" t="s">
        <v>128</v>
      </c>
      <c r="ONM9" t="s">
        <v>128</v>
      </c>
      <c r="ONN9" t="s">
        <v>128</v>
      </c>
      <c r="ONO9" t="s">
        <v>128</v>
      </c>
      <c r="ONP9" t="s">
        <v>128</v>
      </c>
      <c r="ONQ9" t="s">
        <v>128</v>
      </c>
      <c r="ONR9" t="s">
        <v>128</v>
      </c>
      <c r="ONS9" t="s">
        <v>128</v>
      </c>
      <c r="ONT9" t="s">
        <v>128</v>
      </c>
      <c r="ONU9" t="s">
        <v>128</v>
      </c>
      <c r="ONV9" t="s">
        <v>128</v>
      </c>
      <c r="ONW9" t="s">
        <v>128</v>
      </c>
      <c r="ONX9" t="s">
        <v>128</v>
      </c>
      <c r="ONY9" t="s">
        <v>128</v>
      </c>
      <c r="ONZ9" t="s">
        <v>128</v>
      </c>
      <c r="OOA9" t="s">
        <v>128</v>
      </c>
      <c r="OOB9" t="s">
        <v>128</v>
      </c>
      <c r="OOC9" t="s">
        <v>128</v>
      </c>
      <c r="OOD9" t="s">
        <v>128</v>
      </c>
      <c r="OOE9" t="s">
        <v>128</v>
      </c>
      <c r="OOF9" t="s">
        <v>128</v>
      </c>
      <c r="OOG9" t="s">
        <v>128</v>
      </c>
      <c r="OOH9" t="s">
        <v>128</v>
      </c>
      <c r="OOI9" t="s">
        <v>128</v>
      </c>
      <c r="OOJ9" t="s">
        <v>128</v>
      </c>
      <c r="OOK9" t="s">
        <v>128</v>
      </c>
      <c r="OOL9" t="s">
        <v>128</v>
      </c>
      <c r="OOM9" t="s">
        <v>128</v>
      </c>
      <c r="OON9" t="s">
        <v>128</v>
      </c>
      <c r="OOO9" t="s">
        <v>128</v>
      </c>
      <c r="OOP9" t="s">
        <v>128</v>
      </c>
      <c r="OOQ9" t="s">
        <v>128</v>
      </c>
      <c r="OOR9" t="s">
        <v>128</v>
      </c>
      <c r="OOS9" t="s">
        <v>128</v>
      </c>
      <c r="OOT9" t="s">
        <v>128</v>
      </c>
      <c r="OOU9" t="s">
        <v>128</v>
      </c>
      <c r="OOV9" t="s">
        <v>128</v>
      </c>
      <c r="OOW9" t="s">
        <v>128</v>
      </c>
      <c r="OOX9" t="s">
        <v>128</v>
      </c>
      <c r="OOY9" t="s">
        <v>128</v>
      </c>
      <c r="OOZ9" t="s">
        <v>128</v>
      </c>
      <c r="OPA9" t="s">
        <v>128</v>
      </c>
      <c r="OPB9" t="s">
        <v>128</v>
      </c>
      <c r="OPC9" t="s">
        <v>128</v>
      </c>
      <c r="OPD9" t="s">
        <v>128</v>
      </c>
      <c r="OPE9" t="s">
        <v>128</v>
      </c>
      <c r="OPF9" t="s">
        <v>128</v>
      </c>
      <c r="OPG9" t="s">
        <v>128</v>
      </c>
      <c r="OPH9" t="s">
        <v>128</v>
      </c>
      <c r="OPI9" t="s">
        <v>128</v>
      </c>
      <c r="OPJ9" t="s">
        <v>128</v>
      </c>
      <c r="OPK9" t="s">
        <v>128</v>
      </c>
      <c r="OPL9" t="s">
        <v>128</v>
      </c>
      <c r="OPM9" t="s">
        <v>128</v>
      </c>
      <c r="OPN9" t="s">
        <v>128</v>
      </c>
      <c r="OPO9" t="s">
        <v>128</v>
      </c>
      <c r="OPP9" t="s">
        <v>128</v>
      </c>
      <c r="OPQ9" t="s">
        <v>128</v>
      </c>
      <c r="OPR9" t="s">
        <v>128</v>
      </c>
      <c r="OPS9" t="s">
        <v>128</v>
      </c>
      <c r="OPT9" t="s">
        <v>128</v>
      </c>
      <c r="OPU9" t="s">
        <v>128</v>
      </c>
      <c r="OPV9" t="s">
        <v>128</v>
      </c>
      <c r="OPW9" t="s">
        <v>128</v>
      </c>
      <c r="OPX9" t="s">
        <v>128</v>
      </c>
      <c r="OPY9" t="s">
        <v>128</v>
      </c>
      <c r="OPZ9" t="s">
        <v>128</v>
      </c>
      <c r="OQA9" t="s">
        <v>128</v>
      </c>
      <c r="OQB9" t="s">
        <v>128</v>
      </c>
      <c r="OQC9" t="s">
        <v>128</v>
      </c>
      <c r="OQD9" t="s">
        <v>128</v>
      </c>
      <c r="OQE9" t="s">
        <v>128</v>
      </c>
      <c r="OQF9" t="s">
        <v>128</v>
      </c>
      <c r="OQG9" t="s">
        <v>128</v>
      </c>
      <c r="OQH9" t="s">
        <v>128</v>
      </c>
      <c r="OQI9" t="s">
        <v>128</v>
      </c>
      <c r="OQJ9" t="s">
        <v>128</v>
      </c>
      <c r="OQK9" t="s">
        <v>128</v>
      </c>
      <c r="OQL9" t="s">
        <v>128</v>
      </c>
      <c r="OQM9" t="s">
        <v>128</v>
      </c>
      <c r="OQN9" t="s">
        <v>128</v>
      </c>
      <c r="OQO9" t="s">
        <v>128</v>
      </c>
      <c r="OQP9" t="s">
        <v>128</v>
      </c>
      <c r="OQQ9" t="s">
        <v>128</v>
      </c>
      <c r="OQR9" t="s">
        <v>128</v>
      </c>
      <c r="OQS9" t="s">
        <v>128</v>
      </c>
      <c r="OQT9" t="s">
        <v>128</v>
      </c>
      <c r="OQU9" t="s">
        <v>128</v>
      </c>
      <c r="OQV9" t="s">
        <v>128</v>
      </c>
      <c r="OQW9" t="s">
        <v>128</v>
      </c>
      <c r="OQX9" t="s">
        <v>128</v>
      </c>
      <c r="OQY9" t="s">
        <v>128</v>
      </c>
      <c r="OQZ9" t="s">
        <v>128</v>
      </c>
      <c r="ORA9" t="s">
        <v>128</v>
      </c>
      <c r="ORB9" t="s">
        <v>128</v>
      </c>
      <c r="ORC9" t="s">
        <v>128</v>
      </c>
      <c r="ORD9" t="s">
        <v>128</v>
      </c>
      <c r="ORE9" t="s">
        <v>128</v>
      </c>
      <c r="ORF9" t="s">
        <v>128</v>
      </c>
      <c r="ORG9" t="s">
        <v>128</v>
      </c>
      <c r="ORH9" t="s">
        <v>128</v>
      </c>
      <c r="ORI9" t="s">
        <v>128</v>
      </c>
      <c r="ORJ9" t="s">
        <v>128</v>
      </c>
      <c r="ORK9" t="s">
        <v>128</v>
      </c>
      <c r="ORL9" t="s">
        <v>128</v>
      </c>
      <c r="ORM9" t="s">
        <v>128</v>
      </c>
      <c r="ORN9" t="s">
        <v>128</v>
      </c>
      <c r="ORO9" t="s">
        <v>128</v>
      </c>
      <c r="ORP9" t="s">
        <v>128</v>
      </c>
      <c r="ORQ9" t="s">
        <v>128</v>
      </c>
      <c r="ORR9" t="s">
        <v>128</v>
      </c>
      <c r="ORS9" t="s">
        <v>128</v>
      </c>
      <c r="ORT9" t="s">
        <v>128</v>
      </c>
      <c r="ORU9" t="s">
        <v>128</v>
      </c>
      <c r="ORV9" t="s">
        <v>128</v>
      </c>
      <c r="ORW9" t="s">
        <v>128</v>
      </c>
      <c r="ORX9" t="s">
        <v>128</v>
      </c>
      <c r="ORY9" t="s">
        <v>128</v>
      </c>
      <c r="ORZ9" t="s">
        <v>128</v>
      </c>
      <c r="OSA9" t="s">
        <v>128</v>
      </c>
      <c r="OSB9" t="s">
        <v>128</v>
      </c>
      <c r="OSC9" t="s">
        <v>128</v>
      </c>
      <c r="OSD9" t="s">
        <v>128</v>
      </c>
      <c r="OSE9" t="s">
        <v>128</v>
      </c>
      <c r="OSF9" t="s">
        <v>128</v>
      </c>
      <c r="OSG9" t="s">
        <v>128</v>
      </c>
      <c r="OSH9" t="s">
        <v>128</v>
      </c>
      <c r="OSI9" t="s">
        <v>128</v>
      </c>
      <c r="OSJ9" t="s">
        <v>128</v>
      </c>
      <c r="OSK9" t="s">
        <v>128</v>
      </c>
      <c r="OSL9" t="s">
        <v>128</v>
      </c>
      <c r="OSM9" t="s">
        <v>128</v>
      </c>
      <c r="OSN9" t="s">
        <v>128</v>
      </c>
      <c r="OSO9" t="s">
        <v>128</v>
      </c>
      <c r="OSP9" t="s">
        <v>128</v>
      </c>
      <c r="OSQ9" t="s">
        <v>128</v>
      </c>
      <c r="OSR9" t="s">
        <v>128</v>
      </c>
      <c r="OSS9" t="s">
        <v>128</v>
      </c>
      <c r="OST9" t="s">
        <v>128</v>
      </c>
      <c r="OSU9" t="s">
        <v>128</v>
      </c>
      <c r="OSV9" t="s">
        <v>128</v>
      </c>
      <c r="OSW9" t="s">
        <v>128</v>
      </c>
      <c r="OSX9" t="s">
        <v>128</v>
      </c>
      <c r="OSY9" t="s">
        <v>128</v>
      </c>
      <c r="OSZ9" t="s">
        <v>128</v>
      </c>
      <c r="OTA9" t="s">
        <v>128</v>
      </c>
      <c r="OTB9" t="s">
        <v>128</v>
      </c>
      <c r="OTC9" t="s">
        <v>128</v>
      </c>
      <c r="OTD9" t="s">
        <v>128</v>
      </c>
      <c r="OTE9" t="s">
        <v>128</v>
      </c>
      <c r="OTF9" t="s">
        <v>128</v>
      </c>
      <c r="OTG9" t="s">
        <v>128</v>
      </c>
      <c r="OTH9" t="s">
        <v>128</v>
      </c>
      <c r="OTI9" t="s">
        <v>128</v>
      </c>
      <c r="OTJ9" t="s">
        <v>128</v>
      </c>
      <c r="OTK9" t="s">
        <v>128</v>
      </c>
      <c r="OTL9" t="s">
        <v>128</v>
      </c>
      <c r="OTM9" t="s">
        <v>128</v>
      </c>
      <c r="OTN9" t="s">
        <v>128</v>
      </c>
      <c r="OTO9" t="s">
        <v>128</v>
      </c>
      <c r="OTP9" t="s">
        <v>128</v>
      </c>
      <c r="OTQ9" t="s">
        <v>128</v>
      </c>
      <c r="OTR9" t="s">
        <v>128</v>
      </c>
      <c r="OTS9" t="s">
        <v>128</v>
      </c>
      <c r="OTT9" t="s">
        <v>128</v>
      </c>
      <c r="OTU9" t="s">
        <v>128</v>
      </c>
      <c r="OTV9" t="s">
        <v>128</v>
      </c>
      <c r="OTW9" t="s">
        <v>128</v>
      </c>
      <c r="OTX9" t="s">
        <v>128</v>
      </c>
      <c r="OTY9" t="s">
        <v>128</v>
      </c>
      <c r="OTZ9" t="s">
        <v>128</v>
      </c>
      <c r="OUA9" t="s">
        <v>128</v>
      </c>
      <c r="OUB9" t="s">
        <v>128</v>
      </c>
      <c r="OUC9" t="s">
        <v>128</v>
      </c>
      <c r="OUD9" t="s">
        <v>128</v>
      </c>
      <c r="OUE9" t="s">
        <v>128</v>
      </c>
      <c r="OUF9" t="s">
        <v>128</v>
      </c>
      <c r="OUG9" t="s">
        <v>128</v>
      </c>
      <c r="OUH9" t="s">
        <v>128</v>
      </c>
      <c r="OUI9" t="s">
        <v>128</v>
      </c>
      <c r="OUJ9" t="s">
        <v>128</v>
      </c>
      <c r="OUK9" t="s">
        <v>128</v>
      </c>
      <c r="OUL9" t="s">
        <v>128</v>
      </c>
      <c r="OUM9" t="s">
        <v>128</v>
      </c>
      <c r="OUN9" t="s">
        <v>128</v>
      </c>
      <c r="OUO9" t="s">
        <v>128</v>
      </c>
      <c r="OUP9" t="s">
        <v>128</v>
      </c>
      <c r="OUQ9" t="s">
        <v>128</v>
      </c>
      <c r="OUR9" t="s">
        <v>128</v>
      </c>
      <c r="OUS9" t="s">
        <v>128</v>
      </c>
      <c r="OUT9" t="s">
        <v>128</v>
      </c>
      <c r="OUU9" t="s">
        <v>128</v>
      </c>
      <c r="OUV9" t="s">
        <v>128</v>
      </c>
      <c r="OUW9" t="s">
        <v>128</v>
      </c>
      <c r="OUX9" t="s">
        <v>128</v>
      </c>
      <c r="OUY9" t="s">
        <v>128</v>
      </c>
      <c r="OUZ9" t="s">
        <v>128</v>
      </c>
      <c r="OVA9" t="s">
        <v>128</v>
      </c>
      <c r="OVB9" t="s">
        <v>128</v>
      </c>
      <c r="OVC9" t="s">
        <v>128</v>
      </c>
      <c r="OVD9" t="s">
        <v>128</v>
      </c>
      <c r="OVE9" t="s">
        <v>128</v>
      </c>
      <c r="OVF9" t="s">
        <v>128</v>
      </c>
      <c r="OVG9" t="s">
        <v>128</v>
      </c>
      <c r="OVH9" t="s">
        <v>128</v>
      </c>
      <c r="OVI9" t="s">
        <v>128</v>
      </c>
      <c r="OVJ9" t="s">
        <v>128</v>
      </c>
      <c r="OVK9" t="s">
        <v>128</v>
      </c>
      <c r="OVL9" t="s">
        <v>128</v>
      </c>
      <c r="OVM9" t="s">
        <v>128</v>
      </c>
      <c r="OVN9" t="s">
        <v>128</v>
      </c>
      <c r="OVO9" t="s">
        <v>128</v>
      </c>
      <c r="OVP9" t="s">
        <v>128</v>
      </c>
      <c r="OVQ9" t="s">
        <v>128</v>
      </c>
      <c r="OVR9" t="s">
        <v>128</v>
      </c>
      <c r="OVS9" t="s">
        <v>128</v>
      </c>
      <c r="OVT9" t="s">
        <v>128</v>
      </c>
      <c r="OVU9" t="s">
        <v>128</v>
      </c>
      <c r="OVV9" t="s">
        <v>128</v>
      </c>
      <c r="OVW9" t="s">
        <v>128</v>
      </c>
      <c r="OVX9" t="s">
        <v>128</v>
      </c>
      <c r="OVY9" t="s">
        <v>128</v>
      </c>
      <c r="OVZ9" t="s">
        <v>128</v>
      </c>
      <c r="OWA9" t="s">
        <v>128</v>
      </c>
      <c r="OWB9" t="s">
        <v>128</v>
      </c>
      <c r="OWC9" t="s">
        <v>128</v>
      </c>
      <c r="OWD9" t="s">
        <v>128</v>
      </c>
      <c r="OWE9" t="s">
        <v>128</v>
      </c>
      <c r="OWF9" t="s">
        <v>128</v>
      </c>
      <c r="OWG9" t="s">
        <v>128</v>
      </c>
      <c r="OWH9" t="s">
        <v>128</v>
      </c>
      <c r="OWI9" t="s">
        <v>128</v>
      </c>
      <c r="OWJ9" t="s">
        <v>128</v>
      </c>
      <c r="OWK9" t="s">
        <v>128</v>
      </c>
      <c r="OWL9" t="s">
        <v>128</v>
      </c>
      <c r="OWM9" t="s">
        <v>128</v>
      </c>
      <c r="OWN9" t="s">
        <v>128</v>
      </c>
      <c r="OWO9" t="s">
        <v>128</v>
      </c>
      <c r="OWP9" t="s">
        <v>128</v>
      </c>
      <c r="OWQ9" t="s">
        <v>128</v>
      </c>
      <c r="OWR9" t="s">
        <v>128</v>
      </c>
      <c r="OWS9" t="s">
        <v>128</v>
      </c>
      <c r="OWT9" t="s">
        <v>128</v>
      </c>
      <c r="OWU9" t="s">
        <v>128</v>
      </c>
      <c r="OWV9" t="s">
        <v>128</v>
      </c>
      <c r="OWW9" t="s">
        <v>128</v>
      </c>
      <c r="OWX9" t="s">
        <v>128</v>
      </c>
      <c r="OWY9" t="s">
        <v>128</v>
      </c>
      <c r="OWZ9" t="s">
        <v>128</v>
      </c>
      <c r="OXA9" t="s">
        <v>128</v>
      </c>
      <c r="OXB9" t="s">
        <v>128</v>
      </c>
      <c r="OXC9" t="s">
        <v>128</v>
      </c>
      <c r="OXD9" t="s">
        <v>128</v>
      </c>
      <c r="OXE9" t="s">
        <v>128</v>
      </c>
      <c r="OXF9" t="s">
        <v>128</v>
      </c>
      <c r="OXG9" t="s">
        <v>128</v>
      </c>
      <c r="OXH9" t="s">
        <v>128</v>
      </c>
      <c r="OXI9" t="s">
        <v>128</v>
      </c>
      <c r="OXJ9" t="s">
        <v>128</v>
      </c>
      <c r="OXK9" t="s">
        <v>128</v>
      </c>
      <c r="OXL9" t="s">
        <v>128</v>
      </c>
      <c r="OXM9" t="s">
        <v>128</v>
      </c>
      <c r="OXN9" t="s">
        <v>128</v>
      </c>
      <c r="OXO9" t="s">
        <v>128</v>
      </c>
      <c r="OXP9" t="s">
        <v>128</v>
      </c>
      <c r="OXQ9" t="s">
        <v>128</v>
      </c>
      <c r="OXR9" t="s">
        <v>128</v>
      </c>
      <c r="OXS9" t="s">
        <v>128</v>
      </c>
      <c r="OXT9" t="s">
        <v>128</v>
      </c>
      <c r="OXU9" t="s">
        <v>128</v>
      </c>
      <c r="OXV9" t="s">
        <v>128</v>
      </c>
      <c r="OXW9" t="s">
        <v>128</v>
      </c>
      <c r="OXX9" t="s">
        <v>128</v>
      </c>
      <c r="OXY9" t="s">
        <v>128</v>
      </c>
      <c r="OXZ9" t="s">
        <v>128</v>
      </c>
      <c r="OYA9" t="s">
        <v>128</v>
      </c>
      <c r="OYB9" t="s">
        <v>128</v>
      </c>
      <c r="OYC9" t="s">
        <v>128</v>
      </c>
      <c r="OYD9" t="s">
        <v>128</v>
      </c>
      <c r="OYE9" t="s">
        <v>128</v>
      </c>
      <c r="OYF9" t="s">
        <v>128</v>
      </c>
      <c r="OYG9" t="s">
        <v>128</v>
      </c>
      <c r="OYH9" t="s">
        <v>128</v>
      </c>
      <c r="OYI9" t="s">
        <v>128</v>
      </c>
      <c r="OYJ9" t="s">
        <v>128</v>
      </c>
      <c r="OYK9" t="s">
        <v>128</v>
      </c>
      <c r="OYL9" t="s">
        <v>128</v>
      </c>
      <c r="OYM9" t="s">
        <v>128</v>
      </c>
      <c r="OYN9" t="s">
        <v>128</v>
      </c>
      <c r="OYO9" t="s">
        <v>128</v>
      </c>
      <c r="OYP9" t="s">
        <v>128</v>
      </c>
      <c r="OYQ9" t="s">
        <v>128</v>
      </c>
      <c r="OYR9" t="s">
        <v>128</v>
      </c>
      <c r="OYS9" t="s">
        <v>128</v>
      </c>
      <c r="OYT9" t="s">
        <v>128</v>
      </c>
      <c r="OYU9" t="s">
        <v>128</v>
      </c>
      <c r="OYV9" t="s">
        <v>128</v>
      </c>
      <c r="OYW9" t="s">
        <v>128</v>
      </c>
      <c r="OYX9" t="s">
        <v>128</v>
      </c>
      <c r="OYY9" t="s">
        <v>128</v>
      </c>
      <c r="OYZ9" t="s">
        <v>128</v>
      </c>
      <c r="OZA9" t="s">
        <v>128</v>
      </c>
      <c r="OZB9" t="s">
        <v>128</v>
      </c>
      <c r="OZC9" t="s">
        <v>128</v>
      </c>
      <c r="OZD9" t="s">
        <v>128</v>
      </c>
      <c r="OZE9" t="s">
        <v>128</v>
      </c>
      <c r="OZF9" t="s">
        <v>128</v>
      </c>
      <c r="OZG9" t="s">
        <v>128</v>
      </c>
      <c r="OZH9" t="s">
        <v>128</v>
      </c>
      <c r="OZI9" t="s">
        <v>128</v>
      </c>
      <c r="OZJ9" t="s">
        <v>128</v>
      </c>
      <c r="OZK9" t="s">
        <v>128</v>
      </c>
      <c r="OZL9" t="s">
        <v>128</v>
      </c>
      <c r="OZM9" t="s">
        <v>128</v>
      </c>
      <c r="OZN9" t="s">
        <v>128</v>
      </c>
      <c r="OZO9" t="s">
        <v>128</v>
      </c>
      <c r="OZP9" t="s">
        <v>128</v>
      </c>
      <c r="OZQ9" t="s">
        <v>128</v>
      </c>
      <c r="OZR9" t="s">
        <v>128</v>
      </c>
      <c r="OZS9" t="s">
        <v>128</v>
      </c>
      <c r="OZT9" t="s">
        <v>128</v>
      </c>
      <c r="OZU9" t="s">
        <v>128</v>
      </c>
      <c r="OZV9" t="s">
        <v>128</v>
      </c>
      <c r="OZW9" t="s">
        <v>128</v>
      </c>
      <c r="OZX9" t="s">
        <v>128</v>
      </c>
      <c r="OZY9" t="s">
        <v>128</v>
      </c>
      <c r="OZZ9" t="s">
        <v>128</v>
      </c>
      <c r="PAA9" t="s">
        <v>128</v>
      </c>
      <c r="PAB9" t="s">
        <v>128</v>
      </c>
      <c r="PAC9" t="s">
        <v>128</v>
      </c>
      <c r="PAD9" t="s">
        <v>128</v>
      </c>
      <c r="PAE9" t="s">
        <v>128</v>
      </c>
      <c r="PAF9" t="s">
        <v>128</v>
      </c>
      <c r="PAG9" t="s">
        <v>128</v>
      </c>
      <c r="PAH9" t="s">
        <v>128</v>
      </c>
      <c r="PAI9" t="s">
        <v>128</v>
      </c>
      <c r="PAJ9" t="s">
        <v>128</v>
      </c>
      <c r="PAK9" t="s">
        <v>128</v>
      </c>
      <c r="PAL9" t="s">
        <v>128</v>
      </c>
      <c r="PAM9" t="s">
        <v>128</v>
      </c>
      <c r="PAN9" t="s">
        <v>128</v>
      </c>
      <c r="PAO9" t="s">
        <v>128</v>
      </c>
      <c r="PAP9" t="s">
        <v>128</v>
      </c>
      <c r="PAQ9" t="s">
        <v>128</v>
      </c>
      <c r="PAR9" t="s">
        <v>128</v>
      </c>
      <c r="PAS9" t="s">
        <v>128</v>
      </c>
      <c r="PAT9" t="s">
        <v>128</v>
      </c>
      <c r="PAU9" t="s">
        <v>128</v>
      </c>
      <c r="PAV9" t="s">
        <v>128</v>
      </c>
      <c r="PAW9" t="s">
        <v>128</v>
      </c>
      <c r="PAX9" t="s">
        <v>128</v>
      </c>
      <c r="PAY9" t="s">
        <v>128</v>
      </c>
      <c r="PAZ9" t="s">
        <v>128</v>
      </c>
      <c r="PBA9" t="s">
        <v>128</v>
      </c>
      <c r="PBB9" t="s">
        <v>128</v>
      </c>
      <c r="PBC9" t="s">
        <v>128</v>
      </c>
      <c r="PBD9" t="s">
        <v>128</v>
      </c>
      <c r="PBE9" t="s">
        <v>128</v>
      </c>
      <c r="PBF9" t="s">
        <v>128</v>
      </c>
      <c r="PBG9" t="s">
        <v>128</v>
      </c>
      <c r="PBH9" t="s">
        <v>128</v>
      </c>
      <c r="PBI9" t="s">
        <v>128</v>
      </c>
      <c r="PBJ9" t="s">
        <v>128</v>
      </c>
      <c r="PBK9" t="s">
        <v>128</v>
      </c>
      <c r="PBL9" t="s">
        <v>128</v>
      </c>
      <c r="PBM9" t="s">
        <v>128</v>
      </c>
      <c r="PBN9" t="s">
        <v>128</v>
      </c>
      <c r="PBO9" t="s">
        <v>128</v>
      </c>
      <c r="PBP9" t="s">
        <v>128</v>
      </c>
      <c r="PBQ9" t="s">
        <v>128</v>
      </c>
      <c r="PBR9" t="s">
        <v>128</v>
      </c>
      <c r="PBS9" t="s">
        <v>128</v>
      </c>
      <c r="PBT9" t="s">
        <v>128</v>
      </c>
      <c r="PBU9" t="s">
        <v>128</v>
      </c>
      <c r="PBV9" t="s">
        <v>128</v>
      </c>
      <c r="PBW9" t="s">
        <v>128</v>
      </c>
      <c r="PBX9" t="s">
        <v>128</v>
      </c>
      <c r="PBY9" t="s">
        <v>128</v>
      </c>
      <c r="PBZ9" t="s">
        <v>128</v>
      </c>
      <c r="PCA9" t="s">
        <v>128</v>
      </c>
      <c r="PCB9" t="s">
        <v>128</v>
      </c>
      <c r="PCC9" t="s">
        <v>128</v>
      </c>
      <c r="PCD9" t="s">
        <v>128</v>
      </c>
      <c r="PCE9" t="s">
        <v>128</v>
      </c>
      <c r="PCF9" t="s">
        <v>128</v>
      </c>
      <c r="PCG9" t="s">
        <v>128</v>
      </c>
      <c r="PCH9" t="s">
        <v>128</v>
      </c>
      <c r="PCI9" t="s">
        <v>128</v>
      </c>
      <c r="PCJ9" t="s">
        <v>128</v>
      </c>
      <c r="PCK9" t="s">
        <v>128</v>
      </c>
      <c r="PCL9" t="s">
        <v>128</v>
      </c>
      <c r="PCM9" t="s">
        <v>128</v>
      </c>
      <c r="PCN9" t="s">
        <v>128</v>
      </c>
      <c r="PCO9" t="s">
        <v>128</v>
      </c>
      <c r="PCP9" t="s">
        <v>128</v>
      </c>
      <c r="PCQ9" t="s">
        <v>128</v>
      </c>
      <c r="PCR9" t="s">
        <v>128</v>
      </c>
      <c r="PCS9" t="s">
        <v>128</v>
      </c>
      <c r="PCT9" t="s">
        <v>128</v>
      </c>
      <c r="PCU9" t="s">
        <v>128</v>
      </c>
      <c r="PCV9" t="s">
        <v>128</v>
      </c>
      <c r="PCW9" t="s">
        <v>128</v>
      </c>
      <c r="PCX9" t="s">
        <v>128</v>
      </c>
      <c r="PCY9" t="s">
        <v>128</v>
      </c>
      <c r="PCZ9" t="s">
        <v>128</v>
      </c>
      <c r="PDA9" t="s">
        <v>128</v>
      </c>
      <c r="PDB9" t="s">
        <v>128</v>
      </c>
      <c r="PDC9" t="s">
        <v>128</v>
      </c>
      <c r="PDD9" t="s">
        <v>128</v>
      </c>
      <c r="PDE9" t="s">
        <v>128</v>
      </c>
      <c r="PDF9" t="s">
        <v>128</v>
      </c>
      <c r="PDG9" t="s">
        <v>128</v>
      </c>
      <c r="PDH9" t="s">
        <v>128</v>
      </c>
      <c r="PDI9" t="s">
        <v>128</v>
      </c>
      <c r="PDJ9" t="s">
        <v>128</v>
      </c>
      <c r="PDK9" t="s">
        <v>128</v>
      </c>
      <c r="PDL9" t="s">
        <v>128</v>
      </c>
      <c r="PDM9" t="s">
        <v>128</v>
      </c>
      <c r="PDN9" t="s">
        <v>128</v>
      </c>
      <c r="PDO9" t="s">
        <v>128</v>
      </c>
      <c r="PDP9" t="s">
        <v>128</v>
      </c>
      <c r="PDQ9" t="s">
        <v>128</v>
      </c>
      <c r="PDR9" t="s">
        <v>128</v>
      </c>
      <c r="PDS9" t="s">
        <v>128</v>
      </c>
      <c r="PDT9" t="s">
        <v>128</v>
      </c>
      <c r="PDU9" t="s">
        <v>128</v>
      </c>
      <c r="PDV9" t="s">
        <v>128</v>
      </c>
      <c r="PDW9" t="s">
        <v>128</v>
      </c>
      <c r="PDX9" t="s">
        <v>128</v>
      </c>
      <c r="PDY9" t="s">
        <v>128</v>
      </c>
      <c r="PDZ9" t="s">
        <v>128</v>
      </c>
      <c r="PEA9" t="s">
        <v>128</v>
      </c>
      <c r="PEB9" t="s">
        <v>128</v>
      </c>
      <c r="PEC9" t="s">
        <v>128</v>
      </c>
      <c r="PED9" t="s">
        <v>128</v>
      </c>
      <c r="PEE9" t="s">
        <v>128</v>
      </c>
      <c r="PEF9" t="s">
        <v>128</v>
      </c>
      <c r="PEG9" t="s">
        <v>128</v>
      </c>
      <c r="PEH9" t="s">
        <v>128</v>
      </c>
      <c r="PEI9" t="s">
        <v>128</v>
      </c>
      <c r="PEJ9" t="s">
        <v>128</v>
      </c>
      <c r="PEK9" t="s">
        <v>128</v>
      </c>
      <c r="PEL9" t="s">
        <v>128</v>
      </c>
      <c r="PEM9" t="s">
        <v>128</v>
      </c>
      <c r="PEN9" t="s">
        <v>128</v>
      </c>
      <c r="PEO9" t="s">
        <v>128</v>
      </c>
      <c r="PEP9" t="s">
        <v>128</v>
      </c>
      <c r="PEQ9" t="s">
        <v>128</v>
      </c>
      <c r="PER9" t="s">
        <v>128</v>
      </c>
      <c r="PES9" t="s">
        <v>128</v>
      </c>
      <c r="PET9" t="s">
        <v>128</v>
      </c>
      <c r="PEU9" t="s">
        <v>128</v>
      </c>
      <c r="PEV9" t="s">
        <v>128</v>
      </c>
      <c r="PEW9" t="s">
        <v>128</v>
      </c>
      <c r="PEX9" t="s">
        <v>128</v>
      </c>
      <c r="PEY9" t="s">
        <v>128</v>
      </c>
      <c r="PEZ9" t="s">
        <v>128</v>
      </c>
      <c r="PFA9" t="s">
        <v>128</v>
      </c>
      <c r="PFB9" t="s">
        <v>128</v>
      </c>
      <c r="PFC9" t="s">
        <v>128</v>
      </c>
      <c r="PFD9" t="s">
        <v>128</v>
      </c>
      <c r="PFE9" t="s">
        <v>128</v>
      </c>
      <c r="PFF9" t="s">
        <v>128</v>
      </c>
      <c r="PFG9" t="s">
        <v>128</v>
      </c>
      <c r="PFH9" t="s">
        <v>128</v>
      </c>
      <c r="PFI9" t="s">
        <v>128</v>
      </c>
      <c r="PFJ9" t="s">
        <v>128</v>
      </c>
      <c r="PFK9" t="s">
        <v>128</v>
      </c>
      <c r="PFL9" t="s">
        <v>128</v>
      </c>
      <c r="PFM9" t="s">
        <v>128</v>
      </c>
      <c r="PFN9" t="s">
        <v>128</v>
      </c>
      <c r="PFO9" t="s">
        <v>128</v>
      </c>
      <c r="PFP9" t="s">
        <v>128</v>
      </c>
      <c r="PFQ9" t="s">
        <v>128</v>
      </c>
      <c r="PFR9" t="s">
        <v>128</v>
      </c>
      <c r="PFS9" t="s">
        <v>128</v>
      </c>
      <c r="PFT9" t="s">
        <v>128</v>
      </c>
      <c r="PFU9" t="s">
        <v>128</v>
      </c>
      <c r="PFV9" t="s">
        <v>128</v>
      </c>
      <c r="PFW9" t="s">
        <v>128</v>
      </c>
      <c r="PFX9" t="s">
        <v>128</v>
      </c>
      <c r="PFY9" t="s">
        <v>128</v>
      </c>
      <c r="PFZ9" t="s">
        <v>128</v>
      </c>
      <c r="PGA9" t="s">
        <v>128</v>
      </c>
      <c r="PGB9" t="s">
        <v>128</v>
      </c>
      <c r="PGC9" t="s">
        <v>128</v>
      </c>
      <c r="PGD9" t="s">
        <v>128</v>
      </c>
      <c r="PGE9" t="s">
        <v>128</v>
      </c>
      <c r="PGF9" t="s">
        <v>128</v>
      </c>
      <c r="PGG9" t="s">
        <v>128</v>
      </c>
      <c r="PGH9" t="s">
        <v>128</v>
      </c>
      <c r="PGI9" t="s">
        <v>128</v>
      </c>
      <c r="PGJ9" t="s">
        <v>128</v>
      </c>
      <c r="PGK9" t="s">
        <v>128</v>
      </c>
      <c r="PGL9" t="s">
        <v>128</v>
      </c>
      <c r="PGM9" t="s">
        <v>128</v>
      </c>
      <c r="PGN9" t="s">
        <v>128</v>
      </c>
      <c r="PGO9" t="s">
        <v>128</v>
      </c>
      <c r="PGP9" t="s">
        <v>128</v>
      </c>
      <c r="PGQ9" t="s">
        <v>128</v>
      </c>
      <c r="PGR9" t="s">
        <v>128</v>
      </c>
      <c r="PGS9" t="s">
        <v>128</v>
      </c>
      <c r="PGT9" t="s">
        <v>128</v>
      </c>
      <c r="PGU9" t="s">
        <v>128</v>
      </c>
      <c r="PGV9" t="s">
        <v>128</v>
      </c>
      <c r="PGW9" t="s">
        <v>128</v>
      </c>
      <c r="PGX9" t="s">
        <v>128</v>
      </c>
      <c r="PGY9" t="s">
        <v>128</v>
      </c>
      <c r="PGZ9" t="s">
        <v>128</v>
      </c>
      <c r="PHA9" t="s">
        <v>128</v>
      </c>
      <c r="PHB9" t="s">
        <v>128</v>
      </c>
      <c r="PHC9" t="s">
        <v>128</v>
      </c>
      <c r="PHD9" t="s">
        <v>128</v>
      </c>
      <c r="PHE9" t="s">
        <v>128</v>
      </c>
      <c r="PHF9" t="s">
        <v>128</v>
      </c>
      <c r="PHG9" t="s">
        <v>128</v>
      </c>
      <c r="PHH9" t="s">
        <v>128</v>
      </c>
      <c r="PHI9" t="s">
        <v>128</v>
      </c>
      <c r="PHJ9" t="s">
        <v>128</v>
      </c>
      <c r="PHK9" t="s">
        <v>128</v>
      </c>
      <c r="PHL9" t="s">
        <v>128</v>
      </c>
      <c r="PHM9" t="s">
        <v>128</v>
      </c>
      <c r="PHN9" t="s">
        <v>128</v>
      </c>
      <c r="PHO9" t="s">
        <v>128</v>
      </c>
      <c r="PHP9" t="s">
        <v>128</v>
      </c>
      <c r="PHQ9" t="s">
        <v>128</v>
      </c>
      <c r="PHR9" t="s">
        <v>128</v>
      </c>
      <c r="PHS9" t="s">
        <v>128</v>
      </c>
      <c r="PHT9" t="s">
        <v>128</v>
      </c>
      <c r="PHU9" t="s">
        <v>128</v>
      </c>
      <c r="PHV9" t="s">
        <v>128</v>
      </c>
      <c r="PHW9" t="s">
        <v>128</v>
      </c>
      <c r="PHX9" t="s">
        <v>128</v>
      </c>
      <c r="PHY9" t="s">
        <v>128</v>
      </c>
      <c r="PHZ9" t="s">
        <v>128</v>
      </c>
      <c r="PIA9" t="s">
        <v>128</v>
      </c>
      <c r="PIB9" t="s">
        <v>128</v>
      </c>
      <c r="PIC9" t="s">
        <v>128</v>
      </c>
      <c r="PID9" t="s">
        <v>128</v>
      </c>
      <c r="PIE9" t="s">
        <v>128</v>
      </c>
      <c r="PIF9" t="s">
        <v>128</v>
      </c>
      <c r="PIG9" t="s">
        <v>128</v>
      </c>
      <c r="PIH9" t="s">
        <v>128</v>
      </c>
      <c r="PII9" t="s">
        <v>128</v>
      </c>
      <c r="PIJ9" t="s">
        <v>128</v>
      </c>
      <c r="PIK9" t="s">
        <v>128</v>
      </c>
      <c r="PIL9" t="s">
        <v>128</v>
      </c>
      <c r="PIM9" t="s">
        <v>128</v>
      </c>
      <c r="PIN9" t="s">
        <v>128</v>
      </c>
      <c r="PIO9" t="s">
        <v>128</v>
      </c>
      <c r="PIP9" t="s">
        <v>128</v>
      </c>
      <c r="PIQ9" t="s">
        <v>128</v>
      </c>
      <c r="PIR9" t="s">
        <v>128</v>
      </c>
      <c r="PIS9" t="s">
        <v>128</v>
      </c>
      <c r="PIT9" t="s">
        <v>128</v>
      </c>
      <c r="PIU9" t="s">
        <v>128</v>
      </c>
      <c r="PIV9" t="s">
        <v>128</v>
      </c>
      <c r="PIW9" t="s">
        <v>128</v>
      </c>
      <c r="PIX9" t="s">
        <v>128</v>
      </c>
      <c r="PIY9" t="s">
        <v>128</v>
      </c>
      <c r="PIZ9" t="s">
        <v>128</v>
      </c>
      <c r="PJA9" t="s">
        <v>128</v>
      </c>
      <c r="PJB9" t="s">
        <v>128</v>
      </c>
      <c r="PJC9" t="s">
        <v>128</v>
      </c>
      <c r="PJD9" t="s">
        <v>128</v>
      </c>
      <c r="PJE9" t="s">
        <v>128</v>
      </c>
      <c r="PJF9" t="s">
        <v>128</v>
      </c>
      <c r="PJG9" t="s">
        <v>128</v>
      </c>
      <c r="PJH9" t="s">
        <v>128</v>
      </c>
      <c r="PJI9" t="s">
        <v>128</v>
      </c>
      <c r="PJJ9" t="s">
        <v>128</v>
      </c>
      <c r="PJK9" t="s">
        <v>128</v>
      </c>
      <c r="PJL9" t="s">
        <v>128</v>
      </c>
      <c r="PJM9" t="s">
        <v>128</v>
      </c>
      <c r="PJN9" t="s">
        <v>128</v>
      </c>
      <c r="PJO9" t="s">
        <v>128</v>
      </c>
      <c r="PJP9" t="s">
        <v>128</v>
      </c>
      <c r="PJQ9" t="s">
        <v>128</v>
      </c>
      <c r="PJR9" t="s">
        <v>128</v>
      </c>
      <c r="PJS9" t="s">
        <v>128</v>
      </c>
      <c r="PJT9" t="s">
        <v>128</v>
      </c>
      <c r="PJU9" t="s">
        <v>128</v>
      </c>
      <c r="PJV9" t="s">
        <v>128</v>
      </c>
      <c r="PJW9" t="s">
        <v>128</v>
      </c>
      <c r="PJX9" t="s">
        <v>128</v>
      </c>
      <c r="PJY9" t="s">
        <v>128</v>
      </c>
      <c r="PJZ9" t="s">
        <v>128</v>
      </c>
      <c r="PKA9" t="s">
        <v>128</v>
      </c>
      <c r="PKB9" t="s">
        <v>128</v>
      </c>
      <c r="PKC9" t="s">
        <v>128</v>
      </c>
      <c r="PKD9" t="s">
        <v>128</v>
      </c>
      <c r="PKE9" t="s">
        <v>128</v>
      </c>
      <c r="PKF9" t="s">
        <v>128</v>
      </c>
      <c r="PKG9" t="s">
        <v>128</v>
      </c>
      <c r="PKH9" t="s">
        <v>128</v>
      </c>
      <c r="PKI9" t="s">
        <v>128</v>
      </c>
      <c r="PKJ9" t="s">
        <v>128</v>
      </c>
      <c r="PKK9" t="s">
        <v>128</v>
      </c>
      <c r="PKL9" t="s">
        <v>128</v>
      </c>
      <c r="PKM9" t="s">
        <v>128</v>
      </c>
      <c r="PKN9" t="s">
        <v>128</v>
      </c>
      <c r="PKO9" t="s">
        <v>128</v>
      </c>
      <c r="PKP9" t="s">
        <v>128</v>
      </c>
      <c r="PKQ9" t="s">
        <v>128</v>
      </c>
      <c r="PKR9" t="s">
        <v>128</v>
      </c>
      <c r="PKS9" t="s">
        <v>128</v>
      </c>
      <c r="PKT9" t="s">
        <v>128</v>
      </c>
      <c r="PKU9" t="s">
        <v>128</v>
      </c>
      <c r="PKV9" t="s">
        <v>128</v>
      </c>
      <c r="PKW9" t="s">
        <v>128</v>
      </c>
      <c r="PKX9" t="s">
        <v>128</v>
      </c>
      <c r="PKY9" t="s">
        <v>128</v>
      </c>
      <c r="PKZ9" t="s">
        <v>128</v>
      </c>
      <c r="PLA9" t="s">
        <v>128</v>
      </c>
      <c r="PLB9" t="s">
        <v>128</v>
      </c>
      <c r="PLC9" t="s">
        <v>128</v>
      </c>
      <c r="PLD9" t="s">
        <v>128</v>
      </c>
      <c r="PLE9" t="s">
        <v>128</v>
      </c>
      <c r="PLF9" t="s">
        <v>128</v>
      </c>
      <c r="PLG9" t="s">
        <v>128</v>
      </c>
      <c r="PLH9" t="s">
        <v>128</v>
      </c>
      <c r="PLI9" t="s">
        <v>128</v>
      </c>
      <c r="PLJ9" t="s">
        <v>128</v>
      </c>
      <c r="PLK9" t="s">
        <v>128</v>
      </c>
      <c r="PLL9" t="s">
        <v>128</v>
      </c>
      <c r="PLM9" t="s">
        <v>128</v>
      </c>
      <c r="PLN9" t="s">
        <v>128</v>
      </c>
      <c r="PLO9" t="s">
        <v>128</v>
      </c>
      <c r="PLP9" t="s">
        <v>128</v>
      </c>
      <c r="PLQ9" t="s">
        <v>128</v>
      </c>
      <c r="PLR9" t="s">
        <v>128</v>
      </c>
      <c r="PLS9" t="s">
        <v>128</v>
      </c>
      <c r="PLT9" t="s">
        <v>128</v>
      </c>
      <c r="PLU9" t="s">
        <v>128</v>
      </c>
      <c r="PLV9" t="s">
        <v>128</v>
      </c>
      <c r="PLW9" t="s">
        <v>128</v>
      </c>
      <c r="PLX9" t="s">
        <v>128</v>
      </c>
      <c r="PLY9" t="s">
        <v>128</v>
      </c>
      <c r="PLZ9" t="s">
        <v>128</v>
      </c>
      <c r="PMA9" t="s">
        <v>128</v>
      </c>
      <c r="PMB9" t="s">
        <v>128</v>
      </c>
      <c r="PMC9" t="s">
        <v>128</v>
      </c>
      <c r="PMD9" t="s">
        <v>128</v>
      </c>
      <c r="PME9" t="s">
        <v>128</v>
      </c>
      <c r="PMF9" t="s">
        <v>128</v>
      </c>
      <c r="PMG9" t="s">
        <v>128</v>
      </c>
      <c r="PMH9" t="s">
        <v>128</v>
      </c>
      <c r="PMI9" t="s">
        <v>128</v>
      </c>
      <c r="PMJ9" t="s">
        <v>128</v>
      </c>
      <c r="PMK9" t="s">
        <v>128</v>
      </c>
      <c r="PML9" t="s">
        <v>128</v>
      </c>
      <c r="PMM9" t="s">
        <v>128</v>
      </c>
      <c r="PMN9" t="s">
        <v>128</v>
      </c>
      <c r="PMO9" t="s">
        <v>128</v>
      </c>
      <c r="PMP9" t="s">
        <v>128</v>
      </c>
      <c r="PMQ9" t="s">
        <v>128</v>
      </c>
      <c r="PMR9" t="s">
        <v>128</v>
      </c>
      <c r="PMS9" t="s">
        <v>128</v>
      </c>
      <c r="PMT9" t="s">
        <v>128</v>
      </c>
      <c r="PMU9" t="s">
        <v>128</v>
      </c>
      <c r="PMV9" t="s">
        <v>128</v>
      </c>
      <c r="PMW9" t="s">
        <v>128</v>
      </c>
      <c r="PMX9" t="s">
        <v>128</v>
      </c>
      <c r="PMY9" t="s">
        <v>128</v>
      </c>
      <c r="PMZ9" t="s">
        <v>128</v>
      </c>
      <c r="PNA9" t="s">
        <v>128</v>
      </c>
      <c r="PNB9" t="s">
        <v>128</v>
      </c>
      <c r="PNC9" t="s">
        <v>128</v>
      </c>
      <c r="PND9" t="s">
        <v>128</v>
      </c>
      <c r="PNE9" t="s">
        <v>128</v>
      </c>
      <c r="PNF9" t="s">
        <v>128</v>
      </c>
      <c r="PNG9" t="s">
        <v>128</v>
      </c>
      <c r="PNH9" t="s">
        <v>128</v>
      </c>
      <c r="PNI9" t="s">
        <v>128</v>
      </c>
      <c r="PNJ9" t="s">
        <v>128</v>
      </c>
      <c r="PNK9" t="s">
        <v>128</v>
      </c>
      <c r="PNL9" t="s">
        <v>128</v>
      </c>
      <c r="PNM9" t="s">
        <v>128</v>
      </c>
      <c r="PNN9" t="s">
        <v>128</v>
      </c>
      <c r="PNO9" t="s">
        <v>128</v>
      </c>
      <c r="PNP9" t="s">
        <v>128</v>
      </c>
      <c r="PNQ9" t="s">
        <v>128</v>
      </c>
      <c r="PNR9" t="s">
        <v>128</v>
      </c>
      <c r="PNS9" t="s">
        <v>128</v>
      </c>
      <c r="PNT9" t="s">
        <v>128</v>
      </c>
      <c r="PNU9" t="s">
        <v>128</v>
      </c>
      <c r="PNV9" t="s">
        <v>128</v>
      </c>
      <c r="PNW9" t="s">
        <v>128</v>
      </c>
      <c r="PNX9" t="s">
        <v>128</v>
      </c>
      <c r="PNY9" t="s">
        <v>128</v>
      </c>
      <c r="PNZ9" t="s">
        <v>128</v>
      </c>
      <c r="POA9" t="s">
        <v>128</v>
      </c>
      <c r="POB9" t="s">
        <v>128</v>
      </c>
      <c r="POC9" t="s">
        <v>128</v>
      </c>
      <c r="POD9" t="s">
        <v>128</v>
      </c>
      <c r="POE9" t="s">
        <v>128</v>
      </c>
      <c r="POF9" t="s">
        <v>128</v>
      </c>
      <c r="POG9" t="s">
        <v>128</v>
      </c>
      <c r="POH9" t="s">
        <v>128</v>
      </c>
      <c r="POI9" t="s">
        <v>128</v>
      </c>
      <c r="POJ9" t="s">
        <v>128</v>
      </c>
      <c r="POK9" t="s">
        <v>128</v>
      </c>
      <c r="POL9" t="s">
        <v>128</v>
      </c>
      <c r="POM9" t="s">
        <v>128</v>
      </c>
      <c r="PON9" t="s">
        <v>128</v>
      </c>
      <c r="POO9" t="s">
        <v>128</v>
      </c>
      <c r="POP9" t="s">
        <v>128</v>
      </c>
      <c r="POQ9" t="s">
        <v>128</v>
      </c>
      <c r="POR9" t="s">
        <v>128</v>
      </c>
      <c r="POS9" t="s">
        <v>128</v>
      </c>
      <c r="POT9" t="s">
        <v>128</v>
      </c>
      <c r="POU9" t="s">
        <v>128</v>
      </c>
      <c r="POV9" t="s">
        <v>128</v>
      </c>
      <c r="POW9" t="s">
        <v>128</v>
      </c>
      <c r="POX9" t="s">
        <v>128</v>
      </c>
      <c r="POY9" t="s">
        <v>128</v>
      </c>
      <c r="POZ9" t="s">
        <v>128</v>
      </c>
      <c r="PPA9" t="s">
        <v>128</v>
      </c>
      <c r="PPB9" t="s">
        <v>128</v>
      </c>
      <c r="PPC9" t="s">
        <v>128</v>
      </c>
      <c r="PPD9" t="s">
        <v>128</v>
      </c>
      <c r="PPE9" t="s">
        <v>128</v>
      </c>
      <c r="PPF9" t="s">
        <v>128</v>
      </c>
      <c r="PPG9" t="s">
        <v>128</v>
      </c>
      <c r="PPH9" t="s">
        <v>128</v>
      </c>
      <c r="PPI9" t="s">
        <v>128</v>
      </c>
      <c r="PPJ9" t="s">
        <v>128</v>
      </c>
      <c r="PPK9" t="s">
        <v>128</v>
      </c>
      <c r="PPL9" t="s">
        <v>128</v>
      </c>
      <c r="PPM9" t="s">
        <v>128</v>
      </c>
      <c r="PPN9" t="s">
        <v>128</v>
      </c>
      <c r="PPO9" t="s">
        <v>128</v>
      </c>
      <c r="PPP9" t="s">
        <v>128</v>
      </c>
      <c r="PPQ9" t="s">
        <v>128</v>
      </c>
      <c r="PPR9" t="s">
        <v>128</v>
      </c>
      <c r="PPS9" t="s">
        <v>128</v>
      </c>
      <c r="PPT9" t="s">
        <v>128</v>
      </c>
      <c r="PPU9" t="s">
        <v>128</v>
      </c>
      <c r="PPV9" t="s">
        <v>128</v>
      </c>
      <c r="PPW9" t="s">
        <v>128</v>
      </c>
      <c r="PPX9" t="s">
        <v>128</v>
      </c>
      <c r="PPY9" t="s">
        <v>128</v>
      </c>
      <c r="PPZ9" t="s">
        <v>128</v>
      </c>
      <c r="PQA9" t="s">
        <v>128</v>
      </c>
      <c r="PQB9" t="s">
        <v>128</v>
      </c>
      <c r="PQC9" t="s">
        <v>128</v>
      </c>
      <c r="PQD9" t="s">
        <v>128</v>
      </c>
      <c r="PQE9" t="s">
        <v>128</v>
      </c>
      <c r="PQF9" t="s">
        <v>128</v>
      </c>
      <c r="PQG9" t="s">
        <v>128</v>
      </c>
      <c r="PQH9" t="s">
        <v>128</v>
      </c>
      <c r="PQI9" t="s">
        <v>128</v>
      </c>
      <c r="PQJ9" t="s">
        <v>128</v>
      </c>
      <c r="PQK9" t="s">
        <v>128</v>
      </c>
      <c r="PQL9" t="s">
        <v>128</v>
      </c>
      <c r="PQM9" t="s">
        <v>128</v>
      </c>
      <c r="PQN9" t="s">
        <v>128</v>
      </c>
      <c r="PQO9" t="s">
        <v>128</v>
      </c>
      <c r="PQP9" t="s">
        <v>128</v>
      </c>
      <c r="PQQ9" t="s">
        <v>128</v>
      </c>
      <c r="PQR9" t="s">
        <v>128</v>
      </c>
      <c r="PQS9" t="s">
        <v>128</v>
      </c>
      <c r="PQT9" t="s">
        <v>128</v>
      </c>
      <c r="PQU9" t="s">
        <v>128</v>
      </c>
      <c r="PQV9" t="s">
        <v>128</v>
      </c>
      <c r="PQW9" t="s">
        <v>128</v>
      </c>
      <c r="PQX9" t="s">
        <v>128</v>
      </c>
      <c r="PQY9" t="s">
        <v>128</v>
      </c>
      <c r="PQZ9" t="s">
        <v>128</v>
      </c>
      <c r="PRA9" t="s">
        <v>128</v>
      </c>
      <c r="PRB9" t="s">
        <v>128</v>
      </c>
      <c r="PRC9" t="s">
        <v>128</v>
      </c>
      <c r="PRD9" t="s">
        <v>128</v>
      </c>
      <c r="PRE9" t="s">
        <v>128</v>
      </c>
      <c r="PRF9" t="s">
        <v>128</v>
      </c>
      <c r="PRG9" t="s">
        <v>128</v>
      </c>
      <c r="PRH9" t="s">
        <v>128</v>
      </c>
      <c r="PRI9" t="s">
        <v>128</v>
      </c>
      <c r="PRJ9" t="s">
        <v>128</v>
      </c>
      <c r="PRK9" t="s">
        <v>128</v>
      </c>
      <c r="PRL9" t="s">
        <v>128</v>
      </c>
      <c r="PRM9" t="s">
        <v>128</v>
      </c>
      <c r="PRN9" t="s">
        <v>128</v>
      </c>
      <c r="PRO9" t="s">
        <v>128</v>
      </c>
      <c r="PRP9" t="s">
        <v>128</v>
      </c>
      <c r="PRQ9" t="s">
        <v>128</v>
      </c>
      <c r="PRR9" t="s">
        <v>128</v>
      </c>
      <c r="PRS9" t="s">
        <v>128</v>
      </c>
      <c r="PRT9" t="s">
        <v>128</v>
      </c>
      <c r="PRU9" t="s">
        <v>128</v>
      </c>
      <c r="PRV9" t="s">
        <v>128</v>
      </c>
      <c r="PRW9" t="s">
        <v>128</v>
      </c>
      <c r="PRX9" t="s">
        <v>128</v>
      </c>
      <c r="PRY9" t="s">
        <v>128</v>
      </c>
      <c r="PRZ9" t="s">
        <v>128</v>
      </c>
      <c r="PSA9" t="s">
        <v>128</v>
      </c>
      <c r="PSB9" t="s">
        <v>128</v>
      </c>
      <c r="PSC9" t="s">
        <v>128</v>
      </c>
      <c r="PSD9" t="s">
        <v>128</v>
      </c>
      <c r="PSE9" t="s">
        <v>128</v>
      </c>
      <c r="PSF9" t="s">
        <v>128</v>
      </c>
      <c r="PSG9" t="s">
        <v>128</v>
      </c>
      <c r="PSH9" t="s">
        <v>128</v>
      </c>
      <c r="PSI9" t="s">
        <v>128</v>
      </c>
      <c r="PSJ9" t="s">
        <v>128</v>
      </c>
      <c r="PSK9" t="s">
        <v>128</v>
      </c>
      <c r="PSL9" t="s">
        <v>128</v>
      </c>
      <c r="PSM9" t="s">
        <v>128</v>
      </c>
      <c r="PSN9" t="s">
        <v>128</v>
      </c>
      <c r="PSO9" t="s">
        <v>128</v>
      </c>
      <c r="PSP9" t="s">
        <v>128</v>
      </c>
      <c r="PSQ9" t="s">
        <v>128</v>
      </c>
      <c r="PSR9" t="s">
        <v>128</v>
      </c>
      <c r="PSS9" t="s">
        <v>128</v>
      </c>
      <c r="PST9" t="s">
        <v>128</v>
      </c>
      <c r="PSU9" t="s">
        <v>128</v>
      </c>
      <c r="PSV9" t="s">
        <v>128</v>
      </c>
      <c r="PSW9" t="s">
        <v>128</v>
      </c>
      <c r="PSX9" t="s">
        <v>128</v>
      </c>
      <c r="PSY9" t="s">
        <v>128</v>
      </c>
      <c r="PSZ9" t="s">
        <v>128</v>
      </c>
      <c r="PTA9" t="s">
        <v>128</v>
      </c>
      <c r="PTB9" t="s">
        <v>128</v>
      </c>
      <c r="PTC9" t="s">
        <v>128</v>
      </c>
      <c r="PTD9" t="s">
        <v>128</v>
      </c>
      <c r="PTE9" t="s">
        <v>128</v>
      </c>
      <c r="PTF9" t="s">
        <v>128</v>
      </c>
      <c r="PTG9" t="s">
        <v>128</v>
      </c>
      <c r="PTH9" t="s">
        <v>128</v>
      </c>
      <c r="PTI9" t="s">
        <v>128</v>
      </c>
      <c r="PTJ9" t="s">
        <v>128</v>
      </c>
      <c r="PTK9" t="s">
        <v>128</v>
      </c>
      <c r="PTL9" t="s">
        <v>128</v>
      </c>
      <c r="PTM9" t="s">
        <v>128</v>
      </c>
      <c r="PTN9" t="s">
        <v>128</v>
      </c>
      <c r="PTO9" t="s">
        <v>128</v>
      </c>
      <c r="PTP9" t="s">
        <v>128</v>
      </c>
      <c r="PTQ9" t="s">
        <v>128</v>
      </c>
      <c r="PTR9" t="s">
        <v>128</v>
      </c>
      <c r="PTS9" t="s">
        <v>128</v>
      </c>
      <c r="PTT9" t="s">
        <v>128</v>
      </c>
      <c r="PTU9" t="s">
        <v>128</v>
      </c>
      <c r="PTV9" t="s">
        <v>128</v>
      </c>
      <c r="PTW9" t="s">
        <v>128</v>
      </c>
      <c r="PTX9" t="s">
        <v>128</v>
      </c>
      <c r="PTY9" t="s">
        <v>128</v>
      </c>
      <c r="PTZ9" t="s">
        <v>128</v>
      </c>
      <c r="PUA9" t="s">
        <v>128</v>
      </c>
      <c r="PUB9" t="s">
        <v>128</v>
      </c>
      <c r="PUC9" t="s">
        <v>128</v>
      </c>
      <c r="PUD9" t="s">
        <v>128</v>
      </c>
      <c r="PUE9" t="s">
        <v>128</v>
      </c>
      <c r="PUF9" t="s">
        <v>128</v>
      </c>
      <c r="PUG9" t="s">
        <v>128</v>
      </c>
      <c r="PUH9" t="s">
        <v>128</v>
      </c>
      <c r="PUI9" t="s">
        <v>128</v>
      </c>
      <c r="PUJ9" t="s">
        <v>128</v>
      </c>
      <c r="PUK9" t="s">
        <v>128</v>
      </c>
      <c r="PUL9" t="s">
        <v>128</v>
      </c>
      <c r="PUM9" t="s">
        <v>128</v>
      </c>
      <c r="PUN9" t="s">
        <v>128</v>
      </c>
      <c r="PUO9" t="s">
        <v>128</v>
      </c>
      <c r="PUP9" t="s">
        <v>128</v>
      </c>
      <c r="PUQ9" t="s">
        <v>128</v>
      </c>
      <c r="PUR9" t="s">
        <v>128</v>
      </c>
      <c r="PUS9" t="s">
        <v>128</v>
      </c>
      <c r="PUT9" t="s">
        <v>128</v>
      </c>
      <c r="PUU9" t="s">
        <v>128</v>
      </c>
      <c r="PUV9" t="s">
        <v>128</v>
      </c>
      <c r="PUW9" t="s">
        <v>128</v>
      </c>
      <c r="PUX9" t="s">
        <v>128</v>
      </c>
      <c r="PUY9" t="s">
        <v>128</v>
      </c>
      <c r="PUZ9" t="s">
        <v>128</v>
      </c>
      <c r="PVA9" t="s">
        <v>128</v>
      </c>
      <c r="PVB9" t="s">
        <v>128</v>
      </c>
      <c r="PVC9" t="s">
        <v>128</v>
      </c>
      <c r="PVD9" t="s">
        <v>128</v>
      </c>
      <c r="PVE9" t="s">
        <v>128</v>
      </c>
      <c r="PVF9" t="s">
        <v>128</v>
      </c>
      <c r="PVG9" t="s">
        <v>128</v>
      </c>
      <c r="PVH9" t="s">
        <v>128</v>
      </c>
      <c r="PVI9" t="s">
        <v>128</v>
      </c>
      <c r="PVJ9" t="s">
        <v>128</v>
      </c>
      <c r="PVK9" t="s">
        <v>128</v>
      </c>
      <c r="PVL9" t="s">
        <v>128</v>
      </c>
      <c r="PVM9" t="s">
        <v>128</v>
      </c>
      <c r="PVN9" t="s">
        <v>128</v>
      </c>
      <c r="PVO9" t="s">
        <v>128</v>
      </c>
      <c r="PVP9" t="s">
        <v>128</v>
      </c>
      <c r="PVQ9" t="s">
        <v>128</v>
      </c>
      <c r="PVR9" t="s">
        <v>128</v>
      </c>
      <c r="PVS9" t="s">
        <v>128</v>
      </c>
      <c r="PVT9" t="s">
        <v>128</v>
      </c>
      <c r="PVU9" t="s">
        <v>128</v>
      </c>
      <c r="PVV9" t="s">
        <v>128</v>
      </c>
      <c r="PVW9" t="s">
        <v>128</v>
      </c>
      <c r="PVX9" t="s">
        <v>128</v>
      </c>
      <c r="PVY9" t="s">
        <v>128</v>
      </c>
      <c r="PVZ9" t="s">
        <v>128</v>
      </c>
      <c r="PWA9" t="s">
        <v>128</v>
      </c>
      <c r="PWB9" t="s">
        <v>128</v>
      </c>
      <c r="PWC9" t="s">
        <v>128</v>
      </c>
      <c r="PWD9" t="s">
        <v>128</v>
      </c>
      <c r="PWE9" t="s">
        <v>128</v>
      </c>
      <c r="PWF9" t="s">
        <v>128</v>
      </c>
      <c r="PWG9" t="s">
        <v>128</v>
      </c>
      <c r="PWH9" t="s">
        <v>128</v>
      </c>
      <c r="PWI9" t="s">
        <v>128</v>
      </c>
      <c r="PWJ9" t="s">
        <v>128</v>
      </c>
      <c r="PWK9" t="s">
        <v>128</v>
      </c>
      <c r="PWL9" t="s">
        <v>128</v>
      </c>
      <c r="PWM9" t="s">
        <v>128</v>
      </c>
      <c r="PWN9" t="s">
        <v>128</v>
      </c>
      <c r="PWO9" t="s">
        <v>128</v>
      </c>
      <c r="PWP9" t="s">
        <v>128</v>
      </c>
      <c r="PWQ9" t="s">
        <v>128</v>
      </c>
      <c r="PWR9" t="s">
        <v>128</v>
      </c>
      <c r="PWS9" t="s">
        <v>128</v>
      </c>
      <c r="PWT9" t="s">
        <v>128</v>
      </c>
      <c r="PWU9" t="s">
        <v>128</v>
      </c>
      <c r="PWV9" t="s">
        <v>128</v>
      </c>
      <c r="PWW9" t="s">
        <v>128</v>
      </c>
      <c r="PWX9" t="s">
        <v>128</v>
      </c>
      <c r="PWY9" t="s">
        <v>128</v>
      </c>
      <c r="PWZ9" t="s">
        <v>128</v>
      </c>
      <c r="PXA9" t="s">
        <v>128</v>
      </c>
      <c r="PXB9" t="s">
        <v>128</v>
      </c>
      <c r="PXC9" t="s">
        <v>128</v>
      </c>
      <c r="PXD9" t="s">
        <v>128</v>
      </c>
      <c r="PXE9" t="s">
        <v>128</v>
      </c>
      <c r="PXF9" t="s">
        <v>128</v>
      </c>
      <c r="PXG9" t="s">
        <v>128</v>
      </c>
      <c r="PXH9" t="s">
        <v>128</v>
      </c>
      <c r="PXI9" t="s">
        <v>128</v>
      </c>
      <c r="PXJ9" t="s">
        <v>128</v>
      </c>
      <c r="PXK9" t="s">
        <v>128</v>
      </c>
      <c r="PXL9" t="s">
        <v>128</v>
      </c>
      <c r="PXM9" t="s">
        <v>128</v>
      </c>
      <c r="PXN9" t="s">
        <v>128</v>
      </c>
      <c r="PXO9" t="s">
        <v>128</v>
      </c>
      <c r="PXP9" t="s">
        <v>128</v>
      </c>
      <c r="PXQ9" t="s">
        <v>128</v>
      </c>
      <c r="PXR9" t="s">
        <v>128</v>
      </c>
      <c r="PXS9" t="s">
        <v>128</v>
      </c>
      <c r="PXT9" t="s">
        <v>128</v>
      </c>
      <c r="PXU9" t="s">
        <v>128</v>
      </c>
      <c r="PXV9" t="s">
        <v>128</v>
      </c>
      <c r="PXW9" t="s">
        <v>128</v>
      </c>
      <c r="PXX9" t="s">
        <v>128</v>
      </c>
      <c r="PXY9" t="s">
        <v>128</v>
      </c>
      <c r="PXZ9" t="s">
        <v>128</v>
      </c>
      <c r="PYA9" t="s">
        <v>128</v>
      </c>
      <c r="PYB9" t="s">
        <v>128</v>
      </c>
      <c r="PYC9" t="s">
        <v>128</v>
      </c>
      <c r="PYD9" t="s">
        <v>128</v>
      </c>
      <c r="PYE9" t="s">
        <v>128</v>
      </c>
      <c r="PYF9" t="s">
        <v>128</v>
      </c>
      <c r="PYG9" t="s">
        <v>128</v>
      </c>
      <c r="PYH9" t="s">
        <v>128</v>
      </c>
      <c r="PYI9" t="s">
        <v>128</v>
      </c>
      <c r="PYJ9" t="s">
        <v>128</v>
      </c>
      <c r="PYK9" t="s">
        <v>128</v>
      </c>
      <c r="PYL9" t="s">
        <v>128</v>
      </c>
      <c r="PYM9" t="s">
        <v>128</v>
      </c>
      <c r="PYN9" t="s">
        <v>128</v>
      </c>
      <c r="PYO9" t="s">
        <v>128</v>
      </c>
      <c r="PYP9" t="s">
        <v>128</v>
      </c>
      <c r="PYQ9" t="s">
        <v>128</v>
      </c>
      <c r="PYR9" t="s">
        <v>128</v>
      </c>
      <c r="PYS9" t="s">
        <v>128</v>
      </c>
      <c r="PYT9" t="s">
        <v>128</v>
      </c>
      <c r="PYU9" t="s">
        <v>128</v>
      </c>
      <c r="PYV9" t="s">
        <v>128</v>
      </c>
      <c r="PYW9" t="s">
        <v>128</v>
      </c>
      <c r="PYX9" t="s">
        <v>128</v>
      </c>
      <c r="PYY9" t="s">
        <v>128</v>
      </c>
      <c r="PYZ9" t="s">
        <v>128</v>
      </c>
      <c r="PZA9" t="s">
        <v>128</v>
      </c>
      <c r="PZB9" t="s">
        <v>128</v>
      </c>
      <c r="PZC9" t="s">
        <v>128</v>
      </c>
      <c r="PZD9" t="s">
        <v>128</v>
      </c>
      <c r="PZE9" t="s">
        <v>128</v>
      </c>
      <c r="PZF9" t="s">
        <v>128</v>
      </c>
      <c r="PZG9" t="s">
        <v>128</v>
      </c>
      <c r="PZH9" t="s">
        <v>128</v>
      </c>
      <c r="PZI9" t="s">
        <v>128</v>
      </c>
      <c r="PZJ9" t="s">
        <v>128</v>
      </c>
      <c r="PZK9" t="s">
        <v>128</v>
      </c>
      <c r="PZL9" t="s">
        <v>128</v>
      </c>
      <c r="PZM9" t="s">
        <v>128</v>
      </c>
      <c r="PZN9" t="s">
        <v>128</v>
      </c>
      <c r="PZO9" t="s">
        <v>128</v>
      </c>
      <c r="PZP9" t="s">
        <v>128</v>
      </c>
      <c r="PZQ9" t="s">
        <v>128</v>
      </c>
      <c r="PZR9" t="s">
        <v>128</v>
      </c>
      <c r="PZS9" t="s">
        <v>128</v>
      </c>
      <c r="PZT9" t="s">
        <v>128</v>
      </c>
      <c r="PZU9" t="s">
        <v>128</v>
      </c>
      <c r="PZV9" t="s">
        <v>128</v>
      </c>
      <c r="PZW9" t="s">
        <v>128</v>
      </c>
      <c r="PZX9" t="s">
        <v>128</v>
      </c>
      <c r="PZY9" t="s">
        <v>128</v>
      </c>
      <c r="PZZ9" t="s">
        <v>128</v>
      </c>
      <c r="QAA9" t="s">
        <v>128</v>
      </c>
      <c r="QAB9" t="s">
        <v>128</v>
      </c>
      <c r="QAC9" t="s">
        <v>128</v>
      </c>
      <c r="QAD9" t="s">
        <v>128</v>
      </c>
      <c r="QAE9" t="s">
        <v>128</v>
      </c>
      <c r="QAF9" t="s">
        <v>128</v>
      </c>
      <c r="QAG9" t="s">
        <v>128</v>
      </c>
      <c r="QAH9" t="s">
        <v>128</v>
      </c>
      <c r="QAI9" t="s">
        <v>128</v>
      </c>
      <c r="QAJ9" t="s">
        <v>128</v>
      </c>
      <c r="QAK9" t="s">
        <v>128</v>
      </c>
      <c r="QAL9" t="s">
        <v>128</v>
      </c>
      <c r="QAM9" t="s">
        <v>128</v>
      </c>
      <c r="QAN9" t="s">
        <v>128</v>
      </c>
      <c r="QAO9" t="s">
        <v>128</v>
      </c>
      <c r="QAP9" t="s">
        <v>128</v>
      </c>
      <c r="QAQ9" t="s">
        <v>128</v>
      </c>
      <c r="QAR9" t="s">
        <v>128</v>
      </c>
      <c r="QAS9" t="s">
        <v>128</v>
      </c>
      <c r="QAT9" t="s">
        <v>128</v>
      </c>
      <c r="QAU9" t="s">
        <v>128</v>
      </c>
      <c r="QAV9" t="s">
        <v>128</v>
      </c>
      <c r="QAW9" t="s">
        <v>128</v>
      </c>
      <c r="QAX9" t="s">
        <v>128</v>
      </c>
      <c r="QAY9" t="s">
        <v>128</v>
      </c>
      <c r="QAZ9" t="s">
        <v>128</v>
      </c>
      <c r="QBA9" t="s">
        <v>128</v>
      </c>
      <c r="QBB9" t="s">
        <v>128</v>
      </c>
      <c r="QBC9" t="s">
        <v>128</v>
      </c>
      <c r="QBD9" t="s">
        <v>128</v>
      </c>
      <c r="QBE9" t="s">
        <v>128</v>
      </c>
      <c r="QBF9" t="s">
        <v>128</v>
      </c>
      <c r="QBG9" t="s">
        <v>128</v>
      </c>
      <c r="QBH9" t="s">
        <v>128</v>
      </c>
      <c r="QBI9" t="s">
        <v>128</v>
      </c>
      <c r="QBJ9" t="s">
        <v>128</v>
      </c>
      <c r="QBK9" t="s">
        <v>128</v>
      </c>
      <c r="QBL9" t="s">
        <v>128</v>
      </c>
      <c r="QBM9" t="s">
        <v>128</v>
      </c>
      <c r="QBN9" t="s">
        <v>128</v>
      </c>
      <c r="QBO9" t="s">
        <v>128</v>
      </c>
      <c r="QBP9" t="s">
        <v>128</v>
      </c>
      <c r="QBQ9" t="s">
        <v>128</v>
      </c>
      <c r="QBR9" t="s">
        <v>128</v>
      </c>
      <c r="QBS9" t="s">
        <v>128</v>
      </c>
      <c r="QBT9" t="s">
        <v>128</v>
      </c>
      <c r="QBU9" t="s">
        <v>128</v>
      </c>
      <c r="QBV9" t="s">
        <v>128</v>
      </c>
      <c r="QBW9" t="s">
        <v>128</v>
      </c>
      <c r="QBX9" t="s">
        <v>128</v>
      </c>
      <c r="QBY9" t="s">
        <v>128</v>
      </c>
      <c r="QBZ9" t="s">
        <v>128</v>
      </c>
      <c r="QCA9" t="s">
        <v>128</v>
      </c>
      <c r="QCB9" t="s">
        <v>128</v>
      </c>
      <c r="QCC9" t="s">
        <v>128</v>
      </c>
      <c r="QCD9" t="s">
        <v>128</v>
      </c>
      <c r="QCE9" t="s">
        <v>128</v>
      </c>
      <c r="QCF9" t="s">
        <v>128</v>
      </c>
      <c r="QCG9" t="s">
        <v>128</v>
      </c>
      <c r="QCH9" t="s">
        <v>128</v>
      </c>
      <c r="QCI9" t="s">
        <v>128</v>
      </c>
      <c r="QCJ9" t="s">
        <v>128</v>
      </c>
      <c r="QCK9" t="s">
        <v>128</v>
      </c>
      <c r="QCL9" t="s">
        <v>128</v>
      </c>
      <c r="QCM9" t="s">
        <v>128</v>
      </c>
      <c r="QCN9" t="s">
        <v>128</v>
      </c>
      <c r="QCO9" t="s">
        <v>128</v>
      </c>
      <c r="QCP9" t="s">
        <v>128</v>
      </c>
      <c r="QCQ9" t="s">
        <v>128</v>
      </c>
      <c r="QCR9" t="s">
        <v>128</v>
      </c>
      <c r="QCS9" t="s">
        <v>128</v>
      </c>
      <c r="QCT9" t="s">
        <v>128</v>
      </c>
      <c r="QCU9" t="s">
        <v>128</v>
      </c>
      <c r="QCV9" t="s">
        <v>128</v>
      </c>
      <c r="QCW9" t="s">
        <v>128</v>
      </c>
      <c r="QCX9" t="s">
        <v>128</v>
      </c>
      <c r="QCY9" t="s">
        <v>128</v>
      </c>
      <c r="QCZ9" t="s">
        <v>128</v>
      </c>
      <c r="QDA9" t="s">
        <v>128</v>
      </c>
      <c r="QDB9" t="s">
        <v>128</v>
      </c>
      <c r="QDC9" t="s">
        <v>128</v>
      </c>
      <c r="QDD9" t="s">
        <v>128</v>
      </c>
      <c r="QDE9" t="s">
        <v>128</v>
      </c>
      <c r="QDF9" t="s">
        <v>128</v>
      </c>
      <c r="QDG9" t="s">
        <v>128</v>
      </c>
      <c r="QDH9" t="s">
        <v>128</v>
      </c>
      <c r="QDI9" t="s">
        <v>128</v>
      </c>
      <c r="QDJ9" t="s">
        <v>128</v>
      </c>
      <c r="QDK9" t="s">
        <v>128</v>
      </c>
      <c r="QDL9" t="s">
        <v>128</v>
      </c>
      <c r="QDM9" t="s">
        <v>128</v>
      </c>
      <c r="QDN9" t="s">
        <v>128</v>
      </c>
      <c r="QDO9" t="s">
        <v>128</v>
      </c>
      <c r="QDP9" t="s">
        <v>128</v>
      </c>
      <c r="QDQ9" t="s">
        <v>128</v>
      </c>
      <c r="QDR9" t="s">
        <v>128</v>
      </c>
      <c r="QDS9" t="s">
        <v>128</v>
      </c>
      <c r="QDT9" t="s">
        <v>128</v>
      </c>
      <c r="QDU9" t="s">
        <v>128</v>
      </c>
      <c r="QDV9" t="s">
        <v>128</v>
      </c>
      <c r="QDW9" t="s">
        <v>128</v>
      </c>
      <c r="QDX9" t="s">
        <v>128</v>
      </c>
      <c r="QDY9" t="s">
        <v>128</v>
      </c>
      <c r="QDZ9" t="s">
        <v>128</v>
      </c>
      <c r="QEA9" t="s">
        <v>128</v>
      </c>
      <c r="QEB9" t="s">
        <v>128</v>
      </c>
      <c r="QEC9" t="s">
        <v>128</v>
      </c>
      <c r="QED9" t="s">
        <v>128</v>
      </c>
      <c r="QEE9" t="s">
        <v>128</v>
      </c>
      <c r="QEF9" t="s">
        <v>128</v>
      </c>
      <c r="QEG9" t="s">
        <v>128</v>
      </c>
      <c r="QEH9" t="s">
        <v>128</v>
      </c>
      <c r="QEI9" t="s">
        <v>128</v>
      </c>
      <c r="QEJ9" t="s">
        <v>128</v>
      </c>
      <c r="QEK9" t="s">
        <v>128</v>
      </c>
      <c r="QEL9" t="s">
        <v>128</v>
      </c>
      <c r="QEM9" t="s">
        <v>128</v>
      </c>
      <c r="QEN9" t="s">
        <v>128</v>
      </c>
      <c r="QEO9" t="s">
        <v>128</v>
      </c>
      <c r="QEP9" t="s">
        <v>128</v>
      </c>
      <c r="QEQ9" t="s">
        <v>128</v>
      </c>
      <c r="QER9" t="s">
        <v>128</v>
      </c>
      <c r="QES9" t="s">
        <v>128</v>
      </c>
      <c r="QET9" t="s">
        <v>128</v>
      </c>
      <c r="QEU9" t="s">
        <v>128</v>
      </c>
      <c r="QEV9" t="s">
        <v>128</v>
      </c>
      <c r="QEW9" t="s">
        <v>128</v>
      </c>
      <c r="QEX9" t="s">
        <v>128</v>
      </c>
      <c r="QEY9" t="s">
        <v>128</v>
      </c>
      <c r="QEZ9" t="s">
        <v>128</v>
      </c>
      <c r="QFA9" t="s">
        <v>128</v>
      </c>
      <c r="QFB9" t="s">
        <v>128</v>
      </c>
      <c r="QFC9" t="s">
        <v>128</v>
      </c>
      <c r="QFD9" t="s">
        <v>128</v>
      </c>
      <c r="QFE9" t="s">
        <v>128</v>
      </c>
      <c r="QFF9" t="s">
        <v>128</v>
      </c>
      <c r="QFG9" t="s">
        <v>128</v>
      </c>
      <c r="QFH9" t="s">
        <v>128</v>
      </c>
      <c r="QFI9" t="s">
        <v>128</v>
      </c>
      <c r="QFJ9" t="s">
        <v>128</v>
      </c>
      <c r="QFK9" t="s">
        <v>128</v>
      </c>
      <c r="QFL9" t="s">
        <v>128</v>
      </c>
      <c r="QFM9" t="s">
        <v>128</v>
      </c>
      <c r="QFN9" t="s">
        <v>128</v>
      </c>
      <c r="QFO9" t="s">
        <v>128</v>
      </c>
      <c r="QFP9" t="s">
        <v>128</v>
      </c>
      <c r="QFQ9" t="s">
        <v>128</v>
      </c>
      <c r="QFR9" t="s">
        <v>128</v>
      </c>
      <c r="QFS9" t="s">
        <v>128</v>
      </c>
      <c r="QFT9" t="s">
        <v>128</v>
      </c>
      <c r="QFU9" t="s">
        <v>128</v>
      </c>
      <c r="QFV9" t="s">
        <v>128</v>
      </c>
      <c r="QFW9" t="s">
        <v>128</v>
      </c>
      <c r="QFX9" t="s">
        <v>128</v>
      </c>
      <c r="QFY9" t="s">
        <v>128</v>
      </c>
      <c r="QFZ9" t="s">
        <v>128</v>
      </c>
      <c r="QGA9" t="s">
        <v>128</v>
      </c>
      <c r="QGB9" t="s">
        <v>128</v>
      </c>
      <c r="QGC9" t="s">
        <v>128</v>
      </c>
      <c r="QGD9" t="s">
        <v>128</v>
      </c>
      <c r="QGE9" t="s">
        <v>128</v>
      </c>
      <c r="QGF9" t="s">
        <v>128</v>
      </c>
      <c r="QGG9" t="s">
        <v>128</v>
      </c>
      <c r="QGH9" t="s">
        <v>128</v>
      </c>
      <c r="QGI9" t="s">
        <v>128</v>
      </c>
      <c r="QGJ9" t="s">
        <v>128</v>
      </c>
      <c r="QGK9" t="s">
        <v>128</v>
      </c>
      <c r="QGL9" t="s">
        <v>128</v>
      </c>
      <c r="QGM9" t="s">
        <v>128</v>
      </c>
      <c r="QGN9" t="s">
        <v>128</v>
      </c>
      <c r="QGO9" t="s">
        <v>128</v>
      </c>
      <c r="QGP9" t="s">
        <v>128</v>
      </c>
      <c r="QGQ9" t="s">
        <v>128</v>
      </c>
      <c r="QGR9" t="s">
        <v>128</v>
      </c>
      <c r="QGS9" t="s">
        <v>128</v>
      </c>
      <c r="QGT9" t="s">
        <v>128</v>
      </c>
      <c r="QGU9" t="s">
        <v>128</v>
      </c>
      <c r="QGV9" t="s">
        <v>128</v>
      </c>
      <c r="QGW9" t="s">
        <v>128</v>
      </c>
      <c r="QGX9" t="s">
        <v>128</v>
      </c>
      <c r="QGY9" t="s">
        <v>128</v>
      </c>
      <c r="QGZ9" t="s">
        <v>128</v>
      </c>
      <c r="QHA9" t="s">
        <v>128</v>
      </c>
      <c r="QHB9" t="s">
        <v>128</v>
      </c>
      <c r="QHC9" t="s">
        <v>128</v>
      </c>
      <c r="QHD9" t="s">
        <v>128</v>
      </c>
      <c r="QHE9" t="s">
        <v>128</v>
      </c>
      <c r="QHF9" t="s">
        <v>128</v>
      </c>
      <c r="QHG9" t="s">
        <v>128</v>
      </c>
      <c r="QHH9" t="s">
        <v>128</v>
      </c>
      <c r="QHI9" t="s">
        <v>128</v>
      </c>
      <c r="QHJ9" t="s">
        <v>128</v>
      </c>
      <c r="QHK9" t="s">
        <v>128</v>
      </c>
      <c r="QHL9" t="s">
        <v>128</v>
      </c>
      <c r="QHM9" t="s">
        <v>128</v>
      </c>
      <c r="QHN9" t="s">
        <v>128</v>
      </c>
      <c r="QHO9" t="s">
        <v>128</v>
      </c>
      <c r="QHP9" t="s">
        <v>128</v>
      </c>
      <c r="QHQ9" t="s">
        <v>128</v>
      </c>
      <c r="QHR9" t="s">
        <v>128</v>
      </c>
      <c r="QHS9" t="s">
        <v>128</v>
      </c>
      <c r="QHT9" t="s">
        <v>128</v>
      </c>
      <c r="QHU9" t="s">
        <v>128</v>
      </c>
      <c r="QHV9" t="s">
        <v>128</v>
      </c>
      <c r="QHW9" t="s">
        <v>128</v>
      </c>
      <c r="QHX9" t="s">
        <v>128</v>
      </c>
      <c r="QHY9" t="s">
        <v>128</v>
      </c>
      <c r="QHZ9" t="s">
        <v>128</v>
      </c>
      <c r="QIA9" t="s">
        <v>128</v>
      </c>
      <c r="QIB9" t="s">
        <v>128</v>
      </c>
      <c r="QIC9" t="s">
        <v>128</v>
      </c>
      <c r="QID9" t="s">
        <v>128</v>
      </c>
      <c r="QIE9" t="s">
        <v>128</v>
      </c>
      <c r="QIF9" t="s">
        <v>128</v>
      </c>
      <c r="QIG9" t="s">
        <v>128</v>
      </c>
      <c r="QIH9" t="s">
        <v>128</v>
      </c>
      <c r="QII9" t="s">
        <v>128</v>
      </c>
      <c r="QIJ9" t="s">
        <v>128</v>
      </c>
      <c r="QIK9" t="s">
        <v>128</v>
      </c>
      <c r="QIL9" t="s">
        <v>128</v>
      </c>
      <c r="QIM9" t="s">
        <v>128</v>
      </c>
      <c r="QIN9" t="s">
        <v>128</v>
      </c>
      <c r="QIO9" t="s">
        <v>128</v>
      </c>
      <c r="QIP9" t="s">
        <v>128</v>
      </c>
      <c r="QIQ9" t="s">
        <v>128</v>
      </c>
      <c r="QIR9" t="s">
        <v>128</v>
      </c>
      <c r="QIS9" t="s">
        <v>128</v>
      </c>
      <c r="QIT9" t="s">
        <v>128</v>
      </c>
      <c r="QIU9" t="s">
        <v>128</v>
      </c>
      <c r="QIV9" t="s">
        <v>128</v>
      </c>
      <c r="QIW9" t="s">
        <v>128</v>
      </c>
      <c r="QIX9" t="s">
        <v>128</v>
      </c>
      <c r="QIY9" t="s">
        <v>128</v>
      </c>
      <c r="QIZ9" t="s">
        <v>128</v>
      </c>
      <c r="QJA9" t="s">
        <v>128</v>
      </c>
      <c r="QJB9" t="s">
        <v>128</v>
      </c>
      <c r="QJC9" t="s">
        <v>128</v>
      </c>
      <c r="QJD9" t="s">
        <v>128</v>
      </c>
      <c r="QJE9" t="s">
        <v>128</v>
      </c>
      <c r="QJF9" t="s">
        <v>128</v>
      </c>
      <c r="QJG9" t="s">
        <v>128</v>
      </c>
      <c r="QJH9" t="s">
        <v>128</v>
      </c>
      <c r="QJI9" t="s">
        <v>128</v>
      </c>
      <c r="QJJ9" t="s">
        <v>128</v>
      </c>
      <c r="QJK9" t="s">
        <v>128</v>
      </c>
      <c r="QJL9" t="s">
        <v>128</v>
      </c>
      <c r="QJM9" t="s">
        <v>128</v>
      </c>
      <c r="QJN9" t="s">
        <v>128</v>
      </c>
      <c r="QJO9" t="s">
        <v>128</v>
      </c>
      <c r="QJP9" t="s">
        <v>128</v>
      </c>
      <c r="QJQ9" t="s">
        <v>128</v>
      </c>
      <c r="QJR9" t="s">
        <v>128</v>
      </c>
      <c r="QJS9" t="s">
        <v>128</v>
      </c>
      <c r="QJT9" t="s">
        <v>128</v>
      </c>
      <c r="QJU9" t="s">
        <v>128</v>
      </c>
      <c r="QJV9" t="s">
        <v>128</v>
      </c>
      <c r="QJW9" t="s">
        <v>128</v>
      </c>
      <c r="QJX9" t="s">
        <v>128</v>
      </c>
      <c r="QJY9" t="s">
        <v>128</v>
      </c>
      <c r="QJZ9" t="s">
        <v>128</v>
      </c>
      <c r="QKA9" t="s">
        <v>128</v>
      </c>
      <c r="QKB9" t="s">
        <v>128</v>
      </c>
      <c r="QKC9" t="s">
        <v>128</v>
      </c>
      <c r="QKD9" t="s">
        <v>128</v>
      </c>
      <c r="QKE9" t="s">
        <v>128</v>
      </c>
      <c r="QKF9" t="s">
        <v>128</v>
      </c>
      <c r="QKG9" t="s">
        <v>128</v>
      </c>
      <c r="QKH9" t="s">
        <v>128</v>
      </c>
      <c r="QKI9" t="s">
        <v>128</v>
      </c>
      <c r="QKJ9" t="s">
        <v>128</v>
      </c>
      <c r="QKK9" t="s">
        <v>128</v>
      </c>
      <c r="QKL9" t="s">
        <v>128</v>
      </c>
      <c r="QKM9" t="s">
        <v>128</v>
      </c>
      <c r="QKN9" t="s">
        <v>128</v>
      </c>
      <c r="QKO9" t="s">
        <v>128</v>
      </c>
      <c r="QKP9" t="s">
        <v>128</v>
      </c>
      <c r="QKQ9" t="s">
        <v>128</v>
      </c>
      <c r="QKR9" t="s">
        <v>128</v>
      </c>
      <c r="QKS9" t="s">
        <v>128</v>
      </c>
      <c r="QKT9" t="s">
        <v>128</v>
      </c>
      <c r="QKU9" t="s">
        <v>128</v>
      </c>
      <c r="QKV9" t="s">
        <v>128</v>
      </c>
      <c r="QKW9" t="s">
        <v>128</v>
      </c>
      <c r="QKX9" t="s">
        <v>128</v>
      </c>
      <c r="QKY9" t="s">
        <v>128</v>
      </c>
      <c r="QKZ9" t="s">
        <v>128</v>
      </c>
      <c r="QLA9" t="s">
        <v>128</v>
      </c>
      <c r="QLB9" t="s">
        <v>128</v>
      </c>
      <c r="QLC9" t="s">
        <v>128</v>
      </c>
      <c r="QLD9" t="s">
        <v>128</v>
      </c>
      <c r="QLE9" t="s">
        <v>128</v>
      </c>
      <c r="QLF9" t="s">
        <v>128</v>
      </c>
      <c r="QLG9" t="s">
        <v>128</v>
      </c>
      <c r="QLH9" t="s">
        <v>128</v>
      </c>
      <c r="QLI9" t="s">
        <v>128</v>
      </c>
      <c r="QLJ9" t="s">
        <v>128</v>
      </c>
      <c r="QLK9" t="s">
        <v>128</v>
      </c>
      <c r="QLL9" t="s">
        <v>128</v>
      </c>
      <c r="QLM9" t="s">
        <v>128</v>
      </c>
      <c r="QLN9" t="s">
        <v>128</v>
      </c>
      <c r="QLO9" t="s">
        <v>128</v>
      </c>
      <c r="QLP9" t="s">
        <v>128</v>
      </c>
      <c r="QLQ9" t="s">
        <v>128</v>
      </c>
      <c r="QLR9" t="s">
        <v>128</v>
      </c>
      <c r="QLS9" t="s">
        <v>128</v>
      </c>
      <c r="QLT9" t="s">
        <v>128</v>
      </c>
      <c r="QLU9" t="s">
        <v>128</v>
      </c>
      <c r="QLV9" t="s">
        <v>128</v>
      </c>
      <c r="QLW9" t="s">
        <v>128</v>
      </c>
      <c r="QLX9" t="s">
        <v>128</v>
      </c>
      <c r="QLY9" t="s">
        <v>128</v>
      </c>
      <c r="QLZ9" t="s">
        <v>128</v>
      </c>
      <c r="QMA9" t="s">
        <v>128</v>
      </c>
      <c r="QMB9" t="s">
        <v>128</v>
      </c>
      <c r="QMC9" t="s">
        <v>128</v>
      </c>
      <c r="QMD9" t="s">
        <v>128</v>
      </c>
      <c r="QME9" t="s">
        <v>128</v>
      </c>
      <c r="QMF9" t="s">
        <v>128</v>
      </c>
      <c r="QMG9" t="s">
        <v>128</v>
      </c>
      <c r="QMH9" t="s">
        <v>128</v>
      </c>
      <c r="QMI9" t="s">
        <v>128</v>
      </c>
      <c r="QMJ9" t="s">
        <v>128</v>
      </c>
      <c r="QMK9" t="s">
        <v>128</v>
      </c>
      <c r="QML9" t="s">
        <v>128</v>
      </c>
      <c r="QMM9" t="s">
        <v>128</v>
      </c>
      <c r="QMN9" t="s">
        <v>128</v>
      </c>
      <c r="QMO9" t="s">
        <v>128</v>
      </c>
      <c r="QMP9" t="s">
        <v>128</v>
      </c>
      <c r="QMQ9" t="s">
        <v>128</v>
      </c>
      <c r="QMR9" t="s">
        <v>128</v>
      </c>
      <c r="QMS9" t="s">
        <v>128</v>
      </c>
      <c r="QMT9" t="s">
        <v>128</v>
      </c>
      <c r="QMU9" t="s">
        <v>128</v>
      </c>
      <c r="QMV9" t="s">
        <v>128</v>
      </c>
      <c r="QMW9" t="s">
        <v>128</v>
      </c>
      <c r="QMX9" t="s">
        <v>128</v>
      </c>
      <c r="QMY9" t="s">
        <v>128</v>
      </c>
      <c r="QMZ9" t="s">
        <v>128</v>
      </c>
      <c r="QNA9" t="s">
        <v>128</v>
      </c>
      <c r="QNB9" t="s">
        <v>128</v>
      </c>
      <c r="QNC9" t="s">
        <v>128</v>
      </c>
      <c r="QND9" t="s">
        <v>128</v>
      </c>
      <c r="QNE9" t="s">
        <v>128</v>
      </c>
      <c r="QNF9" t="s">
        <v>128</v>
      </c>
      <c r="QNG9" t="s">
        <v>128</v>
      </c>
      <c r="QNH9" t="s">
        <v>128</v>
      </c>
      <c r="QNI9" t="s">
        <v>128</v>
      </c>
      <c r="QNJ9" t="s">
        <v>128</v>
      </c>
      <c r="QNK9" t="s">
        <v>128</v>
      </c>
      <c r="QNL9" t="s">
        <v>128</v>
      </c>
      <c r="QNM9" t="s">
        <v>128</v>
      </c>
      <c r="QNN9" t="s">
        <v>128</v>
      </c>
      <c r="QNO9" t="s">
        <v>128</v>
      </c>
      <c r="QNP9" t="s">
        <v>128</v>
      </c>
      <c r="QNQ9" t="s">
        <v>128</v>
      </c>
      <c r="QNR9" t="s">
        <v>128</v>
      </c>
      <c r="QNS9" t="s">
        <v>128</v>
      </c>
      <c r="QNT9" t="s">
        <v>128</v>
      </c>
      <c r="QNU9" t="s">
        <v>128</v>
      </c>
      <c r="QNV9" t="s">
        <v>128</v>
      </c>
      <c r="QNW9" t="s">
        <v>128</v>
      </c>
      <c r="QNX9" t="s">
        <v>128</v>
      </c>
      <c r="QNY9" t="s">
        <v>128</v>
      </c>
      <c r="QNZ9" t="s">
        <v>128</v>
      </c>
      <c r="QOA9" t="s">
        <v>128</v>
      </c>
      <c r="QOB9" t="s">
        <v>128</v>
      </c>
      <c r="QOC9" t="s">
        <v>128</v>
      </c>
      <c r="QOD9" t="s">
        <v>128</v>
      </c>
      <c r="QOE9" t="s">
        <v>128</v>
      </c>
      <c r="QOF9" t="s">
        <v>128</v>
      </c>
      <c r="QOG9" t="s">
        <v>128</v>
      </c>
      <c r="QOH9" t="s">
        <v>128</v>
      </c>
      <c r="QOI9" t="s">
        <v>128</v>
      </c>
      <c r="QOJ9" t="s">
        <v>128</v>
      </c>
      <c r="QOK9" t="s">
        <v>128</v>
      </c>
      <c r="QOL9" t="s">
        <v>128</v>
      </c>
      <c r="QOM9" t="s">
        <v>128</v>
      </c>
      <c r="QON9" t="s">
        <v>128</v>
      </c>
      <c r="QOO9" t="s">
        <v>128</v>
      </c>
      <c r="QOP9" t="s">
        <v>128</v>
      </c>
      <c r="QOQ9" t="s">
        <v>128</v>
      </c>
      <c r="QOR9" t="s">
        <v>128</v>
      </c>
      <c r="QOS9" t="s">
        <v>128</v>
      </c>
      <c r="QOT9" t="s">
        <v>128</v>
      </c>
      <c r="QOU9" t="s">
        <v>128</v>
      </c>
      <c r="QOV9" t="s">
        <v>128</v>
      </c>
      <c r="QOW9" t="s">
        <v>128</v>
      </c>
      <c r="QOX9" t="s">
        <v>128</v>
      </c>
      <c r="QOY9" t="s">
        <v>128</v>
      </c>
      <c r="QOZ9" t="s">
        <v>128</v>
      </c>
      <c r="QPA9" t="s">
        <v>128</v>
      </c>
      <c r="QPB9" t="s">
        <v>128</v>
      </c>
      <c r="QPC9" t="s">
        <v>128</v>
      </c>
      <c r="QPD9" t="s">
        <v>128</v>
      </c>
      <c r="QPE9" t="s">
        <v>128</v>
      </c>
      <c r="QPF9" t="s">
        <v>128</v>
      </c>
      <c r="QPG9" t="s">
        <v>128</v>
      </c>
      <c r="QPH9" t="s">
        <v>128</v>
      </c>
      <c r="QPI9" t="s">
        <v>128</v>
      </c>
      <c r="QPJ9" t="s">
        <v>128</v>
      </c>
      <c r="QPK9" t="s">
        <v>128</v>
      </c>
      <c r="QPL9" t="s">
        <v>128</v>
      </c>
      <c r="QPM9" t="s">
        <v>128</v>
      </c>
      <c r="QPN9" t="s">
        <v>128</v>
      </c>
      <c r="QPO9" t="s">
        <v>128</v>
      </c>
      <c r="QPP9" t="s">
        <v>128</v>
      </c>
      <c r="QPQ9" t="s">
        <v>128</v>
      </c>
      <c r="QPR9" t="s">
        <v>128</v>
      </c>
      <c r="QPS9" t="s">
        <v>128</v>
      </c>
      <c r="QPT9" t="s">
        <v>128</v>
      </c>
      <c r="QPU9" t="s">
        <v>128</v>
      </c>
      <c r="QPV9" t="s">
        <v>128</v>
      </c>
      <c r="QPW9" t="s">
        <v>128</v>
      </c>
      <c r="QPX9" t="s">
        <v>128</v>
      </c>
      <c r="QPY9" t="s">
        <v>128</v>
      </c>
      <c r="QPZ9" t="s">
        <v>128</v>
      </c>
      <c r="QQA9" t="s">
        <v>128</v>
      </c>
      <c r="QQB9" t="s">
        <v>128</v>
      </c>
      <c r="QQC9" t="s">
        <v>128</v>
      </c>
      <c r="QQD9" t="s">
        <v>128</v>
      </c>
      <c r="QQE9" t="s">
        <v>128</v>
      </c>
      <c r="QQF9" t="s">
        <v>128</v>
      </c>
      <c r="QQG9" t="s">
        <v>128</v>
      </c>
      <c r="QQH9" t="s">
        <v>128</v>
      </c>
      <c r="QQI9" t="s">
        <v>128</v>
      </c>
      <c r="QQJ9" t="s">
        <v>128</v>
      </c>
      <c r="QQK9" t="s">
        <v>128</v>
      </c>
      <c r="QQL9" t="s">
        <v>128</v>
      </c>
      <c r="QQM9" t="s">
        <v>128</v>
      </c>
      <c r="QQN9" t="s">
        <v>128</v>
      </c>
      <c r="QQO9" t="s">
        <v>128</v>
      </c>
      <c r="QQP9" t="s">
        <v>128</v>
      </c>
      <c r="QQQ9" t="s">
        <v>128</v>
      </c>
      <c r="QQR9" t="s">
        <v>128</v>
      </c>
      <c r="QQS9" t="s">
        <v>128</v>
      </c>
      <c r="QQT9" t="s">
        <v>128</v>
      </c>
      <c r="QQU9" t="s">
        <v>128</v>
      </c>
      <c r="QQV9" t="s">
        <v>128</v>
      </c>
      <c r="QQW9" t="s">
        <v>128</v>
      </c>
      <c r="QQX9" t="s">
        <v>128</v>
      </c>
      <c r="QQY9" t="s">
        <v>128</v>
      </c>
      <c r="QQZ9" t="s">
        <v>128</v>
      </c>
      <c r="QRA9" t="s">
        <v>128</v>
      </c>
      <c r="QRB9" t="s">
        <v>128</v>
      </c>
      <c r="QRC9" t="s">
        <v>128</v>
      </c>
      <c r="QRD9" t="s">
        <v>128</v>
      </c>
      <c r="QRE9" t="s">
        <v>128</v>
      </c>
      <c r="QRF9" t="s">
        <v>128</v>
      </c>
      <c r="QRG9" t="s">
        <v>128</v>
      </c>
      <c r="QRH9" t="s">
        <v>128</v>
      </c>
      <c r="QRI9" t="s">
        <v>128</v>
      </c>
      <c r="QRJ9" t="s">
        <v>128</v>
      </c>
      <c r="QRK9" t="s">
        <v>128</v>
      </c>
      <c r="QRL9" t="s">
        <v>128</v>
      </c>
      <c r="QRM9" t="s">
        <v>128</v>
      </c>
      <c r="QRN9" t="s">
        <v>128</v>
      </c>
      <c r="QRO9" t="s">
        <v>128</v>
      </c>
      <c r="QRP9" t="s">
        <v>128</v>
      </c>
      <c r="QRQ9" t="s">
        <v>128</v>
      </c>
      <c r="QRR9" t="s">
        <v>128</v>
      </c>
      <c r="QRS9" t="s">
        <v>128</v>
      </c>
      <c r="QRT9" t="s">
        <v>128</v>
      </c>
      <c r="QRU9" t="s">
        <v>128</v>
      </c>
      <c r="QRV9" t="s">
        <v>128</v>
      </c>
      <c r="QRW9" t="s">
        <v>128</v>
      </c>
      <c r="QRX9" t="s">
        <v>128</v>
      </c>
      <c r="QRY9" t="s">
        <v>128</v>
      </c>
      <c r="QRZ9" t="s">
        <v>128</v>
      </c>
      <c r="QSA9" t="s">
        <v>128</v>
      </c>
      <c r="QSB9" t="s">
        <v>128</v>
      </c>
      <c r="QSC9" t="s">
        <v>128</v>
      </c>
      <c r="QSD9" t="s">
        <v>128</v>
      </c>
      <c r="QSE9" t="s">
        <v>128</v>
      </c>
      <c r="QSF9" t="s">
        <v>128</v>
      </c>
      <c r="QSG9" t="s">
        <v>128</v>
      </c>
      <c r="QSH9" t="s">
        <v>128</v>
      </c>
      <c r="QSI9" t="s">
        <v>128</v>
      </c>
      <c r="QSJ9" t="s">
        <v>128</v>
      </c>
      <c r="QSK9" t="s">
        <v>128</v>
      </c>
      <c r="QSL9" t="s">
        <v>128</v>
      </c>
      <c r="QSM9" t="s">
        <v>128</v>
      </c>
      <c r="QSN9" t="s">
        <v>128</v>
      </c>
      <c r="QSO9" t="s">
        <v>128</v>
      </c>
      <c r="QSP9" t="s">
        <v>128</v>
      </c>
      <c r="QSQ9" t="s">
        <v>128</v>
      </c>
      <c r="QSR9" t="s">
        <v>128</v>
      </c>
      <c r="QSS9" t="s">
        <v>128</v>
      </c>
      <c r="QST9" t="s">
        <v>128</v>
      </c>
      <c r="QSU9" t="s">
        <v>128</v>
      </c>
      <c r="QSV9" t="s">
        <v>128</v>
      </c>
      <c r="QSW9" t="s">
        <v>128</v>
      </c>
      <c r="QSX9" t="s">
        <v>128</v>
      </c>
      <c r="QSY9" t="s">
        <v>128</v>
      </c>
      <c r="QSZ9" t="s">
        <v>128</v>
      </c>
      <c r="QTA9" t="s">
        <v>128</v>
      </c>
      <c r="QTB9" t="s">
        <v>128</v>
      </c>
      <c r="QTC9" t="s">
        <v>128</v>
      </c>
      <c r="QTD9" t="s">
        <v>128</v>
      </c>
      <c r="QTE9" t="s">
        <v>128</v>
      </c>
      <c r="QTF9" t="s">
        <v>128</v>
      </c>
      <c r="QTG9" t="s">
        <v>128</v>
      </c>
      <c r="QTH9" t="s">
        <v>128</v>
      </c>
      <c r="QTI9" t="s">
        <v>128</v>
      </c>
      <c r="QTJ9" t="s">
        <v>128</v>
      </c>
      <c r="QTK9" t="s">
        <v>128</v>
      </c>
      <c r="QTL9" t="s">
        <v>128</v>
      </c>
      <c r="QTM9" t="s">
        <v>128</v>
      </c>
      <c r="QTN9" t="s">
        <v>128</v>
      </c>
      <c r="QTO9" t="s">
        <v>128</v>
      </c>
      <c r="QTP9" t="s">
        <v>128</v>
      </c>
      <c r="QTQ9" t="s">
        <v>128</v>
      </c>
      <c r="QTR9" t="s">
        <v>128</v>
      </c>
      <c r="QTS9" t="s">
        <v>128</v>
      </c>
      <c r="QTT9" t="s">
        <v>128</v>
      </c>
      <c r="QTU9" t="s">
        <v>128</v>
      </c>
      <c r="QTV9" t="s">
        <v>128</v>
      </c>
      <c r="QTW9" t="s">
        <v>128</v>
      </c>
      <c r="QTX9" t="s">
        <v>128</v>
      </c>
      <c r="QTY9" t="s">
        <v>128</v>
      </c>
      <c r="QTZ9" t="s">
        <v>128</v>
      </c>
      <c r="QUA9" t="s">
        <v>128</v>
      </c>
      <c r="QUB9" t="s">
        <v>128</v>
      </c>
      <c r="QUC9" t="s">
        <v>128</v>
      </c>
      <c r="QUD9" t="s">
        <v>128</v>
      </c>
      <c r="QUE9" t="s">
        <v>128</v>
      </c>
      <c r="QUF9" t="s">
        <v>128</v>
      </c>
      <c r="QUG9" t="s">
        <v>128</v>
      </c>
      <c r="QUH9" t="s">
        <v>128</v>
      </c>
      <c r="QUI9" t="s">
        <v>128</v>
      </c>
      <c r="QUJ9" t="s">
        <v>128</v>
      </c>
      <c r="QUK9" t="s">
        <v>128</v>
      </c>
      <c r="QUL9" t="s">
        <v>128</v>
      </c>
      <c r="QUM9" t="s">
        <v>128</v>
      </c>
      <c r="QUN9" t="s">
        <v>128</v>
      </c>
      <c r="QUO9" t="s">
        <v>128</v>
      </c>
      <c r="QUP9" t="s">
        <v>128</v>
      </c>
      <c r="QUQ9" t="s">
        <v>128</v>
      </c>
      <c r="QUR9" t="s">
        <v>128</v>
      </c>
      <c r="QUS9" t="s">
        <v>128</v>
      </c>
      <c r="QUT9" t="s">
        <v>128</v>
      </c>
      <c r="QUU9" t="s">
        <v>128</v>
      </c>
      <c r="QUV9" t="s">
        <v>128</v>
      </c>
      <c r="QUW9" t="s">
        <v>128</v>
      </c>
      <c r="QUX9" t="s">
        <v>128</v>
      </c>
      <c r="QUY9" t="s">
        <v>128</v>
      </c>
      <c r="QUZ9" t="s">
        <v>128</v>
      </c>
      <c r="QVA9" t="s">
        <v>128</v>
      </c>
      <c r="QVB9" t="s">
        <v>128</v>
      </c>
      <c r="QVC9" t="s">
        <v>128</v>
      </c>
      <c r="QVD9" t="s">
        <v>128</v>
      </c>
      <c r="QVE9" t="s">
        <v>128</v>
      </c>
      <c r="QVF9" t="s">
        <v>128</v>
      </c>
      <c r="QVG9" t="s">
        <v>128</v>
      </c>
      <c r="QVH9" t="s">
        <v>128</v>
      </c>
      <c r="QVI9" t="s">
        <v>128</v>
      </c>
      <c r="QVJ9" t="s">
        <v>128</v>
      </c>
      <c r="QVK9" t="s">
        <v>128</v>
      </c>
      <c r="QVL9" t="s">
        <v>128</v>
      </c>
      <c r="QVM9" t="s">
        <v>128</v>
      </c>
      <c r="QVN9" t="s">
        <v>128</v>
      </c>
      <c r="QVO9" t="s">
        <v>128</v>
      </c>
      <c r="QVP9" t="s">
        <v>128</v>
      </c>
      <c r="QVQ9" t="s">
        <v>128</v>
      </c>
      <c r="QVR9" t="s">
        <v>128</v>
      </c>
      <c r="QVS9" t="s">
        <v>128</v>
      </c>
      <c r="QVT9" t="s">
        <v>128</v>
      </c>
      <c r="QVU9" t="s">
        <v>128</v>
      </c>
      <c r="QVV9" t="s">
        <v>128</v>
      </c>
      <c r="QVW9" t="s">
        <v>128</v>
      </c>
      <c r="QVX9" t="s">
        <v>128</v>
      </c>
      <c r="QVY9" t="s">
        <v>128</v>
      </c>
      <c r="QVZ9" t="s">
        <v>128</v>
      </c>
      <c r="QWA9" t="s">
        <v>128</v>
      </c>
      <c r="QWB9" t="s">
        <v>128</v>
      </c>
      <c r="QWC9" t="s">
        <v>128</v>
      </c>
      <c r="QWD9" t="s">
        <v>128</v>
      </c>
      <c r="QWE9" t="s">
        <v>128</v>
      </c>
      <c r="QWF9" t="s">
        <v>128</v>
      </c>
      <c r="QWG9" t="s">
        <v>128</v>
      </c>
      <c r="QWH9" t="s">
        <v>128</v>
      </c>
      <c r="QWI9" t="s">
        <v>128</v>
      </c>
      <c r="QWJ9" t="s">
        <v>128</v>
      </c>
      <c r="QWK9" t="s">
        <v>128</v>
      </c>
      <c r="QWL9" t="s">
        <v>128</v>
      </c>
      <c r="QWM9" t="s">
        <v>128</v>
      </c>
      <c r="QWN9" t="s">
        <v>128</v>
      </c>
      <c r="QWO9" t="s">
        <v>128</v>
      </c>
      <c r="QWP9" t="s">
        <v>128</v>
      </c>
      <c r="QWQ9" t="s">
        <v>128</v>
      </c>
      <c r="QWR9" t="s">
        <v>128</v>
      </c>
      <c r="QWS9" t="s">
        <v>128</v>
      </c>
      <c r="QWT9" t="s">
        <v>128</v>
      </c>
      <c r="QWU9" t="s">
        <v>128</v>
      </c>
      <c r="QWV9" t="s">
        <v>128</v>
      </c>
      <c r="QWW9" t="s">
        <v>128</v>
      </c>
      <c r="QWX9" t="s">
        <v>128</v>
      </c>
      <c r="QWY9" t="s">
        <v>128</v>
      </c>
      <c r="QWZ9" t="s">
        <v>128</v>
      </c>
      <c r="QXA9" t="s">
        <v>128</v>
      </c>
      <c r="QXB9" t="s">
        <v>128</v>
      </c>
      <c r="QXC9" t="s">
        <v>128</v>
      </c>
      <c r="QXD9" t="s">
        <v>128</v>
      </c>
      <c r="QXE9" t="s">
        <v>128</v>
      </c>
      <c r="QXF9" t="s">
        <v>128</v>
      </c>
      <c r="QXG9" t="s">
        <v>128</v>
      </c>
      <c r="QXH9" t="s">
        <v>128</v>
      </c>
      <c r="QXI9" t="s">
        <v>128</v>
      </c>
      <c r="QXJ9" t="s">
        <v>128</v>
      </c>
      <c r="QXK9" t="s">
        <v>128</v>
      </c>
      <c r="QXL9" t="s">
        <v>128</v>
      </c>
      <c r="QXM9" t="s">
        <v>128</v>
      </c>
      <c r="QXN9" t="s">
        <v>128</v>
      </c>
      <c r="QXO9" t="s">
        <v>128</v>
      </c>
      <c r="QXP9" t="s">
        <v>128</v>
      </c>
      <c r="QXQ9" t="s">
        <v>128</v>
      </c>
      <c r="QXR9" t="s">
        <v>128</v>
      </c>
      <c r="QXS9" t="s">
        <v>128</v>
      </c>
      <c r="QXT9" t="s">
        <v>128</v>
      </c>
      <c r="QXU9" t="s">
        <v>128</v>
      </c>
      <c r="QXV9" t="s">
        <v>128</v>
      </c>
      <c r="QXW9" t="s">
        <v>128</v>
      </c>
      <c r="QXX9" t="s">
        <v>128</v>
      </c>
      <c r="QXY9" t="s">
        <v>128</v>
      </c>
      <c r="QXZ9" t="s">
        <v>128</v>
      </c>
      <c r="QYA9" t="s">
        <v>128</v>
      </c>
      <c r="QYB9" t="s">
        <v>128</v>
      </c>
      <c r="QYC9" t="s">
        <v>128</v>
      </c>
      <c r="QYD9" t="s">
        <v>128</v>
      </c>
      <c r="QYE9" t="s">
        <v>128</v>
      </c>
      <c r="QYF9" t="s">
        <v>128</v>
      </c>
      <c r="QYG9" t="s">
        <v>128</v>
      </c>
      <c r="QYH9" t="s">
        <v>128</v>
      </c>
      <c r="QYI9" t="s">
        <v>128</v>
      </c>
      <c r="QYJ9" t="s">
        <v>128</v>
      </c>
      <c r="QYK9" t="s">
        <v>128</v>
      </c>
      <c r="QYL9" t="s">
        <v>128</v>
      </c>
      <c r="QYM9" t="s">
        <v>128</v>
      </c>
      <c r="QYN9" t="s">
        <v>128</v>
      </c>
      <c r="QYO9" t="s">
        <v>128</v>
      </c>
      <c r="QYP9" t="s">
        <v>128</v>
      </c>
      <c r="QYQ9" t="s">
        <v>128</v>
      </c>
      <c r="QYR9" t="s">
        <v>128</v>
      </c>
      <c r="QYS9" t="s">
        <v>128</v>
      </c>
      <c r="QYT9" t="s">
        <v>128</v>
      </c>
      <c r="QYU9" t="s">
        <v>128</v>
      </c>
      <c r="QYV9" t="s">
        <v>128</v>
      </c>
      <c r="QYW9" t="s">
        <v>128</v>
      </c>
      <c r="QYX9" t="s">
        <v>128</v>
      </c>
      <c r="QYY9" t="s">
        <v>128</v>
      </c>
      <c r="QYZ9" t="s">
        <v>128</v>
      </c>
      <c r="QZA9" t="s">
        <v>128</v>
      </c>
      <c r="QZB9" t="s">
        <v>128</v>
      </c>
      <c r="QZC9" t="s">
        <v>128</v>
      </c>
      <c r="QZD9" t="s">
        <v>128</v>
      </c>
      <c r="QZE9" t="s">
        <v>128</v>
      </c>
      <c r="QZF9" t="s">
        <v>128</v>
      </c>
      <c r="QZG9" t="s">
        <v>128</v>
      </c>
      <c r="QZH9" t="s">
        <v>128</v>
      </c>
      <c r="QZI9" t="s">
        <v>128</v>
      </c>
      <c r="QZJ9" t="s">
        <v>128</v>
      </c>
      <c r="QZK9" t="s">
        <v>128</v>
      </c>
      <c r="QZL9" t="s">
        <v>128</v>
      </c>
      <c r="QZM9" t="s">
        <v>128</v>
      </c>
      <c r="QZN9" t="s">
        <v>128</v>
      </c>
      <c r="QZO9" t="s">
        <v>128</v>
      </c>
      <c r="QZP9" t="s">
        <v>128</v>
      </c>
      <c r="QZQ9" t="s">
        <v>128</v>
      </c>
      <c r="QZR9" t="s">
        <v>128</v>
      </c>
      <c r="QZS9" t="s">
        <v>128</v>
      </c>
      <c r="QZT9" t="s">
        <v>128</v>
      </c>
      <c r="QZU9" t="s">
        <v>128</v>
      </c>
      <c r="QZV9" t="s">
        <v>128</v>
      </c>
      <c r="QZW9" t="s">
        <v>128</v>
      </c>
      <c r="QZX9" t="s">
        <v>128</v>
      </c>
      <c r="QZY9" t="s">
        <v>128</v>
      </c>
      <c r="QZZ9" t="s">
        <v>128</v>
      </c>
      <c r="RAA9" t="s">
        <v>128</v>
      </c>
      <c r="RAB9" t="s">
        <v>128</v>
      </c>
      <c r="RAC9" t="s">
        <v>128</v>
      </c>
      <c r="RAD9" t="s">
        <v>128</v>
      </c>
      <c r="RAE9" t="s">
        <v>128</v>
      </c>
      <c r="RAF9" t="s">
        <v>128</v>
      </c>
      <c r="RAG9" t="s">
        <v>128</v>
      </c>
      <c r="RAH9" t="s">
        <v>128</v>
      </c>
      <c r="RAI9" t="s">
        <v>128</v>
      </c>
      <c r="RAJ9" t="s">
        <v>128</v>
      </c>
      <c r="RAK9" t="s">
        <v>128</v>
      </c>
      <c r="RAL9" t="s">
        <v>128</v>
      </c>
      <c r="RAM9" t="s">
        <v>128</v>
      </c>
      <c r="RAN9" t="s">
        <v>128</v>
      </c>
      <c r="RAO9" t="s">
        <v>128</v>
      </c>
      <c r="RAP9" t="s">
        <v>128</v>
      </c>
      <c r="RAQ9" t="s">
        <v>128</v>
      </c>
      <c r="RAR9" t="s">
        <v>128</v>
      </c>
      <c r="RAS9" t="s">
        <v>128</v>
      </c>
      <c r="RAT9" t="s">
        <v>128</v>
      </c>
      <c r="RAU9" t="s">
        <v>128</v>
      </c>
      <c r="RAV9" t="s">
        <v>128</v>
      </c>
      <c r="RAW9" t="s">
        <v>128</v>
      </c>
      <c r="RAX9" t="s">
        <v>128</v>
      </c>
      <c r="RAY9" t="s">
        <v>128</v>
      </c>
      <c r="RAZ9" t="s">
        <v>128</v>
      </c>
      <c r="RBA9" t="s">
        <v>128</v>
      </c>
      <c r="RBB9" t="s">
        <v>128</v>
      </c>
      <c r="RBC9" t="s">
        <v>128</v>
      </c>
      <c r="RBD9" t="s">
        <v>128</v>
      </c>
      <c r="RBE9" t="s">
        <v>128</v>
      </c>
      <c r="RBF9" t="s">
        <v>128</v>
      </c>
      <c r="RBG9" t="s">
        <v>128</v>
      </c>
      <c r="RBH9" t="s">
        <v>128</v>
      </c>
      <c r="RBI9" t="s">
        <v>128</v>
      </c>
      <c r="RBJ9" t="s">
        <v>128</v>
      </c>
      <c r="RBK9" t="s">
        <v>128</v>
      </c>
      <c r="RBL9" t="s">
        <v>128</v>
      </c>
      <c r="RBM9" t="s">
        <v>128</v>
      </c>
      <c r="RBN9" t="s">
        <v>128</v>
      </c>
      <c r="RBO9" t="s">
        <v>128</v>
      </c>
      <c r="RBP9" t="s">
        <v>128</v>
      </c>
      <c r="RBQ9" t="s">
        <v>128</v>
      </c>
      <c r="RBR9" t="s">
        <v>128</v>
      </c>
      <c r="RBS9" t="s">
        <v>128</v>
      </c>
      <c r="RBT9" t="s">
        <v>128</v>
      </c>
      <c r="RBU9" t="s">
        <v>128</v>
      </c>
      <c r="RBV9" t="s">
        <v>128</v>
      </c>
      <c r="RBW9" t="s">
        <v>128</v>
      </c>
      <c r="RBX9" t="s">
        <v>128</v>
      </c>
      <c r="RBY9" t="s">
        <v>128</v>
      </c>
      <c r="RBZ9" t="s">
        <v>128</v>
      </c>
      <c r="RCA9" t="s">
        <v>128</v>
      </c>
      <c r="RCB9" t="s">
        <v>128</v>
      </c>
      <c r="RCC9" t="s">
        <v>128</v>
      </c>
      <c r="RCD9" t="s">
        <v>128</v>
      </c>
      <c r="RCE9" t="s">
        <v>128</v>
      </c>
      <c r="RCF9" t="s">
        <v>128</v>
      </c>
      <c r="RCG9" t="s">
        <v>128</v>
      </c>
      <c r="RCH9" t="s">
        <v>128</v>
      </c>
      <c r="RCI9" t="s">
        <v>128</v>
      </c>
      <c r="RCJ9" t="s">
        <v>128</v>
      </c>
      <c r="RCK9" t="s">
        <v>128</v>
      </c>
      <c r="RCL9" t="s">
        <v>128</v>
      </c>
      <c r="RCM9" t="s">
        <v>128</v>
      </c>
      <c r="RCN9" t="s">
        <v>128</v>
      </c>
      <c r="RCO9" t="s">
        <v>128</v>
      </c>
      <c r="RCP9" t="s">
        <v>128</v>
      </c>
      <c r="RCQ9" t="s">
        <v>128</v>
      </c>
      <c r="RCR9" t="s">
        <v>128</v>
      </c>
      <c r="RCS9" t="s">
        <v>128</v>
      </c>
      <c r="RCT9" t="s">
        <v>128</v>
      </c>
      <c r="RCU9" t="s">
        <v>128</v>
      </c>
      <c r="RCV9" t="s">
        <v>128</v>
      </c>
      <c r="RCW9" t="s">
        <v>128</v>
      </c>
      <c r="RCX9" t="s">
        <v>128</v>
      </c>
      <c r="RCY9" t="s">
        <v>128</v>
      </c>
      <c r="RCZ9" t="s">
        <v>128</v>
      </c>
      <c r="RDA9" t="s">
        <v>128</v>
      </c>
      <c r="RDB9" t="s">
        <v>128</v>
      </c>
      <c r="RDC9" t="s">
        <v>128</v>
      </c>
      <c r="RDD9" t="s">
        <v>128</v>
      </c>
      <c r="RDE9" t="s">
        <v>128</v>
      </c>
      <c r="RDF9" t="s">
        <v>128</v>
      </c>
      <c r="RDG9" t="s">
        <v>128</v>
      </c>
      <c r="RDH9" t="s">
        <v>128</v>
      </c>
      <c r="RDI9" t="s">
        <v>128</v>
      </c>
      <c r="RDJ9" t="s">
        <v>128</v>
      </c>
      <c r="RDK9" t="s">
        <v>128</v>
      </c>
      <c r="RDL9" t="s">
        <v>128</v>
      </c>
      <c r="RDM9" t="s">
        <v>128</v>
      </c>
      <c r="RDN9" t="s">
        <v>128</v>
      </c>
      <c r="RDO9" t="s">
        <v>128</v>
      </c>
      <c r="RDP9" t="s">
        <v>128</v>
      </c>
      <c r="RDQ9" t="s">
        <v>128</v>
      </c>
      <c r="RDR9" t="s">
        <v>128</v>
      </c>
      <c r="RDS9" t="s">
        <v>128</v>
      </c>
      <c r="RDT9" t="s">
        <v>128</v>
      </c>
      <c r="RDU9" t="s">
        <v>128</v>
      </c>
      <c r="RDV9" t="s">
        <v>128</v>
      </c>
      <c r="RDW9" t="s">
        <v>128</v>
      </c>
      <c r="RDX9" t="s">
        <v>128</v>
      </c>
      <c r="RDY9" t="s">
        <v>128</v>
      </c>
      <c r="RDZ9" t="s">
        <v>128</v>
      </c>
      <c r="REA9" t="s">
        <v>128</v>
      </c>
      <c r="REB9" t="s">
        <v>128</v>
      </c>
      <c r="REC9" t="s">
        <v>128</v>
      </c>
      <c r="RED9" t="s">
        <v>128</v>
      </c>
      <c r="REE9" t="s">
        <v>128</v>
      </c>
      <c r="REF9" t="s">
        <v>128</v>
      </c>
      <c r="REG9" t="s">
        <v>128</v>
      </c>
      <c r="REH9" t="s">
        <v>128</v>
      </c>
      <c r="REI9" t="s">
        <v>128</v>
      </c>
      <c r="REJ9" t="s">
        <v>128</v>
      </c>
      <c r="REK9" t="s">
        <v>128</v>
      </c>
      <c r="REL9" t="s">
        <v>128</v>
      </c>
      <c r="REM9" t="s">
        <v>128</v>
      </c>
      <c r="REN9" t="s">
        <v>128</v>
      </c>
      <c r="REO9" t="s">
        <v>128</v>
      </c>
      <c r="REP9" t="s">
        <v>128</v>
      </c>
      <c r="REQ9" t="s">
        <v>128</v>
      </c>
      <c r="RER9" t="s">
        <v>128</v>
      </c>
      <c r="RES9" t="s">
        <v>128</v>
      </c>
      <c r="RET9" t="s">
        <v>128</v>
      </c>
      <c r="REU9" t="s">
        <v>128</v>
      </c>
      <c r="REV9" t="s">
        <v>128</v>
      </c>
      <c r="REW9" t="s">
        <v>128</v>
      </c>
      <c r="REX9" t="s">
        <v>128</v>
      </c>
      <c r="REY9" t="s">
        <v>128</v>
      </c>
      <c r="REZ9" t="s">
        <v>128</v>
      </c>
      <c r="RFA9" t="s">
        <v>128</v>
      </c>
      <c r="RFB9" t="s">
        <v>128</v>
      </c>
      <c r="RFC9" t="s">
        <v>128</v>
      </c>
      <c r="RFD9" t="s">
        <v>128</v>
      </c>
      <c r="RFE9" t="s">
        <v>128</v>
      </c>
      <c r="RFF9" t="s">
        <v>128</v>
      </c>
      <c r="RFG9" t="s">
        <v>128</v>
      </c>
      <c r="RFH9" t="s">
        <v>128</v>
      </c>
      <c r="RFI9" t="s">
        <v>128</v>
      </c>
      <c r="RFJ9" t="s">
        <v>128</v>
      </c>
      <c r="RFK9" t="s">
        <v>128</v>
      </c>
      <c r="RFL9" t="s">
        <v>128</v>
      </c>
      <c r="RFM9" t="s">
        <v>128</v>
      </c>
      <c r="RFN9" t="s">
        <v>128</v>
      </c>
      <c r="RFO9" t="s">
        <v>128</v>
      </c>
      <c r="RFP9" t="s">
        <v>128</v>
      </c>
      <c r="RFQ9" t="s">
        <v>128</v>
      </c>
      <c r="RFR9" t="s">
        <v>128</v>
      </c>
      <c r="RFS9" t="s">
        <v>128</v>
      </c>
      <c r="RFT9" t="s">
        <v>128</v>
      </c>
      <c r="RFU9" t="s">
        <v>128</v>
      </c>
      <c r="RFV9" t="s">
        <v>128</v>
      </c>
      <c r="RFW9" t="s">
        <v>128</v>
      </c>
      <c r="RFX9" t="s">
        <v>128</v>
      </c>
      <c r="RFY9" t="s">
        <v>128</v>
      </c>
      <c r="RFZ9" t="s">
        <v>128</v>
      </c>
      <c r="RGA9" t="s">
        <v>128</v>
      </c>
      <c r="RGB9" t="s">
        <v>128</v>
      </c>
      <c r="RGC9" t="s">
        <v>128</v>
      </c>
      <c r="RGD9" t="s">
        <v>128</v>
      </c>
      <c r="RGE9" t="s">
        <v>128</v>
      </c>
      <c r="RGF9" t="s">
        <v>128</v>
      </c>
      <c r="RGG9" t="s">
        <v>128</v>
      </c>
      <c r="RGH9" t="s">
        <v>128</v>
      </c>
      <c r="RGI9" t="s">
        <v>128</v>
      </c>
      <c r="RGJ9" t="s">
        <v>128</v>
      </c>
      <c r="RGK9" t="s">
        <v>128</v>
      </c>
      <c r="RGL9" t="s">
        <v>128</v>
      </c>
      <c r="RGM9" t="s">
        <v>128</v>
      </c>
      <c r="RGN9" t="s">
        <v>128</v>
      </c>
      <c r="RGO9" t="s">
        <v>128</v>
      </c>
      <c r="RGP9" t="s">
        <v>128</v>
      </c>
      <c r="RGQ9" t="s">
        <v>128</v>
      </c>
      <c r="RGR9" t="s">
        <v>128</v>
      </c>
      <c r="RGS9" t="s">
        <v>128</v>
      </c>
      <c r="RGT9" t="s">
        <v>128</v>
      </c>
      <c r="RGU9" t="s">
        <v>128</v>
      </c>
      <c r="RGV9" t="s">
        <v>128</v>
      </c>
      <c r="RGW9" t="s">
        <v>128</v>
      </c>
      <c r="RGX9" t="s">
        <v>128</v>
      </c>
      <c r="RGY9" t="s">
        <v>128</v>
      </c>
      <c r="RGZ9" t="s">
        <v>128</v>
      </c>
      <c r="RHA9" t="s">
        <v>128</v>
      </c>
      <c r="RHB9" t="s">
        <v>128</v>
      </c>
      <c r="RHC9" t="s">
        <v>128</v>
      </c>
      <c r="RHD9" t="s">
        <v>128</v>
      </c>
      <c r="RHE9" t="s">
        <v>128</v>
      </c>
      <c r="RHF9" t="s">
        <v>128</v>
      </c>
      <c r="RHG9" t="s">
        <v>128</v>
      </c>
      <c r="RHH9" t="s">
        <v>128</v>
      </c>
      <c r="RHI9" t="s">
        <v>128</v>
      </c>
      <c r="RHJ9" t="s">
        <v>128</v>
      </c>
      <c r="RHK9" t="s">
        <v>128</v>
      </c>
      <c r="RHL9" t="s">
        <v>128</v>
      </c>
      <c r="RHM9" t="s">
        <v>128</v>
      </c>
      <c r="RHN9" t="s">
        <v>128</v>
      </c>
      <c r="RHO9" t="s">
        <v>128</v>
      </c>
      <c r="RHP9" t="s">
        <v>128</v>
      </c>
      <c r="RHQ9" t="s">
        <v>128</v>
      </c>
      <c r="RHR9" t="s">
        <v>128</v>
      </c>
      <c r="RHS9" t="s">
        <v>128</v>
      </c>
      <c r="RHT9" t="s">
        <v>128</v>
      </c>
      <c r="RHU9" t="s">
        <v>128</v>
      </c>
      <c r="RHV9" t="s">
        <v>128</v>
      </c>
      <c r="RHW9" t="s">
        <v>128</v>
      </c>
      <c r="RHX9" t="s">
        <v>128</v>
      </c>
      <c r="RHY9" t="s">
        <v>128</v>
      </c>
      <c r="RHZ9" t="s">
        <v>128</v>
      </c>
      <c r="RIA9" t="s">
        <v>128</v>
      </c>
      <c r="RIB9" t="s">
        <v>128</v>
      </c>
      <c r="RIC9" t="s">
        <v>128</v>
      </c>
      <c r="RID9" t="s">
        <v>128</v>
      </c>
      <c r="RIE9" t="s">
        <v>128</v>
      </c>
      <c r="RIF9" t="s">
        <v>128</v>
      </c>
      <c r="RIG9" t="s">
        <v>128</v>
      </c>
      <c r="RIH9" t="s">
        <v>128</v>
      </c>
      <c r="RII9" t="s">
        <v>128</v>
      </c>
      <c r="RIJ9" t="s">
        <v>128</v>
      </c>
      <c r="RIK9" t="s">
        <v>128</v>
      </c>
      <c r="RIL9" t="s">
        <v>128</v>
      </c>
      <c r="RIM9" t="s">
        <v>128</v>
      </c>
      <c r="RIN9" t="s">
        <v>128</v>
      </c>
      <c r="RIO9" t="s">
        <v>128</v>
      </c>
      <c r="RIP9" t="s">
        <v>128</v>
      </c>
      <c r="RIQ9" t="s">
        <v>128</v>
      </c>
      <c r="RIR9" t="s">
        <v>128</v>
      </c>
      <c r="RIS9" t="s">
        <v>128</v>
      </c>
      <c r="RIT9" t="s">
        <v>128</v>
      </c>
      <c r="RIU9" t="s">
        <v>128</v>
      </c>
      <c r="RIV9" t="s">
        <v>128</v>
      </c>
      <c r="RIW9" t="s">
        <v>128</v>
      </c>
      <c r="RIX9" t="s">
        <v>128</v>
      </c>
      <c r="RIY9" t="s">
        <v>128</v>
      </c>
      <c r="RIZ9" t="s">
        <v>128</v>
      </c>
      <c r="RJA9" t="s">
        <v>128</v>
      </c>
      <c r="RJB9" t="s">
        <v>128</v>
      </c>
      <c r="RJC9" t="s">
        <v>128</v>
      </c>
      <c r="RJD9" t="s">
        <v>128</v>
      </c>
      <c r="RJE9" t="s">
        <v>128</v>
      </c>
      <c r="RJF9" t="s">
        <v>128</v>
      </c>
      <c r="RJG9" t="s">
        <v>128</v>
      </c>
      <c r="RJH9" t="s">
        <v>128</v>
      </c>
      <c r="RJI9" t="s">
        <v>128</v>
      </c>
      <c r="RJJ9" t="s">
        <v>128</v>
      </c>
      <c r="RJK9" t="s">
        <v>128</v>
      </c>
      <c r="RJL9" t="s">
        <v>128</v>
      </c>
      <c r="RJM9" t="s">
        <v>128</v>
      </c>
      <c r="RJN9" t="s">
        <v>128</v>
      </c>
      <c r="RJO9" t="s">
        <v>128</v>
      </c>
      <c r="RJP9" t="s">
        <v>128</v>
      </c>
      <c r="RJQ9" t="s">
        <v>128</v>
      </c>
      <c r="RJR9" t="s">
        <v>128</v>
      </c>
      <c r="RJS9" t="s">
        <v>128</v>
      </c>
      <c r="RJT9" t="s">
        <v>128</v>
      </c>
      <c r="RJU9" t="s">
        <v>128</v>
      </c>
      <c r="RJV9" t="s">
        <v>128</v>
      </c>
      <c r="RJW9" t="s">
        <v>128</v>
      </c>
      <c r="RJX9" t="s">
        <v>128</v>
      </c>
      <c r="RJY9" t="s">
        <v>128</v>
      </c>
      <c r="RJZ9" t="s">
        <v>128</v>
      </c>
      <c r="RKA9" t="s">
        <v>128</v>
      </c>
      <c r="RKB9" t="s">
        <v>128</v>
      </c>
      <c r="RKC9" t="s">
        <v>128</v>
      </c>
      <c r="RKD9" t="s">
        <v>128</v>
      </c>
      <c r="RKE9" t="s">
        <v>128</v>
      </c>
      <c r="RKF9" t="s">
        <v>128</v>
      </c>
      <c r="RKG9" t="s">
        <v>128</v>
      </c>
      <c r="RKH9" t="s">
        <v>128</v>
      </c>
      <c r="RKI9" t="s">
        <v>128</v>
      </c>
      <c r="RKJ9" t="s">
        <v>128</v>
      </c>
      <c r="RKK9" t="s">
        <v>128</v>
      </c>
      <c r="RKL9" t="s">
        <v>128</v>
      </c>
      <c r="RKM9" t="s">
        <v>128</v>
      </c>
      <c r="RKN9" t="s">
        <v>128</v>
      </c>
      <c r="RKO9" t="s">
        <v>128</v>
      </c>
      <c r="RKP9" t="s">
        <v>128</v>
      </c>
      <c r="RKQ9" t="s">
        <v>128</v>
      </c>
      <c r="RKR9" t="s">
        <v>128</v>
      </c>
      <c r="RKS9" t="s">
        <v>128</v>
      </c>
      <c r="RKT9" t="s">
        <v>128</v>
      </c>
      <c r="RKU9" t="s">
        <v>128</v>
      </c>
      <c r="RKV9" t="s">
        <v>128</v>
      </c>
      <c r="RKW9" t="s">
        <v>128</v>
      </c>
      <c r="RKX9" t="s">
        <v>128</v>
      </c>
      <c r="RKY9" t="s">
        <v>128</v>
      </c>
      <c r="RKZ9" t="s">
        <v>128</v>
      </c>
      <c r="RLA9" t="s">
        <v>128</v>
      </c>
      <c r="RLB9" t="s">
        <v>128</v>
      </c>
      <c r="RLC9" t="s">
        <v>128</v>
      </c>
      <c r="RLD9" t="s">
        <v>128</v>
      </c>
      <c r="RLE9" t="s">
        <v>128</v>
      </c>
      <c r="RLF9" t="s">
        <v>128</v>
      </c>
      <c r="RLG9" t="s">
        <v>128</v>
      </c>
      <c r="RLH9" t="s">
        <v>128</v>
      </c>
      <c r="RLI9" t="s">
        <v>128</v>
      </c>
      <c r="RLJ9" t="s">
        <v>128</v>
      </c>
      <c r="RLK9" t="s">
        <v>128</v>
      </c>
      <c r="RLL9" t="s">
        <v>128</v>
      </c>
      <c r="RLM9" t="s">
        <v>128</v>
      </c>
      <c r="RLN9" t="s">
        <v>128</v>
      </c>
      <c r="RLO9" t="s">
        <v>128</v>
      </c>
      <c r="RLP9" t="s">
        <v>128</v>
      </c>
      <c r="RLQ9" t="s">
        <v>128</v>
      </c>
      <c r="RLR9" t="s">
        <v>128</v>
      </c>
      <c r="RLS9" t="s">
        <v>128</v>
      </c>
      <c r="RLT9" t="s">
        <v>128</v>
      </c>
      <c r="RLU9" t="s">
        <v>128</v>
      </c>
      <c r="RLV9" t="s">
        <v>128</v>
      </c>
      <c r="RLW9" t="s">
        <v>128</v>
      </c>
      <c r="RLX9" t="s">
        <v>128</v>
      </c>
      <c r="RLY9" t="s">
        <v>128</v>
      </c>
      <c r="RLZ9" t="s">
        <v>128</v>
      </c>
      <c r="RMA9" t="s">
        <v>128</v>
      </c>
      <c r="RMB9" t="s">
        <v>128</v>
      </c>
      <c r="RMC9" t="s">
        <v>128</v>
      </c>
      <c r="RMD9" t="s">
        <v>128</v>
      </c>
      <c r="RME9" t="s">
        <v>128</v>
      </c>
      <c r="RMF9" t="s">
        <v>128</v>
      </c>
      <c r="RMG9" t="s">
        <v>128</v>
      </c>
      <c r="RMH9" t="s">
        <v>128</v>
      </c>
      <c r="RMI9" t="s">
        <v>128</v>
      </c>
      <c r="RMJ9" t="s">
        <v>128</v>
      </c>
      <c r="RMK9" t="s">
        <v>128</v>
      </c>
      <c r="RML9" t="s">
        <v>128</v>
      </c>
      <c r="RMM9" t="s">
        <v>128</v>
      </c>
      <c r="RMN9" t="s">
        <v>128</v>
      </c>
      <c r="RMO9" t="s">
        <v>128</v>
      </c>
      <c r="RMP9" t="s">
        <v>128</v>
      </c>
      <c r="RMQ9" t="s">
        <v>128</v>
      </c>
      <c r="RMR9" t="s">
        <v>128</v>
      </c>
      <c r="RMS9" t="s">
        <v>128</v>
      </c>
      <c r="RMT9" t="s">
        <v>128</v>
      </c>
      <c r="RMU9" t="s">
        <v>128</v>
      </c>
      <c r="RMV9" t="s">
        <v>128</v>
      </c>
      <c r="RMW9" t="s">
        <v>128</v>
      </c>
      <c r="RMX9" t="s">
        <v>128</v>
      </c>
      <c r="RMY9" t="s">
        <v>128</v>
      </c>
      <c r="RMZ9" t="s">
        <v>128</v>
      </c>
      <c r="RNA9" t="s">
        <v>128</v>
      </c>
      <c r="RNB9" t="s">
        <v>128</v>
      </c>
      <c r="RNC9" t="s">
        <v>128</v>
      </c>
      <c r="RND9" t="s">
        <v>128</v>
      </c>
      <c r="RNE9" t="s">
        <v>128</v>
      </c>
      <c r="RNF9" t="s">
        <v>128</v>
      </c>
      <c r="RNG9" t="s">
        <v>128</v>
      </c>
      <c r="RNH9" t="s">
        <v>128</v>
      </c>
      <c r="RNI9" t="s">
        <v>128</v>
      </c>
      <c r="RNJ9" t="s">
        <v>128</v>
      </c>
      <c r="RNK9" t="s">
        <v>128</v>
      </c>
      <c r="RNL9" t="s">
        <v>128</v>
      </c>
      <c r="RNM9" t="s">
        <v>128</v>
      </c>
      <c r="RNN9" t="s">
        <v>128</v>
      </c>
      <c r="RNO9" t="s">
        <v>128</v>
      </c>
      <c r="RNP9" t="s">
        <v>128</v>
      </c>
      <c r="RNQ9" t="s">
        <v>128</v>
      </c>
      <c r="RNR9" t="s">
        <v>128</v>
      </c>
      <c r="RNS9" t="s">
        <v>128</v>
      </c>
      <c r="RNT9" t="s">
        <v>128</v>
      </c>
      <c r="RNU9" t="s">
        <v>128</v>
      </c>
      <c r="RNV9" t="s">
        <v>128</v>
      </c>
      <c r="RNW9" t="s">
        <v>128</v>
      </c>
      <c r="RNX9" t="s">
        <v>128</v>
      </c>
      <c r="RNY9" t="s">
        <v>128</v>
      </c>
      <c r="RNZ9" t="s">
        <v>128</v>
      </c>
      <c r="ROA9" t="s">
        <v>128</v>
      </c>
      <c r="ROB9" t="s">
        <v>128</v>
      </c>
      <c r="ROC9" t="s">
        <v>128</v>
      </c>
      <c r="ROD9" t="s">
        <v>128</v>
      </c>
      <c r="ROE9" t="s">
        <v>128</v>
      </c>
      <c r="ROF9" t="s">
        <v>128</v>
      </c>
      <c r="ROG9" t="s">
        <v>128</v>
      </c>
      <c r="ROH9" t="s">
        <v>128</v>
      </c>
      <c r="ROI9" t="s">
        <v>128</v>
      </c>
      <c r="ROJ9" t="s">
        <v>128</v>
      </c>
      <c r="ROK9" t="s">
        <v>128</v>
      </c>
      <c r="ROL9" t="s">
        <v>128</v>
      </c>
      <c r="ROM9" t="s">
        <v>128</v>
      </c>
      <c r="RON9" t="s">
        <v>128</v>
      </c>
      <c r="ROO9" t="s">
        <v>128</v>
      </c>
      <c r="ROP9" t="s">
        <v>128</v>
      </c>
      <c r="ROQ9" t="s">
        <v>128</v>
      </c>
      <c r="ROR9" t="s">
        <v>128</v>
      </c>
      <c r="ROS9" t="s">
        <v>128</v>
      </c>
      <c r="ROT9" t="s">
        <v>128</v>
      </c>
      <c r="ROU9" t="s">
        <v>128</v>
      </c>
      <c r="ROV9" t="s">
        <v>128</v>
      </c>
      <c r="ROW9" t="s">
        <v>128</v>
      </c>
      <c r="ROX9" t="s">
        <v>128</v>
      </c>
      <c r="ROY9" t="s">
        <v>128</v>
      </c>
      <c r="ROZ9" t="s">
        <v>128</v>
      </c>
      <c r="RPA9" t="s">
        <v>128</v>
      </c>
      <c r="RPB9" t="s">
        <v>128</v>
      </c>
      <c r="RPC9" t="s">
        <v>128</v>
      </c>
      <c r="RPD9" t="s">
        <v>128</v>
      </c>
      <c r="RPE9" t="s">
        <v>128</v>
      </c>
      <c r="RPF9" t="s">
        <v>128</v>
      </c>
      <c r="RPG9" t="s">
        <v>128</v>
      </c>
      <c r="RPH9" t="s">
        <v>128</v>
      </c>
      <c r="RPI9" t="s">
        <v>128</v>
      </c>
      <c r="RPJ9" t="s">
        <v>128</v>
      </c>
      <c r="RPK9" t="s">
        <v>128</v>
      </c>
      <c r="RPL9" t="s">
        <v>128</v>
      </c>
      <c r="RPM9" t="s">
        <v>128</v>
      </c>
      <c r="RPN9" t="s">
        <v>128</v>
      </c>
      <c r="RPO9" t="s">
        <v>128</v>
      </c>
      <c r="RPP9" t="s">
        <v>128</v>
      </c>
      <c r="RPQ9" t="s">
        <v>128</v>
      </c>
      <c r="RPR9" t="s">
        <v>128</v>
      </c>
      <c r="RPS9" t="s">
        <v>128</v>
      </c>
      <c r="RPT9" t="s">
        <v>128</v>
      </c>
      <c r="RPU9" t="s">
        <v>128</v>
      </c>
      <c r="RPV9" t="s">
        <v>128</v>
      </c>
      <c r="RPW9" t="s">
        <v>128</v>
      </c>
      <c r="RPX9" t="s">
        <v>128</v>
      </c>
      <c r="RPY9" t="s">
        <v>128</v>
      </c>
      <c r="RPZ9" t="s">
        <v>128</v>
      </c>
      <c r="RQA9" t="s">
        <v>128</v>
      </c>
      <c r="RQB9" t="s">
        <v>128</v>
      </c>
      <c r="RQC9" t="s">
        <v>128</v>
      </c>
      <c r="RQD9" t="s">
        <v>128</v>
      </c>
      <c r="RQE9" t="s">
        <v>128</v>
      </c>
      <c r="RQF9" t="s">
        <v>128</v>
      </c>
      <c r="RQG9" t="s">
        <v>128</v>
      </c>
      <c r="RQH9" t="s">
        <v>128</v>
      </c>
      <c r="RQI9" t="s">
        <v>128</v>
      </c>
      <c r="RQJ9" t="s">
        <v>128</v>
      </c>
      <c r="RQK9" t="s">
        <v>128</v>
      </c>
      <c r="RQL9" t="s">
        <v>128</v>
      </c>
      <c r="RQM9" t="s">
        <v>128</v>
      </c>
      <c r="RQN9" t="s">
        <v>128</v>
      </c>
      <c r="RQO9" t="s">
        <v>128</v>
      </c>
      <c r="RQP9" t="s">
        <v>128</v>
      </c>
      <c r="RQQ9" t="s">
        <v>128</v>
      </c>
      <c r="RQR9" t="s">
        <v>128</v>
      </c>
      <c r="RQS9" t="s">
        <v>128</v>
      </c>
      <c r="RQT9" t="s">
        <v>128</v>
      </c>
      <c r="RQU9" t="s">
        <v>128</v>
      </c>
      <c r="RQV9" t="s">
        <v>128</v>
      </c>
      <c r="RQW9" t="s">
        <v>128</v>
      </c>
      <c r="RQX9" t="s">
        <v>128</v>
      </c>
      <c r="RQY9" t="s">
        <v>128</v>
      </c>
      <c r="RQZ9" t="s">
        <v>128</v>
      </c>
      <c r="RRA9" t="s">
        <v>128</v>
      </c>
      <c r="RRB9" t="s">
        <v>128</v>
      </c>
      <c r="RRC9" t="s">
        <v>128</v>
      </c>
      <c r="RRD9" t="s">
        <v>128</v>
      </c>
      <c r="RRE9" t="s">
        <v>128</v>
      </c>
      <c r="RRF9" t="s">
        <v>128</v>
      </c>
      <c r="RRG9" t="s">
        <v>128</v>
      </c>
      <c r="RRH9" t="s">
        <v>128</v>
      </c>
      <c r="RRI9" t="s">
        <v>128</v>
      </c>
      <c r="RRJ9" t="s">
        <v>128</v>
      </c>
      <c r="RRK9" t="s">
        <v>128</v>
      </c>
      <c r="RRL9" t="s">
        <v>128</v>
      </c>
      <c r="RRM9" t="s">
        <v>128</v>
      </c>
      <c r="RRN9" t="s">
        <v>128</v>
      </c>
      <c r="RRO9" t="s">
        <v>128</v>
      </c>
      <c r="RRP9" t="s">
        <v>128</v>
      </c>
      <c r="RRQ9" t="s">
        <v>128</v>
      </c>
      <c r="RRR9" t="s">
        <v>128</v>
      </c>
      <c r="RRS9" t="s">
        <v>128</v>
      </c>
      <c r="RRT9" t="s">
        <v>128</v>
      </c>
      <c r="RRU9" t="s">
        <v>128</v>
      </c>
      <c r="RRV9" t="s">
        <v>128</v>
      </c>
      <c r="RRW9" t="s">
        <v>128</v>
      </c>
      <c r="RRX9" t="s">
        <v>128</v>
      </c>
      <c r="RRY9" t="s">
        <v>128</v>
      </c>
      <c r="RRZ9" t="s">
        <v>128</v>
      </c>
      <c r="RSA9" t="s">
        <v>128</v>
      </c>
      <c r="RSB9" t="s">
        <v>128</v>
      </c>
      <c r="RSC9" t="s">
        <v>128</v>
      </c>
      <c r="RSD9" t="s">
        <v>128</v>
      </c>
      <c r="RSE9" t="s">
        <v>128</v>
      </c>
      <c r="RSF9" t="s">
        <v>128</v>
      </c>
      <c r="RSG9" t="s">
        <v>128</v>
      </c>
      <c r="RSH9" t="s">
        <v>128</v>
      </c>
      <c r="RSI9" t="s">
        <v>128</v>
      </c>
      <c r="RSJ9" t="s">
        <v>128</v>
      </c>
      <c r="RSK9" t="s">
        <v>128</v>
      </c>
      <c r="RSL9" t="s">
        <v>128</v>
      </c>
      <c r="RSM9" t="s">
        <v>128</v>
      </c>
      <c r="RSN9" t="s">
        <v>128</v>
      </c>
      <c r="RSO9" t="s">
        <v>128</v>
      </c>
      <c r="RSP9" t="s">
        <v>128</v>
      </c>
      <c r="RSQ9" t="s">
        <v>128</v>
      </c>
      <c r="RSR9" t="s">
        <v>128</v>
      </c>
      <c r="RSS9" t="s">
        <v>128</v>
      </c>
      <c r="RST9" t="s">
        <v>128</v>
      </c>
      <c r="RSU9" t="s">
        <v>128</v>
      </c>
      <c r="RSV9" t="s">
        <v>128</v>
      </c>
      <c r="RSW9" t="s">
        <v>128</v>
      </c>
      <c r="RSX9" t="s">
        <v>128</v>
      </c>
      <c r="RSY9" t="s">
        <v>128</v>
      </c>
      <c r="RSZ9" t="s">
        <v>128</v>
      </c>
      <c r="RTA9" t="s">
        <v>128</v>
      </c>
      <c r="RTB9" t="s">
        <v>128</v>
      </c>
      <c r="RTC9" t="s">
        <v>128</v>
      </c>
      <c r="RTD9" t="s">
        <v>128</v>
      </c>
      <c r="RTE9" t="s">
        <v>128</v>
      </c>
      <c r="RTF9" t="s">
        <v>128</v>
      </c>
      <c r="RTG9" t="s">
        <v>128</v>
      </c>
      <c r="RTH9" t="s">
        <v>128</v>
      </c>
      <c r="RTI9" t="s">
        <v>128</v>
      </c>
      <c r="RTJ9" t="s">
        <v>128</v>
      </c>
      <c r="RTK9" t="s">
        <v>128</v>
      </c>
      <c r="RTL9" t="s">
        <v>128</v>
      </c>
      <c r="RTM9" t="s">
        <v>128</v>
      </c>
      <c r="RTN9" t="s">
        <v>128</v>
      </c>
      <c r="RTO9" t="s">
        <v>128</v>
      </c>
      <c r="RTP9" t="s">
        <v>128</v>
      </c>
      <c r="RTQ9" t="s">
        <v>128</v>
      </c>
      <c r="RTR9" t="s">
        <v>128</v>
      </c>
      <c r="RTS9" t="s">
        <v>128</v>
      </c>
      <c r="RTT9" t="s">
        <v>128</v>
      </c>
      <c r="RTU9" t="s">
        <v>128</v>
      </c>
      <c r="RTV9" t="s">
        <v>128</v>
      </c>
      <c r="RTW9" t="s">
        <v>128</v>
      </c>
      <c r="RTX9" t="s">
        <v>128</v>
      </c>
      <c r="RTY9" t="s">
        <v>128</v>
      </c>
      <c r="RTZ9" t="s">
        <v>128</v>
      </c>
      <c r="RUA9" t="s">
        <v>128</v>
      </c>
      <c r="RUB9" t="s">
        <v>128</v>
      </c>
      <c r="RUC9" t="s">
        <v>128</v>
      </c>
      <c r="RUD9" t="s">
        <v>128</v>
      </c>
      <c r="RUE9" t="s">
        <v>128</v>
      </c>
      <c r="RUF9" t="s">
        <v>128</v>
      </c>
      <c r="RUG9" t="s">
        <v>128</v>
      </c>
      <c r="RUH9" t="s">
        <v>128</v>
      </c>
      <c r="RUI9" t="s">
        <v>128</v>
      </c>
      <c r="RUJ9" t="s">
        <v>128</v>
      </c>
      <c r="RUK9" t="s">
        <v>128</v>
      </c>
      <c r="RUL9" t="s">
        <v>128</v>
      </c>
      <c r="RUM9" t="s">
        <v>128</v>
      </c>
      <c r="RUN9" t="s">
        <v>128</v>
      </c>
      <c r="RUO9" t="s">
        <v>128</v>
      </c>
      <c r="RUP9" t="s">
        <v>128</v>
      </c>
      <c r="RUQ9" t="s">
        <v>128</v>
      </c>
      <c r="RUR9" t="s">
        <v>128</v>
      </c>
      <c r="RUS9" t="s">
        <v>128</v>
      </c>
      <c r="RUT9" t="s">
        <v>128</v>
      </c>
      <c r="RUU9" t="s">
        <v>128</v>
      </c>
      <c r="RUV9" t="s">
        <v>128</v>
      </c>
      <c r="RUW9" t="s">
        <v>128</v>
      </c>
      <c r="RUX9" t="s">
        <v>128</v>
      </c>
      <c r="RUY9" t="s">
        <v>128</v>
      </c>
      <c r="RUZ9" t="s">
        <v>128</v>
      </c>
      <c r="RVA9" t="s">
        <v>128</v>
      </c>
      <c r="RVB9" t="s">
        <v>128</v>
      </c>
      <c r="RVC9" t="s">
        <v>128</v>
      </c>
      <c r="RVD9" t="s">
        <v>128</v>
      </c>
      <c r="RVE9" t="s">
        <v>128</v>
      </c>
      <c r="RVF9" t="s">
        <v>128</v>
      </c>
      <c r="RVG9" t="s">
        <v>128</v>
      </c>
      <c r="RVH9" t="s">
        <v>128</v>
      </c>
      <c r="RVI9" t="s">
        <v>128</v>
      </c>
      <c r="RVJ9" t="s">
        <v>128</v>
      </c>
      <c r="RVK9" t="s">
        <v>128</v>
      </c>
      <c r="RVL9" t="s">
        <v>128</v>
      </c>
      <c r="RVM9" t="s">
        <v>128</v>
      </c>
      <c r="RVN9" t="s">
        <v>128</v>
      </c>
      <c r="RVO9" t="s">
        <v>128</v>
      </c>
      <c r="RVP9" t="s">
        <v>128</v>
      </c>
      <c r="RVQ9" t="s">
        <v>128</v>
      </c>
      <c r="RVR9" t="s">
        <v>128</v>
      </c>
      <c r="RVS9" t="s">
        <v>128</v>
      </c>
      <c r="RVT9" t="s">
        <v>128</v>
      </c>
      <c r="RVU9" t="s">
        <v>128</v>
      </c>
      <c r="RVV9" t="s">
        <v>128</v>
      </c>
      <c r="RVW9" t="s">
        <v>128</v>
      </c>
      <c r="RVX9" t="s">
        <v>128</v>
      </c>
      <c r="RVY9" t="s">
        <v>128</v>
      </c>
      <c r="RVZ9" t="s">
        <v>128</v>
      </c>
      <c r="RWA9" t="s">
        <v>128</v>
      </c>
      <c r="RWB9" t="s">
        <v>128</v>
      </c>
      <c r="RWC9" t="s">
        <v>128</v>
      </c>
      <c r="RWD9" t="s">
        <v>128</v>
      </c>
      <c r="RWE9" t="s">
        <v>128</v>
      </c>
      <c r="RWF9" t="s">
        <v>128</v>
      </c>
      <c r="RWG9" t="s">
        <v>128</v>
      </c>
      <c r="RWH9" t="s">
        <v>128</v>
      </c>
      <c r="RWI9" t="s">
        <v>128</v>
      </c>
      <c r="RWJ9" t="s">
        <v>128</v>
      </c>
      <c r="RWK9" t="s">
        <v>128</v>
      </c>
      <c r="RWL9" t="s">
        <v>128</v>
      </c>
      <c r="RWM9" t="s">
        <v>128</v>
      </c>
      <c r="RWN9" t="s">
        <v>128</v>
      </c>
      <c r="RWO9" t="s">
        <v>128</v>
      </c>
      <c r="RWP9" t="s">
        <v>128</v>
      </c>
      <c r="RWQ9" t="s">
        <v>128</v>
      </c>
      <c r="RWR9" t="s">
        <v>128</v>
      </c>
      <c r="RWS9" t="s">
        <v>128</v>
      </c>
      <c r="RWT9" t="s">
        <v>128</v>
      </c>
      <c r="RWU9" t="s">
        <v>128</v>
      </c>
      <c r="RWV9" t="s">
        <v>128</v>
      </c>
      <c r="RWW9" t="s">
        <v>128</v>
      </c>
      <c r="RWX9" t="s">
        <v>128</v>
      </c>
      <c r="RWY9" t="s">
        <v>128</v>
      </c>
      <c r="RWZ9" t="s">
        <v>128</v>
      </c>
      <c r="RXA9" t="s">
        <v>128</v>
      </c>
      <c r="RXB9" t="s">
        <v>128</v>
      </c>
      <c r="RXC9" t="s">
        <v>128</v>
      </c>
      <c r="RXD9" t="s">
        <v>128</v>
      </c>
      <c r="RXE9" t="s">
        <v>128</v>
      </c>
      <c r="RXF9" t="s">
        <v>128</v>
      </c>
      <c r="RXG9" t="s">
        <v>128</v>
      </c>
      <c r="RXH9" t="s">
        <v>128</v>
      </c>
      <c r="RXI9" t="s">
        <v>128</v>
      </c>
      <c r="RXJ9" t="s">
        <v>128</v>
      </c>
      <c r="RXK9" t="s">
        <v>128</v>
      </c>
      <c r="RXL9" t="s">
        <v>128</v>
      </c>
      <c r="RXM9" t="s">
        <v>128</v>
      </c>
      <c r="RXN9" t="s">
        <v>128</v>
      </c>
      <c r="RXO9" t="s">
        <v>128</v>
      </c>
      <c r="RXP9" t="s">
        <v>128</v>
      </c>
      <c r="RXQ9" t="s">
        <v>128</v>
      </c>
      <c r="RXR9" t="s">
        <v>128</v>
      </c>
      <c r="RXS9" t="s">
        <v>128</v>
      </c>
      <c r="RXT9" t="s">
        <v>128</v>
      </c>
      <c r="RXU9" t="s">
        <v>128</v>
      </c>
      <c r="RXV9" t="s">
        <v>128</v>
      </c>
      <c r="RXW9" t="s">
        <v>128</v>
      </c>
      <c r="RXX9" t="s">
        <v>128</v>
      </c>
      <c r="RXY9" t="s">
        <v>128</v>
      </c>
      <c r="RXZ9" t="s">
        <v>128</v>
      </c>
      <c r="RYA9" t="s">
        <v>128</v>
      </c>
      <c r="RYB9" t="s">
        <v>128</v>
      </c>
      <c r="RYC9" t="s">
        <v>128</v>
      </c>
      <c r="RYD9" t="s">
        <v>128</v>
      </c>
      <c r="RYE9" t="s">
        <v>128</v>
      </c>
      <c r="RYF9" t="s">
        <v>128</v>
      </c>
      <c r="RYG9" t="s">
        <v>128</v>
      </c>
      <c r="RYH9" t="s">
        <v>128</v>
      </c>
      <c r="RYI9" t="s">
        <v>128</v>
      </c>
      <c r="RYJ9" t="s">
        <v>128</v>
      </c>
      <c r="RYK9" t="s">
        <v>128</v>
      </c>
      <c r="RYL9" t="s">
        <v>128</v>
      </c>
      <c r="RYM9" t="s">
        <v>128</v>
      </c>
      <c r="RYN9" t="s">
        <v>128</v>
      </c>
      <c r="RYO9" t="s">
        <v>128</v>
      </c>
      <c r="RYP9" t="s">
        <v>128</v>
      </c>
      <c r="RYQ9" t="s">
        <v>128</v>
      </c>
      <c r="RYR9" t="s">
        <v>128</v>
      </c>
      <c r="RYS9" t="s">
        <v>128</v>
      </c>
      <c r="RYT9" t="s">
        <v>128</v>
      </c>
      <c r="RYU9" t="s">
        <v>128</v>
      </c>
      <c r="RYV9" t="s">
        <v>128</v>
      </c>
      <c r="RYW9" t="s">
        <v>128</v>
      </c>
      <c r="RYX9" t="s">
        <v>128</v>
      </c>
      <c r="RYY9" t="s">
        <v>128</v>
      </c>
      <c r="RYZ9" t="s">
        <v>128</v>
      </c>
      <c r="RZA9" t="s">
        <v>128</v>
      </c>
      <c r="RZB9" t="s">
        <v>128</v>
      </c>
      <c r="RZC9" t="s">
        <v>128</v>
      </c>
      <c r="RZD9" t="s">
        <v>128</v>
      </c>
      <c r="RZE9" t="s">
        <v>128</v>
      </c>
      <c r="RZF9" t="s">
        <v>128</v>
      </c>
      <c r="RZG9" t="s">
        <v>128</v>
      </c>
      <c r="RZH9" t="s">
        <v>128</v>
      </c>
      <c r="RZI9" t="s">
        <v>128</v>
      </c>
      <c r="RZJ9" t="s">
        <v>128</v>
      </c>
      <c r="RZK9" t="s">
        <v>128</v>
      </c>
      <c r="RZL9" t="s">
        <v>128</v>
      </c>
      <c r="RZM9" t="s">
        <v>128</v>
      </c>
      <c r="RZN9" t="s">
        <v>128</v>
      </c>
      <c r="RZO9" t="s">
        <v>128</v>
      </c>
      <c r="RZP9" t="s">
        <v>128</v>
      </c>
      <c r="RZQ9" t="s">
        <v>128</v>
      </c>
      <c r="RZR9" t="s">
        <v>128</v>
      </c>
      <c r="RZS9" t="s">
        <v>128</v>
      </c>
      <c r="RZT9" t="s">
        <v>128</v>
      </c>
      <c r="RZU9" t="s">
        <v>128</v>
      </c>
      <c r="RZV9" t="s">
        <v>128</v>
      </c>
      <c r="RZW9" t="s">
        <v>128</v>
      </c>
      <c r="RZX9" t="s">
        <v>128</v>
      </c>
      <c r="RZY9" t="s">
        <v>128</v>
      </c>
      <c r="RZZ9" t="s">
        <v>128</v>
      </c>
      <c r="SAA9" t="s">
        <v>128</v>
      </c>
      <c r="SAB9" t="s">
        <v>128</v>
      </c>
      <c r="SAC9" t="s">
        <v>128</v>
      </c>
      <c r="SAD9" t="s">
        <v>128</v>
      </c>
      <c r="SAE9" t="s">
        <v>128</v>
      </c>
      <c r="SAF9" t="s">
        <v>128</v>
      </c>
      <c r="SAG9" t="s">
        <v>128</v>
      </c>
      <c r="SAH9" t="s">
        <v>128</v>
      </c>
      <c r="SAI9" t="s">
        <v>128</v>
      </c>
      <c r="SAJ9" t="s">
        <v>128</v>
      </c>
      <c r="SAK9" t="s">
        <v>128</v>
      </c>
      <c r="SAL9" t="s">
        <v>128</v>
      </c>
      <c r="SAM9" t="s">
        <v>128</v>
      </c>
      <c r="SAN9" t="s">
        <v>128</v>
      </c>
      <c r="SAO9" t="s">
        <v>128</v>
      </c>
      <c r="SAP9" t="s">
        <v>128</v>
      </c>
      <c r="SAQ9" t="s">
        <v>128</v>
      </c>
      <c r="SAR9" t="s">
        <v>128</v>
      </c>
      <c r="SAS9" t="s">
        <v>128</v>
      </c>
      <c r="SAT9" t="s">
        <v>128</v>
      </c>
      <c r="SAU9" t="s">
        <v>128</v>
      </c>
      <c r="SAV9" t="s">
        <v>128</v>
      </c>
      <c r="SAW9" t="s">
        <v>128</v>
      </c>
      <c r="SAX9" t="s">
        <v>128</v>
      </c>
      <c r="SAY9" t="s">
        <v>128</v>
      </c>
      <c r="SAZ9" t="s">
        <v>128</v>
      </c>
      <c r="SBA9" t="s">
        <v>128</v>
      </c>
      <c r="SBB9" t="s">
        <v>128</v>
      </c>
      <c r="SBC9" t="s">
        <v>128</v>
      </c>
      <c r="SBD9" t="s">
        <v>128</v>
      </c>
      <c r="SBE9" t="s">
        <v>128</v>
      </c>
      <c r="SBF9" t="s">
        <v>128</v>
      </c>
      <c r="SBG9" t="s">
        <v>128</v>
      </c>
      <c r="SBH9" t="s">
        <v>128</v>
      </c>
      <c r="SBI9" t="s">
        <v>128</v>
      </c>
      <c r="SBJ9" t="s">
        <v>128</v>
      </c>
      <c r="SBK9" t="s">
        <v>128</v>
      </c>
      <c r="SBL9" t="s">
        <v>128</v>
      </c>
      <c r="SBM9" t="s">
        <v>128</v>
      </c>
      <c r="SBN9" t="s">
        <v>128</v>
      </c>
      <c r="SBO9" t="s">
        <v>128</v>
      </c>
      <c r="SBP9" t="s">
        <v>128</v>
      </c>
      <c r="SBQ9" t="s">
        <v>128</v>
      </c>
      <c r="SBR9" t="s">
        <v>128</v>
      </c>
      <c r="SBS9" t="s">
        <v>128</v>
      </c>
      <c r="SBT9" t="s">
        <v>128</v>
      </c>
      <c r="SBU9" t="s">
        <v>128</v>
      </c>
      <c r="SBV9" t="s">
        <v>128</v>
      </c>
      <c r="SBW9" t="s">
        <v>128</v>
      </c>
      <c r="SBX9" t="s">
        <v>128</v>
      </c>
      <c r="SBY9" t="s">
        <v>128</v>
      </c>
      <c r="SBZ9" t="s">
        <v>128</v>
      </c>
      <c r="SCA9" t="s">
        <v>128</v>
      </c>
      <c r="SCB9" t="s">
        <v>128</v>
      </c>
      <c r="SCC9" t="s">
        <v>128</v>
      </c>
      <c r="SCD9" t="s">
        <v>128</v>
      </c>
      <c r="SCE9" t="s">
        <v>128</v>
      </c>
      <c r="SCF9" t="s">
        <v>128</v>
      </c>
      <c r="SCG9" t="s">
        <v>128</v>
      </c>
      <c r="SCH9" t="s">
        <v>128</v>
      </c>
      <c r="SCI9" t="s">
        <v>128</v>
      </c>
      <c r="SCJ9" t="s">
        <v>128</v>
      </c>
      <c r="SCK9" t="s">
        <v>128</v>
      </c>
      <c r="SCL9" t="s">
        <v>128</v>
      </c>
      <c r="SCM9" t="s">
        <v>128</v>
      </c>
      <c r="SCN9" t="s">
        <v>128</v>
      </c>
      <c r="SCO9" t="s">
        <v>128</v>
      </c>
      <c r="SCP9" t="s">
        <v>128</v>
      </c>
      <c r="SCQ9" t="s">
        <v>128</v>
      </c>
      <c r="SCR9" t="s">
        <v>128</v>
      </c>
      <c r="SCS9" t="s">
        <v>128</v>
      </c>
      <c r="SCT9" t="s">
        <v>128</v>
      </c>
      <c r="SCU9" t="s">
        <v>128</v>
      </c>
      <c r="SCV9" t="s">
        <v>128</v>
      </c>
      <c r="SCW9" t="s">
        <v>128</v>
      </c>
      <c r="SCX9" t="s">
        <v>128</v>
      </c>
      <c r="SCY9" t="s">
        <v>128</v>
      </c>
      <c r="SCZ9" t="s">
        <v>128</v>
      </c>
      <c r="SDA9" t="s">
        <v>128</v>
      </c>
      <c r="SDB9" t="s">
        <v>128</v>
      </c>
      <c r="SDC9" t="s">
        <v>128</v>
      </c>
      <c r="SDD9" t="s">
        <v>128</v>
      </c>
      <c r="SDE9" t="s">
        <v>128</v>
      </c>
      <c r="SDF9" t="s">
        <v>128</v>
      </c>
      <c r="SDG9" t="s">
        <v>128</v>
      </c>
      <c r="SDH9" t="s">
        <v>128</v>
      </c>
      <c r="SDI9" t="s">
        <v>128</v>
      </c>
      <c r="SDJ9" t="s">
        <v>128</v>
      </c>
      <c r="SDK9" t="s">
        <v>128</v>
      </c>
      <c r="SDL9" t="s">
        <v>128</v>
      </c>
      <c r="SDM9" t="s">
        <v>128</v>
      </c>
      <c r="SDN9" t="s">
        <v>128</v>
      </c>
      <c r="SDO9" t="s">
        <v>128</v>
      </c>
      <c r="SDP9" t="s">
        <v>128</v>
      </c>
      <c r="SDQ9" t="s">
        <v>128</v>
      </c>
      <c r="SDR9" t="s">
        <v>128</v>
      </c>
      <c r="SDS9" t="s">
        <v>128</v>
      </c>
      <c r="SDT9" t="s">
        <v>128</v>
      </c>
      <c r="SDU9" t="s">
        <v>128</v>
      </c>
      <c r="SDV9" t="s">
        <v>128</v>
      </c>
      <c r="SDW9" t="s">
        <v>128</v>
      </c>
      <c r="SDX9" t="s">
        <v>128</v>
      </c>
      <c r="SDY9" t="s">
        <v>128</v>
      </c>
      <c r="SDZ9" t="s">
        <v>128</v>
      </c>
      <c r="SEA9" t="s">
        <v>128</v>
      </c>
      <c r="SEB9" t="s">
        <v>128</v>
      </c>
      <c r="SEC9" t="s">
        <v>128</v>
      </c>
      <c r="SED9" t="s">
        <v>128</v>
      </c>
      <c r="SEE9" t="s">
        <v>128</v>
      </c>
      <c r="SEF9" t="s">
        <v>128</v>
      </c>
      <c r="SEG9" t="s">
        <v>128</v>
      </c>
      <c r="SEH9" t="s">
        <v>128</v>
      </c>
      <c r="SEI9" t="s">
        <v>128</v>
      </c>
      <c r="SEJ9" t="s">
        <v>128</v>
      </c>
      <c r="SEK9" t="s">
        <v>128</v>
      </c>
      <c r="SEL9" t="s">
        <v>128</v>
      </c>
      <c r="SEM9" t="s">
        <v>128</v>
      </c>
      <c r="SEN9" t="s">
        <v>128</v>
      </c>
      <c r="SEO9" t="s">
        <v>128</v>
      </c>
      <c r="SEP9" t="s">
        <v>128</v>
      </c>
      <c r="SEQ9" t="s">
        <v>128</v>
      </c>
      <c r="SER9" t="s">
        <v>128</v>
      </c>
      <c r="SES9" t="s">
        <v>128</v>
      </c>
      <c r="SET9" t="s">
        <v>128</v>
      </c>
      <c r="SEU9" t="s">
        <v>128</v>
      </c>
      <c r="SEV9" t="s">
        <v>128</v>
      </c>
      <c r="SEW9" t="s">
        <v>128</v>
      </c>
      <c r="SEX9" t="s">
        <v>128</v>
      </c>
      <c r="SEY9" t="s">
        <v>128</v>
      </c>
      <c r="SEZ9" t="s">
        <v>128</v>
      </c>
      <c r="SFA9" t="s">
        <v>128</v>
      </c>
      <c r="SFB9" t="s">
        <v>128</v>
      </c>
      <c r="SFC9" t="s">
        <v>128</v>
      </c>
      <c r="SFD9" t="s">
        <v>128</v>
      </c>
      <c r="SFE9" t="s">
        <v>128</v>
      </c>
      <c r="SFF9" t="s">
        <v>128</v>
      </c>
      <c r="SFG9" t="s">
        <v>128</v>
      </c>
      <c r="SFH9" t="s">
        <v>128</v>
      </c>
      <c r="SFI9" t="s">
        <v>128</v>
      </c>
      <c r="SFJ9" t="s">
        <v>128</v>
      </c>
      <c r="SFK9" t="s">
        <v>128</v>
      </c>
      <c r="SFL9" t="s">
        <v>128</v>
      </c>
      <c r="SFM9" t="s">
        <v>128</v>
      </c>
      <c r="SFN9" t="s">
        <v>128</v>
      </c>
      <c r="SFO9" t="s">
        <v>128</v>
      </c>
      <c r="SFP9" t="s">
        <v>128</v>
      </c>
      <c r="SFQ9" t="s">
        <v>128</v>
      </c>
      <c r="SFR9" t="s">
        <v>128</v>
      </c>
      <c r="SFS9" t="s">
        <v>128</v>
      </c>
      <c r="SFT9" t="s">
        <v>128</v>
      </c>
      <c r="SFU9" t="s">
        <v>128</v>
      </c>
      <c r="SFV9" t="s">
        <v>128</v>
      </c>
      <c r="SFW9" t="s">
        <v>128</v>
      </c>
      <c r="SFX9" t="s">
        <v>128</v>
      </c>
      <c r="SFY9" t="s">
        <v>128</v>
      </c>
      <c r="SFZ9" t="s">
        <v>128</v>
      </c>
      <c r="SGA9" t="s">
        <v>128</v>
      </c>
      <c r="SGB9" t="s">
        <v>128</v>
      </c>
      <c r="SGC9" t="s">
        <v>128</v>
      </c>
      <c r="SGD9" t="s">
        <v>128</v>
      </c>
      <c r="SGE9" t="s">
        <v>128</v>
      </c>
      <c r="SGF9" t="s">
        <v>128</v>
      </c>
      <c r="SGG9" t="s">
        <v>128</v>
      </c>
      <c r="SGH9" t="s">
        <v>128</v>
      </c>
      <c r="SGI9" t="s">
        <v>128</v>
      </c>
      <c r="SGJ9" t="s">
        <v>128</v>
      </c>
      <c r="SGK9" t="s">
        <v>128</v>
      </c>
      <c r="SGL9" t="s">
        <v>128</v>
      </c>
      <c r="SGM9" t="s">
        <v>128</v>
      </c>
      <c r="SGN9" t="s">
        <v>128</v>
      </c>
      <c r="SGO9" t="s">
        <v>128</v>
      </c>
      <c r="SGP9" t="s">
        <v>128</v>
      </c>
      <c r="SGQ9" t="s">
        <v>128</v>
      </c>
      <c r="SGR9" t="s">
        <v>128</v>
      </c>
      <c r="SGS9" t="s">
        <v>128</v>
      </c>
      <c r="SGT9" t="s">
        <v>128</v>
      </c>
      <c r="SGU9" t="s">
        <v>128</v>
      </c>
      <c r="SGV9" t="s">
        <v>128</v>
      </c>
      <c r="SGW9" t="s">
        <v>128</v>
      </c>
      <c r="SGX9" t="s">
        <v>128</v>
      </c>
      <c r="SGY9" t="s">
        <v>128</v>
      </c>
      <c r="SGZ9" t="s">
        <v>128</v>
      </c>
      <c r="SHA9" t="s">
        <v>128</v>
      </c>
      <c r="SHB9" t="s">
        <v>128</v>
      </c>
      <c r="SHC9" t="s">
        <v>128</v>
      </c>
      <c r="SHD9" t="s">
        <v>128</v>
      </c>
      <c r="SHE9" t="s">
        <v>128</v>
      </c>
      <c r="SHF9" t="s">
        <v>128</v>
      </c>
      <c r="SHG9" t="s">
        <v>128</v>
      </c>
      <c r="SHH9" t="s">
        <v>128</v>
      </c>
      <c r="SHI9" t="s">
        <v>128</v>
      </c>
      <c r="SHJ9" t="s">
        <v>128</v>
      </c>
      <c r="SHK9" t="s">
        <v>128</v>
      </c>
      <c r="SHL9" t="s">
        <v>128</v>
      </c>
      <c r="SHM9" t="s">
        <v>128</v>
      </c>
      <c r="SHN9" t="s">
        <v>128</v>
      </c>
      <c r="SHO9" t="s">
        <v>128</v>
      </c>
      <c r="SHP9" t="s">
        <v>128</v>
      </c>
      <c r="SHQ9" t="s">
        <v>128</v>
      </c>
      <c r="SHR9" t="s">
        <v>128</v>
      </c>
      <c r="SHS9" t="s">
        <v>128</v>
      </c>
      <c r="SHT9" t="s">
        <v>128</v>
      </c>
      <c r="SHU9" t="s">
        <v>128</v>
      </c>
      <c r="SHV9" t="s">
        <v>128</v>
      </c>
      <c r="SHW9" t="s">
        <v>128</v>
      </c>
      <c r="SHX9" t="s">
        <v>128</v>
      </c>
      <c r="SHY9" t="s">
        <v>128</v>
      </c>
      <c r="SHZ9" t="s">
        <v>128</v>
      </c>
      <c r="SIA9" t="s">
        <v>128</v>
      </c>
      <c r="SIB9" t="s">
        <v>128</v>
      </c>
      <c r="SIC9" t="s">
        <v>128</v>
      </c>
      <c r="SID9" t="s">
        <v>128</v>
      </c>
      <c r="SIE9" t="s">
        <v>128</v>
      </c>
      <c r="SIF9" t="s">
        <v>128</v>
      </c>
      <c r="SIG9" t="s">
        <v>128</v>
      </c>
      <c r="SIH9" t="s">
        <v>128</v>
      </c>
      <c r="SII9" t="s">
        <v>128</v>
      </c>
      <c r="SIJ9" t="s">
        <v>128</v>
      </c>
      <c r="SIK9" t="s">
        <v>128</v>
      </c>
      <c r="SIL9" t="s">
        <v>128</v>
      </c>
      <c r="SIM9" t="s">
        <v>128</v>
      </c>
      <c r="SIN9" t="s">
        <v>128</v>
      </c>
      <c r="SIO9" t="s">
        <v>128</v>
      </c>
      <c r="SIP9" t="s">
        <v>128</v>
      </c>
      <c r="SIQ9" t="s">
        <v>128</v>
      </c>
      <c r="SIR9" t="s">
        <v>128</v>
      </c>
      <c r="SIS9" t="s">
        <v>128</v>
      </c>
      <c r="SIT9" t="s">
        <v>128</v>
      </c>
      <c r="SIU9" t="s">
        <v>128</v>
      </c>
      <c r="SIV9" t="s">
        <v>128</v>
      </c>
      <c r="SIW9" t="s">
        <v>128</v>
      </c>
      <c r="SIX9" t="s">
        <v>128</v>
      </c>
      <c r="SIY9" t="s">
        <v>128</v>
      </c>
      <c r="SIZ9" t="s">
        <v>128</v>
      </c>
      <c r="SJA9" t="s">
        <v>128</v>
      </c>
      <c r="SJB9" t="s">
        <v>128</v>
      </c>
      <c r="SJC9" t="s">
        <v>128</v>
      </c>
      <c r="SJD9" t="s">
        <v>128</v>
      </c>
      <c r="SJE9" t="s">
        <v>128</v>
      </c>
      <c r="SJF9" t="s">
        <v>128</v>
      </c>
      <c r="SJG9" t="s">
        <v>128</v>
      </c>
      <c r="SJH9" t="s">
        <v>128</v>
      </c>
      <c r="SJI9" t="s">
        <v>128</v>
      </c>
      <c r="SJJ9" t="s">
        <v>128</v>
      </c>
      <c r="SJK9" t="s">
        <v>128</v>
      </c>
      <c r="SJL9" t="s">
        <v>128</v>
      </c>
      <c r="SJM9" t="s">
        <v>128</v>
      </c>
      <c r="SJN9" t="s">
        <v>128</v>
      </c>
      <c r="SJO9" t="s">
        <v>128</v>
      </c>
      <c r="SJP9" t="s">
        <v>128</v>
      </c>
      <c r="SJQ9" t="s">
        <v>128</v>
      </c>
      <c r="SJR9" t="s">
        <v>128</v>
      </c>
      <c r="SJS9" t="s">
        <v>128</v>
      </c>
      <c r="SJT9" t="s">
        <v>128</v>
      </c>
      <c r="SJU9" t="s">
        <v>128</v>
      </c>
      <c r="SJV9" t="s">
        <v>128</v>
      </c>
      <c r="SJW9" t="s">
        <v>128</v>
      </c>
      <c r="SJX9" t="s">
        <v>128</v>
      </c>
      <c r="SJY9" t="s">
        <v>128</v>
      </c>
      <c r="SJZ9" t="s">
        <v>128</v>
      </c>
      <c r="SKA9" t="s">
        <v>128</v>
      </c>
      <c r="SKB9" t="s">
        <v>128</v>
      </c>
      <c r="SKC9" t="s">
        <v>128</v>
      </c>
      <c r="SKD9" t="s">
        <v>128</v>
      </c>
      <c r="SKE9" t="s">
        <v>128</v>
      </c>
      <c r="SKF9" t="s">
        <v>128</v>
      </c>
      <c r="SKG9" t="s">
        <v>128</v>
      </c>
      <c r="SKH9" t="s">
        <v>128</v>
      </c>
      <c r="SKI9" t="s">
        <v>128</v>
      </c>
      <c r="SKJ9" t="s">
        <v>128</v>
      </c>
      <c r="SKK9" t="s">
        <v>128</v>
      </c>
      <c r="SKL9" t="s">
        <v>128</v>
      </c>
      <c r="SKM9" t="s">
        <v>128</v>
      </c>
      <c r="SKN9" t="s">
        <v>128</v>
      </c>
      <c r="SKO9" t="s">
        <v>128</v>
      </c>
      <c r="SKP9" t="s">
        <v>128</v>
      </c>
      <c r="SKQ9" t="s">
        <v>128</v>
      </c>
      <c r="SKR9" t="s">
        <v>128</v>
      </c>
      <c r="SKS9" t="s">
        <v>128</v>
      </c>
      <c r="SKT9" t="s">
        <v>128</v>
      </c>
      <c r="SKU9" t="s">
        <v>128</v>
      </c>
      <c r="SKV9" t="s">
        <v>128</v>
      </c>
      <c r="SKW9" t="s">
        <v>128</v>
      </c>
      <c r="SKX9" t="s">
        <v>128</v>
      </c>
      <c r="SKY9" t="s">
        <v>128</v>
      </c>
      <c r="SKZ9" t="s">
        <v>128</v>
      </c>
      <c r="SLA9" t="s">
        <v>128</v>
      </c>
      <c r="SLB9" t="s">
        <v>128</v>
      </c>
      <c r="SLC9" t="s">
        <v>128</v>
      </c>
      <c r="SLD9" t="s">
        <v>128</v>
      </c>
      <c r="SLE9" t="s">
        <v>128</v>
      </c>
      <c r="SLF9" t="s">
        <v>128</v>
      </c>
      <c r="SLG9" t="s">
        <v>128</v>
      </c>
      <c r="SLH9" t="s">
        <v>128</v>
      </c>
      <c r="SLI9" t="s">
        <v>128</v>
      </c>
      <c r="SLJ9" t="s">
        <v>128</v>
      </c>
      <c r="SLK9" t="s">
        <v>128</v>
      </c>
      <c r="SLL9" t="s">
        <v>128</v>
      </c>
      <c r="SLM9" t="s">
        <v>128</v>
      </c>
      <c r="SLN9" t="s">
        <v>128</v>
      </c>
      <c r="SLO9" t="s">
        <v>128</v>
      </c>
      <c r="SLP9" t="s">
        <v>128</v>
      </c>
      <c r="SLQ9" t="s">
        <v>128</v>
      </c>
      <c r="SLR9" t="s">
        <v>128</v>
      </c>
      <c r="SLS9" t="s">
        <v>128</v>
      </c>
      <c r="SLT9" t="s">
        <v>128</v>
      </c>
      <c r="SLU9" t="s">
        <v>128</v>
      </c>
      <c r="SLV9" t="s">
        <v>128</v>
      </c>
      <c r="SLW9" t="s">
        <v>128</v>
      </c>
      <c r="SLX9" t="s">
        <v>128</v>
      </c>
      <c r="SLY9" t="s">
        <v>128</v>
      </c>
      <c r="SLZ9" t="s">
        <v>128</v>
      </c>
      <c r="SMA9" t="s">
        <v>128</v>
      </c>
      <c r="SMB9" t="s">
        <v>128</v>
      </c>
      <c r="SMC9" t="s">
        <v>128</v>
      </c>
      <c r="SMD9" t="s">
        <v>128</v>
      </c>
      <c r="SME9" t="s">
        <v>128</v>
      </c>
      <c r="SMF9" t="s">
        <v>128</v>
      </c>
      <c r="SMG9" t="s">
        <v>128</v>
      </c>
      <c r="SMH9" t="s">
        <v>128</v>
      </c>
      <c r="SMI9" t="s">
        <v>128</v>
      </c>
      <c r="SMJ9" t="s">
        <v>128</v>
      </c>
      <c r="SMK9" t="s">
        <v>128</v>
      </c>
      <c r="SML9" t="s">
        <v>128</v>
      </c>
      <c r="SMM9" t="s">
        <v>128</v>
      </c>
      <c r="SMN9" t="s">
        <v>128</v>
      </c>
      <c r="SMO9" t="s">
        <v>128</v>
      </c>
      <c r="SMP9" t="s">
        <v>128</v>
      </c>
      <c r="SMQ9" t="s">
        <v>128</v>
      </c>
      <c r="SMR9" t="s">
        <v>128</v>
      </c>
      <c r="SMS9" t="s">
        <v>128</v>
      </c>
      <c r="SMT9" t="s">
        <v>128</v>
      </c>
      <c r="SMU9" t="s">
        <v>128</v>
      </c>
      <c r="SMV9" t="s">
        <v>128</v>
      </c>
      <c r="SMW9" t="s">
        <v>128</v>
      </c>
      <c r="SMX9" t="s">
        <v>128</v>
      </c>
      <c r="SMY9" t="s">
        <v>128</v>
      </c>
      <c r="SMZ9" t="s">
        <v>128</v>
      </c>
      <c r="SNA9" t="s">
        <v>128</v>
      </c>
      <c r="SNB9" t="s">
        <v>128</v>
      </c>
      <c r="SNC9" t="s">
        <v>128</v>
      </c>
      <c r="SND9" t="s">
        <v>128</v>
      </c>
      <c r="SNE9" t="s">
        <v>128</v>
      </c>
      <c r="SNF9" t="s">
        <v>128</v>
      </c>
      <c r="SNG9" t="s">
        <v>128</v>
      </c>
      <c r="SNH9" t="s">
        <v>128</v>
      </c>
      <c r="SNI9" t="s">
        <v>128</v>
      </c>
      <c r="SNJ9" t="s">
        <v>128</v>
      </c>
      <c r="SNK9" t="s">
        <v>128</v>
      </c>
      <c r="SNL9" t="s">
        <v>128</v>
      </c>
      <c r="SNM9" t="s">
        <v>128</v>
      </c>
      <c r="SNN9" t="s">
        <v>128</v>
      </c>
      <c r="SNO9" t="s">
        <v>128</v>
      </c>
      <c r="SNP9" t="s">
        <v>128</v>
      </c>
      <c r="SNQ9" t="s">
        <v>128</v>
      </c>
      <c r="SNR9" t="s">
        <v>128</v>
      </c>
      <c r="SNS9" t="s">
        <v>128</v>
      </c>
      <c r="SNT9" t="s">
        <v>128</v>
      </c>
      <c r="SNU9" t="s">
        <v>128</v>
      </c>
      <c r="SNV9" t="s">
        <v>128</v>
      </c>
      <c r="SNW9" t="s">
        <v>128</v>
      </c>
      <c r="SNX9" t="s">
        <v>128</v>
      </c>
      <c r="SNY9" t="s">
        <v>128</v>
      </c>
      <c r="SNZ9" t="s">
        <v>128</v>
      </c>
      <c r="SOA9" t="s">
        <v>128</v>
      </c>
      <c r="SOB9" t="s">
        <v>128</v>
      </c>
      <c r="SOC9" t="s">
        <v>128</v>
      </c>
      <c r="SOD9" t="s">
        <v>128</v>
      </c>
      <c r="SOE9" t="s">
        <v>128</v>
      </c>
      <c r="SOF9" t="s">
        <v>128</v>
      </c>
      <c r="SOG9" t="s">
        <v>128</v>
      </c>
      <c r="SOH9" t="s">
        <v>128</v>
      </c>
      <c r="SOI9" t="s">
        <v>128</v>
      </c>
      <c r="SOJ9" t="s">
        <v>128</v>
      </c>
      <c r="SOK9" t="s">
        <v>128</v>
      </c>
      <c r="SOL9" t="s">
        <v>128</v>
      </c>
      <c r="SOM9" t="s">
        <v>128</v>
      </c>
      <c r="SON9" t="s">
        <v>128</v>
      </c>
      <c r="SOO9" t="s">
        <v>128</v>
      </c>
      <c r="SOP9" t="s">
        <v>128</v>
      </c>
      <c r="SOQ9" t="s">
        <v>128</v>
      </c>
      <c r="SOR9" t="s">
        <v>128</v>
      </c>
      <c r="SOS9" t="s">
        <v>128</v>
      </c>
      <c r="SOT9" t="s">
        <v>128</v>
      </c>
      <c r="SOU9" t="s">
        <v>128</v>
      </c>
      <c r="SOV9" t="s">
        <v>128</v>
      </c>
      <c r="SOW9" t="s">
        <v>128</v>
      </c>
      <c r="SOX9" t="s">
        <v>128</v>
      </c>
      <c r="SOY9" t="s">
        <v>128</v>
      </c>
      <c r="SOZ9" t="s">
        <v>128</v>
      </c>
      <c r="SPA9" t="s">
        <v>128</v>
      </c>
      <c r="SPB9" t="s">
        <v>128</v>
      </c>
      <c r="SPC9" t="s">
        <v>128</v>
      </c>
      <c r="SPD9" t="s">
        <v>128</v>
      </c>
      <c r="SPE9" t="s">
        <v>128</v>
      </c>
      <c r="SPF9" t="s">
        <v>128</v>
      </c>
      <c r="SPG9" t="s">
        <v>128</v>
      </c>
      <c r="SPH9" t="s">
        <v>128</v>
      </c>
      <c r="SPI9" t="s">
        <v>128</v>
      </c>
      <c r="SPJ9" t="s">
        <v>128</v>
      </c>
      <c r="SPK9" t="s">
        <v>128</v>
      </c>
      <c r="SPL9" t="s">
        <v>128</v>
      </c>
      <c r="SPM9" t="s">
        <v>128</v>
      </c>
      <c r="SPN9" t="s">
        <v>128</v>
      </c>
      <c r="SPO9" t="s">
        <v>128</v>
      </c>
      <c r="SPP9" t="s">
        <v>128</v>
      </c>
      <c r="SPQ9" t="s">
        <v>128</v>
      </c>
      <c r="SPR9" t="s">
        <v>128</v>
      </c>
      <c r="SPS9" t="s">
        <v>128</v>
      </c>
      <c r="SPT9" t="s">
        <v>128</v>
      </c>
      <c r="SPU9" t="s">
        <v>128</v>
      </c>
      <c r="SPV9" t="s">
        <v>128</v>
      </c>
      <c r="SPW9" t="s">
        <v>128</v>
      </c>
      <c r="SPX9" t="s">
        <v>128</v>
      </c>
      <c r="SPY9" t="s">
        <v>128</v>
      </c>
      <c r="SPZ9" t="s">
        <v>128</v>
      </c>
      <c r="SQA9" t="s">
        <v>128</v>
      </c>
      <c r="SQB9" t="s">
        <v>128</v>
      </c>
      <c r="SQC9" t="s">
        <v>128</v>
      </c>
      <c r="SQD9" t="s">
        <v>128</v>
      </c>
      <c r="SQE9" t="s">
        <v>128</v>
      </c>
      <c r="SQF9" t="s">
        <v>128</v>
      </c>
      <c r="SQG9" t="s">
        <v>128</v>
      </c>
      <c r="SQH9" t="s">
        <v>128</v>
      </c>
      <c r="SQI9" t="s">
        <v>128</v>
      </c>
      <c r="SQJ9" t="s">
        <v>128</v>
      </c>
      <c r="SQK9" t="s">
        <v>128</v>
      </c>
      <c r="SQL9" t="s">
        <v>128</v>
      </c>
      <c r="SQM9" t="s">
        <v>128</v>
      </c>
      <c r="SQN9" t="s">
        <v>128</v>
      </c>
      <c r="SQO9" t="s">
        <v>128</v>
      </c>
      <c r="SQP9" t="s">
        <v>128</v>
      </c>
      <c r="SQQ9" t="s">
        <v>128</v>
      </c>
      <c r="SQR9" t="s">
        <v>128</v>
      </c>
      <c r="SQS9" t="s">
        <v>128</v>
      </c>
      <c r="SQT9" t="s">
        <v>128</v>
      </c>
      <c r="SQU9" t="s">
        <v>128</v>
      </c>
      <c r="SQV9" t="s">
        <v>128</v>
      </c>
      <c r="SQW9" t="s">
        <v>128</v>
      </c>
      <c r="SQX9" t="s">
        <v>128</v>
      </c>
      <c r="SQY9" t="s">
        <v>128</v>
      </c>
      <c r="SQZ9" t="s">
        <v>128</v>
      </c>
      <c r="SRA9" t="s">
        <v>128</v>
      </c>
      <c r="SRB9" t="s">
        <v>128</v>
      </c>
      <c r="SRC9" t="s">
        <v>128</v>
      </c>
      <c r="SRD9" t="s">
        <v>128</v>
      </c>
      <c r="SRE9" t="s">
        <v>128</v>
      </c>
      <c r="SRF9" t="s">
        <v>128</v>
      </c>
      <c r="SRG9" t="s">
        <v>128</v>
      </c>
      <c r="SRH9" t="s">
        <v>128</v>
      </c>
      <c r="SRI9" t="s">
        <v>128</v>
      </c>
      <c r="SRJ9" t="s">
        <v>128</v>
      </c>
      <c r="SRK9" t="s">
        <v>128</v>
      </c>
      <c r="SRL9" t="s">
        <v>128</v>
      </c>
      <c r="SRM9" t="s">
        <v>128</v>
      </c>
      <c r="SRN9" t="s">
        <v>128</v>
      </c>
      <c r="SRO9" t="s">
        <v>128</v>
      </c>
      <c r="SRP9" t="s">
        <v>128</v>
      </c>
      <c r="SRQ9" t="s">
        <v>128</v>
      </c>
      <c r="SRR9" t="s">
        <v>128</v>
      </c>
      <c r="SRS9" t="s">
        <v>128</v>
      </c>
      <c r="SRT9" t="s">
        <v>128</v>
      </c>
      <c r="SRU9" t="s">
        <v>128</v>
      </c>
      <c r="SRV9" t="s">
        <v>128</v>
      </c>
      <c r="SRW9" t="s">
        <v>128</v>
      </c>
      <c r="SRX9" t="s">
        <v>128</v>
      </c>
      <c r="SRY9" t="s">
        <v>128</v>
      </c>
      <c r="SRZ9" t="s">
        <v>128</v>
      </c>
      <c r="SSA9" t="s">
        <v>128</v>
      </c>
      <c r="SSB9" t="s">
        <v>128</v>
      </c>
      <c r="SSC9" t="s">
        <v>128</v>
      </c>
      <c r="SSD9" t="s">
        <v>128</v>
      </c>
      <c r="SSE9" t="s">
        <v>128</v>
      </c>
      <c r="SSF9" t="s">
        <v>128</v>
      </c>
      <c r="SSG9" t="s">
        <v>128</v>
      </c>
      <c r="SSH9" t="s">
        <v>128</v>
      </c>
      <c r="SSI9" t="s">
        <v>128</v>
      </c>
      <c r="SSJ9" t="s">
        <v>128</v>
      </c>
      <c r="SSK9" t="s">
        <v>128</v>
      </c>
      <c r="SSL9" t="s">
        <v>128</v>
      </c>
      <c r="SSM9" t="s">
        <v>128</v>
      </c>
      <c r="SSN9" t="s">
        <v>128</v>
      </c>
      <c r="SSO9" t="s">
        <v>128</v>
      </c>
      <c r="SSP9" t="s">
        <v>128</v>
      </c>
      <c r="SSQ9" t="s">
        <v>128</v>
      </c>
      <c r="SSR9" t="s">
        <v>128</v>
      </c>
      <c r="SSS9" t="s">
        <v>128</v>
      </c>
      <c r="SST9" t="s">
        <v>128</v>
      </c>
      <c r="SSU9" t="s">
        <v>128</v>
      </c>
      <c r="SSV9" t="s">
        <v>128</v>
      </c>
      <c r="SSW9" t="s">
        <v>128</v>
      </c>
      <c r="SSX9" t="s">
        <v>128</v>
      </c>
      <c r="SSY9" t="s">
        <v>128</v>
      </c>
      <c r="SSZ9" t="s">
        <v>128</v>
      </c>
      <c r="STA9" t="s">
        <v>128</v>
      </c>
      <c r="STB9" t="s">
        <v>128</v>
      </c>
      <c r="STC9" t="s">
        <v>128</v>
      </c>
      <c r="STD9" t="s">
        <v>128</v>
      </c>
      <c r="STE9" t="s">
        <v>128</v>
      </c>
      <c r="STF9" t="s">
        <v>128</v>
      </c>
      <c r="STG9" t="s">
        <v>128</v>
      </c>
      <c r="STH9" t="s">
        <v>128</v>
      </c>
      <c r="STI9" t="s">
        <v>128</v>
      </c>
      <c r="STJ9" t="s">
        <v>128</v>
      </c>
      <c r="STK9" t="s">
        <v>128</v>
      </c>
      <c r="STL9" t="s">
        <v>128</v>
      </c>
      <c r="STM9" t="s">
        <v>128</v>
      </c>
      <c r="STN9" t="s">
        <v>128</v>
      </c>
      <c r="STO9" t="s">
        <v>128</v>
      </c>
      <c r="STP9" t="s">
        <v>128</v>
      </c>
      <c r="STQ9" t="s">
        <v>128</v>
      </c>
      <c r="STR9" t="s">
        <v>128</v>
      </c>
      <c r="STS9" t="s">
        <v>128</v>
      </c>
      <c r="STT9" t="s">
        <v>128</v>
      </c>
      <c r="STU9" t="s">
        <v>128</v>
      </c>
      <c r="STV9" t="s">
        <v>128</v>
      </c>
      <c r="STW9" t="s">
        <v>128</v>
      </c>
      <c r="STX9" t="s">
        <v>128</v>
      </c>
      <c r="STY9" t="s">
        <v>128</v>
      </c>
      <c r="STZ9" t="s">
        <v>128</v>
      </c>
      <c r="SUA9" t="s">
        <v>128</v>
      </c>
      <c r="SUB9" t="s">
        <v>128</v>
      </c>
      <c r="SUC9" t="s">
        <v>128</v>
      </c>
      <c r="SUD9" t="s">
        <v>128</v>
      </c>
      <c r="SUE9" t="s">
        <v>128</v>
      </c>
      <c r="SUF9" t="s">
        <v>128</v>
      </c>
      <c r="SUG9" t="s">
        <v>128</v>
      </c>
      <c r="SUH9" t="s">
        <v>128</v>
      </c>
      <c r="SUI9" t="s">
        <v>128</v>
      </c>
      <c r="SUJ9" t="s">
        <v>128</v>
      </c>
      <c r="SUK9" t="s">
        <v>128</v>
      </c>
      <c r="SUL9" t="s">
        <v>128</v>
      </c>
      <c r="SUM9" t="s">
        <v>128</v>
      </c>
      <c r="SUN9" t="s">
        <v>128</v>
      </c>
      <c r="SUO9" t="s">
        <v>128</v>
      </c>
      <c r="SUP9" t="s">
        <v>128</v>
      </c>
      <c r="SUQ9" t="s">
        <v>128</v>
      </c>
      <c r="SUR9" t="s">
        <v>128</v>
      </c>
      <c r="SUS9" t="s">
        <v>128</v>
      </c>
      <c r="SUT9" t="s">
        <v>128</v>
      </c>
      <c r="SUU9" t="s">
        <v>128</v>
      </c>
      <c r="SUV9" t="s">
        <v>128</v>
      </c>
      <c r="SUW9" t="s">
        <v>128</v>
      </c>
      <c r="SUX9" t="s">
        <v>128</v>
      </c>
      <c r="SUY9" t="s">
        <v>128</v>
      </c>
      <c r="SUZ9" t="s">
        <v>128</v>
      </c>
      <c r="SVA9" t="s">
        <v>128</v>
      </c>
      <c r="SVB9" t="s">
        <v>128</v>
      </c>
      <c r="SVC9" t="s">
        <v>128</v>
      </c>
      <c r="SVD9" t="s">
        <v>128</v>
      </c>
      <c r="SVE9" t="s">
        <v>128</v>
      </c>
      <c r="SVF9" t="s">
        <v>128</v>
      </c>
      <c r="SVG9" t="s">
        <v>128</v>
      </c>
      <c r="SVH9" t="s">
        <v>128</v>
      </c>
      <c r="SVI9" t="s">
        <v>128</v>
      </c>
      <c r="SVJ9" t="s">
        <v>128</v>
      </c>
      <c r="SVK9" t="s">
        <v>128</v>
      </c>
      <c r="SVL9" t="s">
        <v>128</v>
      </c>
      <c r="SVM9" t="s">
        <v>128</v>
      </c>
      <c r="SVN9" t="s">
        <v>128</v>
      </c>
      <c r="SVO9" t="s">
        <v>128</v>
      </c>
      <c r="SVP9" t="s">
        <v>128</v>
      </c>
      <c r="SVQ9" t="s">
        <v>128</v>
      </c>
      <c r="SVR9" t="s">
        <v>128</v>
      </c>
      <c r="SVS9" t="s">
        <v>128</v>
      </c>
      <c r="SVT9" t="s">
        <v>128</v>
      </c>
      <c r="SVU9" t="s">
        <v>128</v>
      </c>
      <c r="SVV9" t="s">
        <v>128</v>
      </c>
      <c r="SVW9" t="s">
        <v>128</v>
      </c>
      <c r="SVX9" t="s">
        <v>128</v>
      </c>
      <c r="SVY9" t="s">
        <v>128</v>
      </c>
      <c r="SVZ9" t="s">
        <v>128</v>
      </c>
      <c r="SWA9" t="s">
        <v>128</v>
      </c>
      <c r="SWB9" t="s">
        <v>128</v>
      </c>
      <c r="SWC9" t="s">
        <v>128</v>
      </c>
      <c r="SWD9" t="s">
        <v>128</v>
      </c>
      <c r="SWE9" t="s">
        <v>128</v>
      </c>
      <c r="SWF9" t="s">
        <v>128</v>
      </c>
      <c r="SWG9" t="s">
        <v>128</v>
      </c>
      <c r="SWH9" t="s">
        <v>128</v>
      </c>
      <c r="SWI9" t="s">
        <v>128</v>
      </c>
      <c r="SWJ9" t="s">
        <v>128</v>
      </c>
      <c r="SWK9" t="s">
        <v>128</v>
      </c>
      <c r="SWL9" t="s">
        <v>128</v>
      </c>
      <c r="SWM9" t="s">
        <v>128</v>
      </c>
      <c r="SWN9" t="s">
        <v>128</v>
      </c>
      <c r="SWO9" t="s">
        <v>128</v>
      </c>
      <c r="SWP9" t="s">
        <v>128</v>
      </c>
      <c r="SWQ9" t="s">
        <v>128</v>
      </c>
      <c r="SWR9" t="s">
        <v>128</v>
      </c>
      <c r="SWS9" t="s">
        <v>128</v>
      </c>
      <c r="SWT9" t="s">
        <v>128</v>
      </c>
      <c r="SWU9" t="s">
        <v>128</v>
      </c>
      <c r="SWV9" t="s">
        <v>128</v>
      </c>
      <c r="SWW9" t="s">
        <v>128</v>
      </c>
      <c r="SWX9" t="s">
        <v>128</v>
      </c>
      <c r="SWY9" t="s">
        <v>128</v>
      </c>
      <c r="SWZ9" t="s">
        <v>128</v>
      </c>
      <c r="SXA9" t="s">
        <v>128</v>
      </c>
      <c r="SXB9" t="s">
        <v>128</v>
      </c>
      <c r="SXC9" t="s">
        <v>128</v>
      </c>
      <c r="SXD9" t="s">
        <v>128</v>
      </c>
      <c r="SXE9" t="s">
        <v>128</v>
      </c>
      <c r="SXF9" t="s">
        <v>128</v>
      </c>
      <c r="SXG9" t="s">
        <v>128</v>
      </c>
      <c r="SXH9" t="s">
        <v>128</v>
      </c>
      <c r="SXI9" t="s">
        <v>128</v>
      </c>
      <c r="SXJ9" t="s">
        <v>128</v>
      </c>
      <c r="SXK9" t="s">
        <v>128</v>
      </c>
      <c r="SXL9" t="s">
        <v>128</v>
      </c>
      <c r="SXM9" t="s">
        <v>128</v>
      </c>
      <c r="SXN9" t="s">
        <v>128</v>
      </c>
      <c r="SXO9" t="s">
        <v>128</v>
      </c>
      <c r="SXP9" t="s">
        <v>128</v>
      </c>
      <c r="SXQ9" t="s">
        <v>128</v>
      </c>
      <c r="SXR9" t="s">
        <v>128</v>
      </c>
      <c r="SXS9" t="s">
        <v>128</v>
      </c>
      <c r="SXT9" t="s">
        <v>128</v>
      </c>
      <c r="SXU9" t="s">
        <v>128</v>
      </c>
      <c r="SXV9" t="s">
        <v>128</v>
      </c>
      <c r="SXW9" t="s">
        <v>128</v>
      </c>
      <c r="SXX9" t="s">
        <v>128</v>
      </c>
      <c r="SXY9" t="s">
        <v>128</v>
      </c>
      <c r="SXZ9" t="s">
        <v>128</v>
      </c>
      <c r="SYA9" t="s">
        <v>128</v>
      </c>
      <c r="SYB9" t="s">
        <v>128</v>
      </c>
      <c r="SYC9" t="s">
        <v>128</v>
      </c>
      <c r="SYD9" t="s">
        <v>128</v>
      </c>
      <c r="SYE9" t="s">
        <v>128</v>
      </c>
      <c r="SYF9" t="s">
        <v>128</v>
      </c>
      <c r="SYG9" t="s">
        <v>128</v>
      </c>
      <c r="SYH9" t="s">
        <v>128</v>
      </c>
      <c r="SYI9" t="s">
        <v>128</v>
      </c>
      <c r="SYJ9" t="s">
        <v>128</v>
      </c>
      <c r="SYK9" t="s">
        <v>128</v>
      </c>
      <c r="SYL9" t="s">
        <v>128</v>
      </c>
      <c r="SYM9" t="s">
        <v>128</v>
      </c>
      <c r="SYN9" t="s">
        <v>128</v>
      </c>
      <c r="SYO9" t="s">
        <v>128</v>
      </c>
      <c r="SYP9" t="s">
        <v>128</v>
      </c>
      <c r="SYQ9" t="s">
        <v>128</v>
      </c>
      <c r="SYR9" t="s">
        <v>128</v>
      </c>
      <c r="SYS9" t="s">
        <v>128</v>
      </c>
      <c r="SYT9" t="s">
        <v>128</v>
      </c>
      <c r="SYU9" t="s">
        <v>128</v>
      </c>
      <c r="SYV9" t="s">
        <v>128</v>
      </c>
      <c r="SYW9" t="s">
        <v>128</v>
      </c>
      <c r="SYX9" t="s">
        <v>128</v>
      </c>
      <c r="SYY9" t="s">
        <v>128</v>
      </c>
      <c r="SYZ9" t="s">
        <v>128</v>
      </c>
      <c r="SZA9" t="s">
        <v>128</v>
      </c>
      <c r="SZB9" t="s">
        <v>128</v>
      </c>
      <c r="SZC9" t="s">
        <v>128</v>
      </c>
      <c r="SZD9" t="s">
        <v>128</v>
      </c>
      <c r="SZE9" t="s">
        <v>128</v>
      </c>
      <c r="SZF9" t="s">
        <v>128</v>
      </c>
      <c r="SZG9" t="s">
        <v>128</v>
      </c>
      <c r="SZH9" t="s">
        <v>128</v>
      </c>
      <c r="SZI9" t="s">
        <v>128</v>
      </c>
      <c r="SZJ9" t="s">
        <v>128</v>
      </c>
      <c r="SZK9" t="s">
        <v>128</v>
      </c>
      <c r="SZL9" t="s">
        <v>128</v>
      </c>
      <c r="SZM9" t="s">
        <v>128</v>
      </c>
      <c r="SZN9" t="s">
        <v>128</v>
      </c>
      <c r="SZO9" t="s">
        <v>128</v>
      </c>
      <c r="SZP9" t="s">
        <v>128</v>
      </c>
      <c r="SZQ9" t="s">
        <v>128</v>
      </c>
      <c r="SZR9" t="s">
        <v>128</v>
      </c>
      <c r="SZS9" t="s">
        <v>128</v>
      </c>
      <c r="SZT9" t="s">
        <v>128</v>
      </c>
      <c r="SZU9" t="s">
        <v>128</v>
      </c>
      <c r="SZV9" t="s">
        <v>128</v>
      </c>
      <c r="SZW9" t="s">
        <v>128</v>
      </c>
      <c r="SZX9" t="s">
        <v>128</v>
      </c>
      <c r="SZY9" t="s">
        <v>128</v>
      </c>
      <c r="SZZ9" t="s">
        <v>128</v>
      </c>
      <c r="TAA9" t="s">
        <v>128</v>
      </c>
      <c r="TAB9" t="s">
        <v>128</v>
      </c>
      <c r="TAC9" t="s">
        <v>128</v>
      </c>
      <c r="TAD9" t="s">
        <v>128</v>
      </c>
      <c r="TAE9" t="s">
        <v>128</v>
      </c>
      <c r="TAF9" t="s">
        <v>128</v>
      </c>
      <c r="TAG9" t="s">
        <v>128</v>
      </c>
      <c r="TAH9" t="s">
        <v>128</v>
      </c>
      <c r="TAI9" t="s">
        <v>128</v>
      </c>
      <c r="TAJ9" t="s">
        <v>128</v>
      </c>
      <c r="TAK9" t="s">
        <v>128</v>
      </c>
      <c r="TAL9" t="s">
        <v>128</v>
      </c>
      <c r="TAM9" t="s">
        <v>128</v>
      </c>
      <c r="TAN9" t="s">
        <v>128</v>
      </c>
      <c r="TAO9" t="s">
        <v>128</v>
      </c>
      <c r="TAP9" t="s">
        <v>128</v>
      </c>
      <c r="TAQ9" t="s">
        <v>128</v>
      </c>
      <c r="TAR9" t="s">
        <v>128</v>
      </c>
      <c r="TAS9" t="s">
        <v>128</v>
      </c>
      <c r="TAT9" t="s">
        <v>128</v>
      </c>
      <c r="TAU9" t="s">
        <v>128</v>
      </c>
      <c r="TAV9" t="s">
        <v>128</v>
      </c>
      <c r="TAW9" t="s">
        <v>128</v>
      </c>
      <c r="TAX9" t="s">
        <v>128</v>
      </c>
      <c r="TAY9" t="s">
        <v>128</v>
      </c>
      <c r="TAZ9" t="s">
        <v>128</v>
      </c>
      <c r="TBA9" t="s">
        <v>128</v>
      </c>
      <c r="TBB9" t="s">
        <v>128</v>
      </c>
      <c r="TBC9" t="s">
        <v>128</v>
      </c>
      <c r="TBD9" t="s">
        <v>128</v>
      </c>
      <c r="TBE9" t="s">
        <v>128</v>
      </c>
      <c r="TBF9" t="s">
        <v>128</v>
      </c>
      <c r="TBG9" t="s">
        <v>128</v>
      </c>
      <c r="TBH9" t="s">
        <v>128</v>
      </c>
      <c r="TBI9" t="s">
        <v>128</v>
      </c>
      <c r="TBJ9" t="s">
        <v>128</v>
      </c>
      <c r="TBK9" t="s">
        <v>128</v>
      </c>
      <c r="TBL9" t="s">
        <v>128</v>
      </c>
      <c r="TBM9" t="s">
        <v>128</v>
      </c>
      <c r="TBN9" t="s">
        <v>128</v>
      </c>
      <c r="TBO9" t="s">
        <v>128</v>
      </c>
      <c r="TBP9" t="s">
        <v>128</v>
      </c>
      <c r="TBQ9" t="s">
        <v>128</v>
      </c>
      <c r="TBR9" t="s">
        <v>128</v>
      </c>
      <c r="TBS9" t="s">
        <v>128</v>
      </c>
      <c r="TBT9" t="s">
        <v>128</v>
      </c>
      <c r="TBU9" t="s">
        <v>128</v>
      </c>
      <c r="TBV9" t="s">
        <v>128</v>
      </c>
      <c r="TBW9" t="s">
        <v>128</v>
      </c>
      <c r="TBX9" t="s">
        <v>128</v>
      </c>
      <c r="TBY9" t="s">
        <v>128</v>
      </c>
      <c r="TBZ9" t="s">
        <v>128</v>
      </c>
      <c r="TCA9" t="s">
        <v>128</v>
      </c>
      <c r="TCB9" t="s">
        <v>128</v>
      </c>
      <c r="TCC9" t="s">
        <v>128</v>
      </c>
      <c r="TCD9" t="s">
        <v>128</v>
      </c>
      <c r="TCE9" t="s">
        <v>128</v>
      </c>
      <c r="TCF9" t="s">
        <v>128</v>
      </c>
      <c r="TCG9" t="s">
        <v>128</v>
      </c>
      <c r="TCH9" t="s">
        <v>128</v>
      </c>
      <c r="TCI9" t="s">
        <v>128</v>
      </c>
      <c r="TCJ9" t="s">
        <v>128</v>
      </c>
      <c r="TCK9" t="s">
        <v>128</v>
      </c>
      <c r="TCL9" t="s">
        <v>128</v>
      </c>
      <c r="TCM9" t="s">
        <v>128</v>
      </c>
      <c r="TCN9" t="s">
        <v>128</v>
      </c>
      <c r="TCO9" t="s">
        <v>128</v>
      </c>
      <c r="TCP9" t="s">
        <v>128</v>
      </c>
      <c r="TCQ9" t="s">
        <v>128</v>
      </c>
      <c r="TCR9" t="s">
        <v>128</v>
      </c>
      <c r="TCS9" t="s">
        <v>128</v>
      </c>
      <c r="TCT9" t="s">
        <v>128</v>
      </c>
      <c r="TCU9" t="s">
        <v>128</v>
      </c>
      <c r="TCV9" t="s">
        <v>128</v>
      </c>
      <c r="TCW9" t="s">
        <v>128</v>
      </c>
      <c r="TCX9" t="s">
        <v>128</v>
      </c>
      <c r="TCY9" t="s">
        <v>128</v>
      </c>
      <c r="TCZ9" t="s">
        <v>128</v>
      </c>
      <c r="TDA9" t="s">
        <v>128</v>
      </c>
      <c r="TDB9" t="s">
        <v>128</v>
      </c>
      <c r="TDC9" t="s">
        <v>128</v>
      </c>
      <c r="TDD9" t="s">
        <v>128</v>
      </c>
      <c r="TDE9" t="s">
        <v>128</v>
      </c>
      <c r="TDF9" t="s">
        <v>128</v>
      </c>
      <c r="TDG9" t="s">
        <v>128</v>
      </c>
      <c r="TDH9" t="s">
        <v>128</v>
      </c>
      <c r="TDI9" t="s">
        <v>128</v>
      </c>
      <c r="TDJ9" t="s">
        <v>128</v>
      </c>
      <c r="TDK9" t="s">
        <v>128</v>
      </c>
      <c r="TDL9" t="s">
        <v>128</v>
      </c>
      <c r="TDM9" t="s">
        <v>128</v>
      </c>
      <c r="TDN9" t="s">
        <v>128</v>
      </c>
      <c r="TDO9" t="s">
        <v>128</v>
      </c>
      <c r="TDP9" t="s">
        <v>128</v>
      </c>
      <c r="TDQ9" t="s">
        <v>128</v>
      </c>
      <c r="TDR9" t="s">
        <v>128</v>
      </c>
      <c r="TDS9" t="s">
        <v>128</v>
      </c>
      <c r="TDT9" t="s">
        <v>128</v>
      </c>
      <c r="TDU9" t="s">
        <v>128</v>
      </c>
      <c r="TDV9" t="s">
        <v>128</v>
      </c>
      <c r="TDW9" t="s">
        <v>128</v>
      </c>
      <c r="TDX9" t="s">
        <v>128</v>
      </c>
      <c r="TDY9" t="s">
        <v>128</v>
      </c>
      <c r="TDZ9" t="s">
        <v>128</v>
      </c>
      <c r="TEA9" t="s">
        <v>128</v>
      </c>
      <c r="TEB9" t="s">
        <v>128</v>
      </c>
      <c r="TEC9" t="s">
        <v>128</v>
      </c>
      <c r="TED9" t="s">
        <v>128</v>
      </c>
      <c r="TEE9" t="s">
        <v>128</v>
      </c>
      <c r="TEF9" t="s">
        <v>128</v>
      </c>
      <c r="TEG9" t="s">
        <v>128</v>
      </c>
      <c r="TEH9" t="s">
        <v>128</v>
      </c>
      <c r="TEI9" t="s">
        <v>128</v>
      </c>
      <c r="TEJ9" t="s">
        <v>128</v>
      </c>
      <c r="TEK9" t="s">
        <v>128</v>
      </c>
      <c r="TEL9" t="s">
        <v>128</v>
      </c>
      <c r="TEM9" t="s">
        <v>128</v>
      </c>
      <c r="TEN9" t="s">
        <v>128</v>
      </c>
      <c r="TEO9" t="s">
        <v>128</v>
      </c>
      <c r="TEP9" t="s">
        <v>128</v>
      </c>
      <c r="TEQ9" t="s">
        <v>128</v>
      </c>
      <c r="TER9" t="s">
        <v>128</v>
      </c>
      <c r="TES9" t="s">
        <v>128</v>
      </c>
      <c r="TET9" t="s">
        <v>128</v>
      </c>
      <c r="TEU9" t="s">
        <v>128</v>
      </c>
      <c r="TEV9" t="s">
        <v>128</v>
      </c>
      <c r="TEW9" t="s">
        <v>128</v>
      </c>
      <c r="TEX9" t="s">
        <v>128</v>
      </c>
      <c r="TEY9" t="s">
        <v>128</v>
      </c>
      <c r="TEZ9" t="s">
        <v>128</v>
      </c>
      <c r="TFA9" t="s">
        <v>128</v>
      </c>
      <c r="TFB9" t="s">
        <v>128</v>
      </c>
      <c r="TFC9" t="s">
        <v>128</v>
      </c>
      <c r="TFD9" t="s">
        <v>128</v>
      </c>
      <c r="TFE9" t="s">
        <v>128</v>
      </c>
      <c r="TFF9" t="s">
        <v>128</v>
      </c>
      <c r="TFG9" t="s">
        <v>128</v>
      </c>
      <c r="TFH9" t="s">
        <v>128</v>
      </c>
      <c r="TFI9" t="s">
        <v>128</v>
      </c>
      <c r="TFJ9" t="s">
        <v>128</v>
      </c>
      <c r="TFK9" t="s">
        <v>128</v>
      </c>
      <c r="TFL9" t="s">
        <v>128</v>
      </c>
      <c r="TFM9" t="s">
        <v>128</v>
      </c>
      <c r="TFN9" t="s">
        <v>128</v>
      </c>
      <c r="TFO9" t="s">
        <v>128</v>
      </c>
      <c r="TFP9" t="s">
        <v>128</v>
      </c>
      <c r="TFQ9" t="s">
        <v>128</v>
      </c>
      <c r="TFR9" t="s">
        <v>128</v>
      </c>
      <c r="TFS9" t="s">
        <v>128</v>
      </c>
      <c r="TFT9" t="s">
        <v>128</v>
      </c>
      <c r="TFU9" t="s">
        <v>128</v>
      </c>
      <c r="TFV9" t="s">
        <v>128</v>
      </c>
      <c r="TFW9" t="s">
        <v>128</v>
      </c>
      <c r="TFX9" t="s">
        <v>128</v>
      </c>
      <c r="TFY9" t="s">
        <v>128</v>
      </c>
      <c r="TFZ9" t="s">
        <v>128</v>
      </c>
      <c r="TGA9" t="s">
        <v>128</v>
      </c>
      <c r="TGB9" t="s">
        <v>128</v>
      </c>
      <c r="TGC9" t="s">
        <v>128</v>
      </c>
      <c r="TGD9" t="s">
        <v>128</v>
      </c>
      <c r="TGE9" t="s">
        <v>128</v>
      </c>
      <c r="TGF9" t="s">
        <v>128</v>
      </c>
      <c r="TGG9" t="s">
        <v>128</v>
      </c>
      <c r="TGH9" t="s">
        <v>128</v>
      </c>
      <c r="TGI9" t="s">
        <v>128</v>
      </c>
      <c r="TGJ9" t="s">
        <v>128</v>
      </c>
      <c r="TGK9" t="s">
        <v>128</v>
      </c>
      <c r="TGL9" t="s">
        <v>128</v>
      </c>
      <c r="TGM9" t="s">
        <v>128</v>
      </c>
      <c r="TGN9" t="s">
        <v>128</v>
      </c>
      <c r="TGO9" t="s">
        <v>128</v>
      </c>
      <c r="TGP9" t="s">
        <v>128</v>
      </c>
      <c r="TGQ9" t="s">
        <v>128</v>
      </c>
      <c r="TGR9" t="s">
        <v>128</v>
      </c>
      <c r="TGS9" t="s">
        <v>128</v>
      </c>
      <c r="TGT9" t="s">
        <v>128</v>
      </c>
      <c r="TGU9" t="s">
        <v>128</v>
      </c>
      <c r="TGV9" t="s">
        <v>128</v>
      </c>
      <c r="TGW9" t="s">
        <v>128</v>
      </c>
      <c r="TGX9" t="s">
        <v>128</v>
      </c>
      <c r="TGY9" t="s">
        <v>128</v>
      </c>
      <c r="TGZ9" t="s">
        <v>128</v>
      </c>
      <c r="THA9" t="s">
        <v>128</v>
      </c>
      <c r="THB9" t="s">
        <v>128</v>
      </c>
      <c r="THC9" t="s">
        <v>128</v>
      </c>
      <c r="THD9" t="s">
        <v>128</v>
      </c>
      <c r="THE9" t="s">
        <v>128</v>
      </c>
      <c r="THF9" t="s">
        <v>128</v>
      </c>
      <c r="THG9" t="s">
        <v>128</v>
      </c>
      <c r="THH9" t="s">
        <v>128</v>
      </c>
      <c r="THI9" t="s">
        <v>128</v>
      </c>
      <c r="THJ9" t="s">
        <v>128</v>
      </c>
      <c r="THK9" t="s">
        <v>128</v>
      </c>
      <c r="THL9" t="s">
        <v>128</v>
      </c>
      <c r="THM9" t="s">
        <v>128</v>
      </c>
      <c r="THN9" t="s">
        <v>128</v>
      </c>
      <c r="THO9" t="s">
        <v>128</v>
      </c>
      <c r="THP9" t="s">
        <v>128</v>
      </c>
      <c r="THQ9" t="s">
        <v>128</v>
      </c>
      <c r="THR9" t="s">
        <v>128</v>
      </c>
      <c r="THS9" t="s">
        <v>128</v>
      </c>
      <c r="THT9" t="s">
        <v>128</v>
      </c>
      <c r="THU9" t="s">
        <v>128</v>
      </c>
      <c r="THV9" t="s">
        <v>128</v>
      </c>
      <c r="THW9" t="s">
        <v>128</v>
      </c>
      <c r="THX9" t="s">
        <v>128</v>
      </c>
      <c r="THY9" t="s">
        <v>128</v>
      </c>
      <c r="THZ9" t="s">
        <v>128</v>
      </c>
      <c r="TIA9" t="s">
        <v>128</v>
      </c>
      <c r="TIB9" t="s">
        <v>128</v>
      </c>
      <c r="TIC9" t="s">
        <v>128</v>
      </c>
      <c r="TID9" t="s">
        <v>128</v>
      </c>
      <c r="TIE9" t="s">
        <v>128</v>
      </c>
      <c r="TIF9" t="s">
        <v>128</v>
      </c>
      <c r="TIG9" t="s">
        <v>128</v>
      </c>
      <c r="TIH9" t="s">
        <v>128</v>
      </c>
      <c r="TII9" t="s">
        <v>128</v>
      </c>
      <c r="TIJ9" t="s">
        <v>128</v>
      </c>
      <c r="TIK9" t="s">
        <v>128</v>
      </c>
      <c r="TIL9" t="s">
        <v>128</v>
      </c>
      <c r="TIM9" t="s">
        <v>128</v>
      </c>
      <c r="TIN9" t="s">
        <v>128</v>
      </c>
      <c r="TIO9" t="s">
        <v>128</v>
      </c>
      <c r="TIP9" t="s">
        <v>128</v>
      </c>
      <c r="TIQ9" t="s">
        <v>128</v>
      </c>
      <c r="TIR9" t="s">
        <v>128</v>
      </c>
      <c r="TIS9" t="s">
        <v>128</v>
      </c>
      <c r="TIT9" t="s">
        <v>128</v>
      </c>
      <c r="TIU9" t="s">
        <v>128</v>
      </c>
      <c r="TIV9" t="s">
        <v>128</v>
      </c>
      <c r="TIW9" t="s">
        <v>128</v>
      </c>
      <c r="TIX9" t="s">
        <v>128</v>
      </c>
      <c r="TIY9" t="s">
        <v>128</v>
      </c>
      <c r="TIZ9" t="s">
        <v>128</v>
      </c>
      <c r="TJA9" t="s">
        <v>128</v>
      </c>
      <c r="TJB9" t="s">
        <v>128</v>
      </c>
      <c r="TJC9" t="s">
        <v>128</v>
      </c>
      <c r="TJD9" t="s">
        <v>128</v>
      </c>
      <c r="TJE9" t="s">
        <v>128</v>
      </c>
      <c r="TJF9" t="s">
        <v>128</v>
      </c>
      <c r="TJG9" t="s">
        <v>128</v>
      </c>
      <c r="TJH9" t="s">
        <v>128</v>
      </c>
      <c r="TJI9" t="s">
        <v>128</v>
      </c>
      <c r="TJJ9" t="s">
        <v>128</v>
      </c>
      <c r="TJK9" t="s">
        <v>128</v>
      </c>
      <c r="TJL9" t="s">
        <v>128</v>
      </c>
      <c r="TJM9" t="s">
        <v>128</v>
      </c>
      <c r="TJN9" t="s">
        <v>128</v>
      </c>
      <c r="TJO9" t="s">
        <v>128</v>
      </c>
      <c r="TJP9" t="s">
        <v>128</v>
      </c>
      <c r="TJQ9" t="s">
        <v>128</v>
      </c>
      <c r="TJR9" t="s">
        <v>128</v>
      </c>
      <c r="TJS9" t="s">
        <v>128</v>
      </c>
      <c r="TJT9" t="s">
        <v>128</v>
      </c>
      <c r="TJU9" t="s">
        <v>128</v>
      </c>
      <c r="TJV9" t="s">
        <v>128</v>
      </c>
      <c r="TJW9" t="s">
        <v>128</v>
      </c>
      <c r="TJX9" t="s">
        <v>128</v>
      </c>
      <c r="TJY9" t="s">
        <v>128</v>
      </c>
      <c r="TJZ9" t="s">
        <v>128</v>
      </c>
      <c r="TKA9" t="s">
        <v>128</v>
      </c>
      <c r="TKB9" t="s">
        <v>128</v>
      </c>
      <c r="TKC9" t="s">
        <v>128</v>
      </c>
      <c r="TKD9" t="s">
        <v>128</v>
      </c>
      <c r="TKE9" t="s">
        <v>128</v>
      </c>
      <c r="TKF9" t="s">
        <v>128</v>
      </c>
      <c r="TKG9" t="s">
        <v>128</v>
      </c>
      <c r="TKH9" t="s">
        <v>128</v>
      </c>
      <c r="TKI9" t="s">
        <v>128</v>
      </c>
      <c r="TKJ9" t="s">
        <v>128</v>
      </c>
      <c r="TKK9" t="s">
        <v>128</v>
      </c>
      <c r="TKL9" t="s">
        <v>128</v>
      </c>
      <c r="TKM9" t="s">
        <v>128</v>
      </c>
      <c r="TKN9" t="s">
        <v>128</v>
      </c>
      <c r="TKO9" t="s">
        <v>128</v>
      </c>
      <c r="TKP9" t="s">
        <v>128</v>
      </c>
      <c r="TKQ9" t="s">
        <v>128</v>
      </c>
      <c r="TKR9" t="s">
        <v>128</v>
      </c>
      <c r="TKS9" t="s">
        <v>128</v>
      </c>
      <c r="TKT9" t="s">
        <v>128</v>
      </c>
      <c r="TKU9" t="s">
        <v>128</v>
      </c>
      <c r="TKV9" t="s">
        <v>128</v>
      </c>
      <c r="TKW9" t="s">
        <v>128</v>
      </c>
      <c r="TKX9" t="s">
        <v>128</v>
      </c>
      <c r="TKY9" t="s">
        <v>128</v>
      </c>
      <c r="TKZ9" t="s">
        <v>128</v>
      </c>
      <c r="TLA9" t="s">
        <v>128</v>
      </c>
      <c r="TLB9" t="s">
        <v>128</v>
      </c>
      <c r="TLC9" t="s">
        <v>128</v>
      </c>
      <c r="TLD9" t="s">
        <v>128</v>
      </c>
      <c r="TLE9" t="s">
        <v>128</v>
      </c>
      <c r="TLF9" t="s">
        <v>128</v>
      </c>
      <c r="TLG9" t="s">
        <v>128</v>
      </c>
      <c r="TLH9" t="s">
        <v>128</v>
      </c>
      <c r="TLI9" t="s">
        <v>128</v>
      </c>
      <c r="TLJ9" t="s">
        <v>128</v>
      </c>
      <c r="TLK9" t="s">
        <v>128</v>
      </c>
      <c r="TLL9" t="s">
        <v>128</v>
      </c>
      <c r="TLM9" t="s">
        <v>128</v>
      </c>
      <c r="TLN9" t="s">
        <v>128</v>
      </c>
      <c r="TLO9" t="s">
        <v>128</v>
      </c>
      <c r="TLP9" t="s">
        <v>128</v>
      </c>
      <c r="TLQ9" t="s">
        <v>128</v>
      </c>
      <c r="TLR9" t="s">
        <v>128</v>
      </c>
      <c r="TLS9" t="s">
        <v>128</v>
      </c>
      <c r="TLT9" t="s">
        <v>128</v>
      </c>
      <c r="TLU9" t="s">
        <v>128</v>
      </c>
      <c r="TLV9" t="s">
        <v>128</v>
      </c>
      <c r="TLW9" t="s">
        <v>128</v>
      </c>
      <c r="TLX9" t="s">
        <v>128</v>
      </c>
      <c r="TLY9" t="s">
        <v>128</v>
      </c>
      <c r="TLZ9" t="s">
        <v>128</v>
      </c>
      <c r="TMA9" t="s">
        <v>128</v>
      </c>
      <c r="TMB9" t="s">
        <v>128</v>
      </c>
      <c r="TMC9" t="s">
        <v>128</v>
      </c>
      <c r="TMD9" t="s">
        <v>128</v>
      </c>
      <c r="TME9" t="s">
        <v>128</v>
      </c>
      <c r="TMF9" t="s">
        <v>128</v>
      </c>
      <c r="TMG9" t="s">
        <v>128</v>
      </c>
      <c r="TMH9" t="s">
        <v>128</v>
      </c>
      <c r="TMI9" t="s">
        <v>128</v>
      </c>
      <c r="TMJ9" t="s">
        <v>128</v>
      </c>
      <c r="TMK9" t="s">
        <v>128</v>
      </c>
      <c r="TML9" t="s">
        <v>128</v>
      </c>
      <c r="TMM9" t="s">
        <v>128</v>
      </c>
      <c r="TMN9" t="s">
        <v>128</v>
      </c>
      <c r="TMO9" t="s">
        <v>128</v>
      </c>
      <c r="TMP9" t="s">
        <v>128</v>
      </c>
      <c r="TMQ9" t="s">
        <v>128</v>
      </c>
      <c r="TMR9" t="s">
        <v>128</v>
      </c>
      <c r="TMS9" t="s">
        <v>128</v>
      </c>
      <c r="TMT9" t="s">
        <v>128</v>
      </c>
      <c r="TMU9" t="s">
        <v>128</v>
      </c>
      <c r="TMV9" t="s">
        <v>128</v>
      </c>
      <c r="TMW9" t="s">
        <v>128</v>
      </c>
      <c r="TMX9" t="s">
        <v>128</v>
      </c>
      <c r="TMY9" t="s">
        <v>128</v>
      </c>
      <c r="TMZ9" t="s">
        <v>128</v>
      </c>
      <c r="TNA9" t="s">
        <v>128</v>
      </c>
      <c r="TNB9" t="s">
        <v>128</v>
      </c>
      <c r="TNC9" t="s">
        <v>128</v>
      </c>
      <c r="TND9" t="s">
        <v>128</v>
      </c>
      <c r="TNE9" t="s">
        <v>128</v>
      </c>
      <c r="TNF9" t="s">
        <v>128</v>
      </c>
      <c r="TNG9" t="s">
        <v>128</v>
      </c>
      <c r="TNH9" t="s">
        <v>128</v>
      </c>
      <c r="TNI9" t="s">
        <v>128</v>
      </c>
      <c r="TNJ9" t="s">
        <v>128</v>
      </c>
      <c r="TNK9" t="s">
        <v>128</v>
      </c>
      <c r="TNL9" t="s">
        <v>128</v>
      </c>
      <c r="TNM9" t="s">
        <v>128</v>
      </c>
      <c r="TNN9" t="s">
        <v>128</v>
      </c>
      <c r="TNO9" t="s">
        <v>128</v>
      </c>
      <c r="TNP9" t="s">
        <v>128</v>
      </c>
      <c r="TNQ9" t="s">
        <v>128</v>
      </c>
      <c r="TNR9" t="s">
        <v>128</v>
      </c>
      <c r="TNS9" t="s">
        <v>128</v>
      </c>
      <c r="TNT9" t="s">
        <v>128</v>
      </c>
      <c r="TNU9" t="s">
        <v>128</v>
      </c>
      <c r="TNV9" t="s">
        <v>128</v>
      </c>
      <c r="TNW9" t="s">
        <v>128</v>
      </c>
      <c r="TNX9" t="s">
        <v>128</v>
      </c>
      <c r="TNY9" t="s">
        <v>128</v>
      </c>
      <c r="TNZ9" t="s">
        <v>128</v>
      </c>
      <c r="TOA9" t="s">
        <v>128</v>
      </c>
      <c r="TOB9" t="s">
        <v>128</v>
      </c>
      <c r="TOC9" t="s">
        <v>128</v>
      </c>
      <c r="TOD9" t="s">
        <v>128</v>
      </c>
      <c r="TOE9" t="s">
        <v>128</v>
      </c>
      <c r="TOF9" t="s">
        <v>128</v>
      </c>
      <c r="TOG9" t="s">
        <v>128</v>
      </c>
      <c r="TOH9" t="s">
        <v>128</v>
      </c>
      <c r="TOI9" t="s">
        <v>128</v>
      </c>
      <c r="TOJ9" t="s">
        <v>128</v>
      </c>
      <c r="TOK9" t="s">
        <v>128</v>
      </c>
      <c r="TOL9" t="s">
        <v>128</v>
      </c>
      <c r="TOM9" t="s">
        <v>128</v>
      </c>
      <c r="TON9" t="s">
        <v>128</v>
      </c>
      <c r="TOO9" t="s">
        <v>128</v>
      </c>
      <c r="TOP9" t="s">
        <v>128</v>
      </c>
      <c r="TOQ9" t="s">
        <v>128</v>
      </c>
      <c r="TOR9" t="s">
        <v>128</v>
      </c>
      <c r="TOS9" t="s">
        <v>128</v>
      </c>
      <c r="TOT9" t="s">
        <v>128</v>
      </c>
      <c r="TOU9" t="s">
        <v>128</v>
      </c>
      <c r="TOV9" t="s">
        <v>128</v>
      </c>
      <c r="TOW9" t="s">
        <v>128</v>
      </c>
      <c r="TOX9" t="s">
        <v>128</v>
      </c>
      <c r="TOY9" t="s">
        <v>128</v>
      </c>
      <c r="TOZ9" t="s">
        <v>128</v>
      </c>
      <c r="TPA9" t="s">
        <v>128</v>
      </c>
      <c r="TPB9" t="s">
        <v>128</v>
      </c>
      <c r="TPC9" t="s">
        <v>128</v>
      </c>
      <c r="TPD9" t="s">
        <v>128</v>
      </c>
      <c r="TPE9" t="s">
        <v>128</v>
      </c>
      <c r="TPF9" t="s">
        <v>128</v>
      </c>
      <c r="TPG9" t="s">
        <v>128</v>
      </c>
      <c r="TPH9" t="s">
        <v>128</v>
      </c>
      <c r="TPI9" t="s">
        <v>128</v>
      </c>
      <c r="TPJ9" t="s">
        <v>128</v>
      </c>
      <c r="TPK9" t="s">
        <v>128</v>
      </c>
      <c r="TPL9" t="s">
        <v>128</v>
      </c>
      <c r="TPM9" t="s">
        <v>128</v>
      </c>
      <c r="TPN9" t="s">
        <v>128</v>
      </c>
      <c r="TPO9" t="s">
        <v>128</v>
      </c>
      <c r="TPP9" t="s">
        <v>128</v>
      </c>
      <c r="TPQ9" t="s">
        <v>128</v>
      </c>
      <c r="TPR9" t="s">
        <v>128</v>
      </c>
      <c r="TPS9" t="s">
        <v>128</v>
      </c>
      <c r="TPT9" t="s">
        <v>128</v>
      </c>
      <c r="TPU9" t="s">
        <v>128</v>
      </c>
      <c r="TPV9" t="s">
        <v>128</v>
      </c>
      <c r="TPW9" t="s">
        <v>128</v>
      </c>
      <c r="TPX9" t="s">
        <v>128</v>
      </c>
      <c r="TPY9" t="s">
        <v>128</v>
      </c>
      <c r="TPZ9" t="s">
        <v>128</v>
      </c>
      <c r="TQA9" t="s">
        <v>128</v>
      </c>
      <c r="TQB9" t="s">
        <v>128</v>
      </c>
      <c r="TQC9" t="s">
        <v>128</v>
      </c>
      <c r="TQD9" t="s">
        <v>128</v>
      </c>
      <c r="TQE9" t="s">
        <v>128</v>
      </c>
      <c r="TQF9" t="s">
        <v>128</v>
      </c>
      <c r="TQG9" t="s">
        <v>128</v>
      </c>
      <c r="TQH9" t="s">
        <v>128</v>
      </c>
      <c r="TQI9" t="s">
        <v>128</v>
      </c>
      <c r="TQJ9" t="s">
        <v>128</v>
      </c>
      <c r="TQK9" t="s">
        <v>128</v>
      </c>
      <c r="TQL9" t="s">
        <v>128</v>
      </c>
      <c r="TQM9" t="s">
        <v>128</v>
      </c>
      <c r="TQN9" t="s">
        <v>128</v>
      </c>
      <c r="TQO9" t="s">
        <v>128</v>
      </c>
      <c r="TQP9" t="s">
        <v>128</v>
      </c>
      <c r="TQQ9" t="s">
        <v>128</v>
      </c>
      <c r="TQR9" t="s">
        <v>128</v>
      </c>
      <c r="TQS9" t="s">
        <v>128</v>
      </c>
      <c r="TQT9" t="s">
        <v>128</v>
      </c>
      <c r="TQU9" t="s">
        <v>128</v>
      </c>
      <c r="TQV9" t="s">
        <v>128</v>
      </c>
      <c r="TQW9" t="s">
        <v>128</v>
      </c>
      <c r="TQX9" t="s">
        <v>128</v>
      </c>
      <c r="TQY9" t="s">
        <v>128</v>
      </c>
      <c r="TQZ9" t="s">
        <v>128</v>
      </c>
      <c r="TRA9" t="s">
        <v>128</v>
      </c>
      <c r="TRB9" t="s">
        <v>128</v>
      </c>
      <c r="TRC9" t="s">
        <v>128</v>
      </c>
      <c r="TRD9" t="s">
        <v>128</v>
      </c>
      <c r="TRE9" t="s">
        <v>128</v>
      </c>
      <c r="TRF9" t="s">
        <v>128</v>
      </c>
      <c r="TRG9" t="s">
        <v>128</v>
      </c>
      <c r="TRH9" t="s">
        <v>128</v>
      </c>
      <c r="TRI9" t="s">
        <v>128</v>
      </c>
      <c r="TRJ9" t="s">
        <v>128</v>
      </c>
      <c r="TRK9" t="s">
        <v>128</v>
      </c>
      <c r="TRL9" t="s">
        <v>128</v>
      </c>
      <c r="TRM9" t="s">
        <v>128</v>
      </c>
      <c r="TRN9" t="s">
        <v>128</v>
      </c>
      <c r="TRO9" t="s">
        <v>128</v>
      </c>
      <c r="TRP9" t="s">
        <v>128</v>
      </c>
      <c r="TRQ9" t="s">
        <v>128</v>
      </c>
      <c r="TRR9" t="s">
        <v>128</v>
      </c>
      <c r="TRS9" t="s">
        <v>128</v>
      </c>
      <c r="TRT9" t="s">
        <v>128</v>
      </c>
      <c r="TRU9" t="s">
        <v>128</v>
      </c>
      <c r="TRV9" t="s">
        <v>128</v>
      </c>
      <c r="TRW9" t="s">
        <v>128</v>
      </c>
      <c r="TRX9" t="s">
        <v>128</v>
      </c>
      <c r="TRY9" t="s">
        <v>128</v>
      </c>
      <c r="TRZ9" t="s">
        <v>128</v>
      </c>
      <c r="TSA9" t="s">
        <v>128</v>
      </c>
      <c r="TSB9" t="s">
        <v>128</v>
      </c>
      <c r="TSC9" t="s">
        <v>128</v>
      </c>
      <c r="TSD9" t="s">
        <v>128</v>
      </c>
      <c r="TSE9" t="s">
        <v>128</v>
      </c>
      <c r="TSF9" t="s">
        <v>128</v>
      </c>
      <c r="TSG9" t="s">
        <v>128</v>
      </c>
      <c r="TSH9" t="s">
        <v>128</v>
      </c>
      <c r="TSI9" t="s">
        <v>128</v>
      </c>
      <c r="TSJ9" t="s">
        <v>128</v>
      </c>
      <c r="TSK9" t="s">
        <v>128</v>
      </c>
      <c r="TSL9" t="s">
        <v>128</v>
      </c>
      <c r="TSM9" t="s">
        <v>128</v>
      </c>
      <c r="TSN9" t="s">
        <v>128</v>
      </c>
      <c r="TSO9" t="s">
        <v>128</v>
      </c>
      <c r="TSP9" t="s">
        <v>128</v>
      </c>
      <c r="TSQ9" t="s">
        <v>128</v>
      </c>
      <c r="TSR9" t="s">
        <v>128</v>
      </c>
      <c r="TSS9" t="s">
        <v>128</v>
      </c>
      <c r="TST9" t="s">
        <v>128</v>
      </c>
      <c r="TSU9" t="s">
        <v>128</v>
      </c>
      <c r="TSV9" t="s">
        <v>128</v>
      </c>
      <c r="TSW9" t="s">
        <v>128</v>
      </c>
      <c r="TSX9" t="s">
        <v>128</v>
      </c>
      <c r="TSY9" t="s">
        <v>128</v>
      </c>
      <c r="TSZ9" t="s">
        <v>128</v>
      </c>
      <c r="TTA9" t="s">
        <v>128</v>
      </c>
      <c r="TTB9" t="s">
        <v>128</v>
      </c>
      <c r="TTC9" t="s">
        <v>128</v>
      </c>
      <c r="TTD9" t="s">
        <v>128</v>
      </c>
      <c r="TTE9" t="s">
        <v>128</v>
      </c>
      <c r="TTF9" t="s">
        <v>128</v>
      </c>
      <c r="TTG9" t="s">
        <v>128</v>
      </c>
      <c r="TTH9" t="s">
        <v>128</v>
      </c>
      <c r="TTI9" t="s">
        <v>128</v>
      </c>
      <c r="TTJ9" t="s">
        <v>128</v>
      </c>
      <c r="TTK9" t="s">
        <v>128</v>
      </c>
      <c r="TTL9" t="s">
        <v>128</v>
      </c>
      <c r="TTM9" t="s">
        <v>128</v>
      </c>
      <c r="TTN9" t="s">
        <v>128</v>
      </c>
      <c r="TTO9" t="s">
        <v>128</v>
      </c>
      <c r="TTP9" t="s">
        <v>128</v>
      </c>
      <c r="TTQ9" t="s">
        <v>128</v>
      </c>
      <c r="TTR9" t="s">
        <v>128</v>
      </c>
      <c r="TTS9" t="s">
        <v>128</v>
      </c>
      <c r="TTT9" t="s">
        <v>128</v>
      </c>
      <c r="TTU9" t="s">
        <v>128</v>
      </c>
      <c r="TTV9" t="s">
        <v>128</v>
      </c>
      <c r="TTW9" t="s">
        <v>128</v>
      </c>
      <c r="TTX9" t="s">
        <v>128</v>
      </c>
      <c r="TTY9" t="s">
        <v>128</v>
      </c>
      <c r="TTZ9" t="s">
        <v>128</v>
      </c>
      <c r="TUA9" t="s">
        <v>128</v>
      </c>
      <c r="TUB9" t="s">
        <v>128</v>
      </c>
      <c r="TUC9" t="s">
        <v>128</v>
      </c>
      <c r="TUD9" t="s">
        <v>128</v>
      </c>
      <c r="TUE9" t="s">
        <v>128</v>
      </c>
      <c r="TUF9" t="s">
        <v>128</v>
      </c>
      <c r="TUG9" t="s">
        <v>128</v>
      </c>
      <c r="TUH9" t="s">
        <v>128</v>
      </c>
      <c r="TUI9" t="s">
        <v>128</v>
      </c>
      <c r="TUJ9" t="s">
        <v>128</v>
      </c>
      <c r="TUK9" t="s">
        <v>128</v>
      </c>
      <c r="TUL9" t="s">
        <v>128</v>
      </c>
      <c r="TUM9" t="s">
        <v>128</v>
      </c>
      <c r="TUN9" t="s">
        <v>128</v>
      </c>
      <c r="TUO9" t="s">
        <v>128</v>
      </c>
      <c r="TUP9" t="s">
        <v>128</v>
      </c>
      <c r="TUQ9" t="s">
        <v>128</v>
      </c>
      <c r="TUR9" t="s">
        <v>128</v>
      </c>
      <c r="TUS9" t="s">
        <v>128</v>
      </c>
      <c r="TUT9" t="s">
        <v>128</v>
      </c>
      <c r="TUU9" t="s">
        <v>128</v>
      </c>
      <c r="TUV9" t="s">
        <v>128</v>
      </c>
      <c r="TUW9" t="s">
        <v>128</v>
      </c>
      <c r="TUX9" t="s">
        <v>128</v>
      </c>
      <c r="TUY9" t="s">
        <v>128</v>
      </c>
      <c r="TUZ9" t="s">
        <v>128</v>
      </c>
      <c r="TVA9" t="s">
        <v>128</v>
      </c>
      <c r="TVB9" t="s">
        <v>128</v>
      </c>
      <c r="TVC9" t="s">
        <v>128</v>
      </c>
      <c r="TVD9" t="s">
        <v>128</v>
      </c>
      <c r="TVE9" t="s">
        <v>128</v>
      </c>
      <c r="TVF9" t="s">
        <v>128</v>
      </c>
      <c r="TVG9" t="s">
        <v>128</v>
      </c>
      <c r="TVH9" t="s">
        <v>128</v>
      </c>
      <c r="TVI9" t="s">
        <v>128</v>
      </c>
      <c r="TVJ9" t="s">
        <v>128</v>
      </c>
      <c r="TVK9" t="s">
        <v>128</v>
      </c>
      <c r="TVL9" t="s">
        <v>128</v>
      </c>
      <c r="TVM9" t="s">
        <v>128</v>
      </c>
      <c r="TVN9" t="s">
        <v>128</v>
      </c>
      <c r="TVO9" t="s">
        <v>128</v>
      </c>
      <c r="TVP9" t="s">
        <v>128</v>
      </c>
      <c r="TVQ9" t="s">
        <v>128</v>
      </c>
      <c r="TVR9" t="s">
        <v>128</v>
      </c>
      <c r="TVS9" t="s">
        <v>128</v>
      </c>
      <c r="TVT9" t="s">
        <v>128</v>
      </c>
      <c r="TVU9" t="s">
        <v>128</v>
      </c>
      <c r="TVV9" t="s">
        <v>128</v>
      </c>
      <c r="TVW9" t="s">
        <v>128</v>
      </c>
      <c r="TVX9" t="s">
        <v>128</v>
      </c>
      <c r="TVY9" t="s">
        <v>128</v>
      </c>
      <c r="TVZ9" t="s">
        <v>128</v>
      </c>
      <c r="TWA9" t="s">
        <v>128</v>
      </c>
      <c r="TWB9" t="s">
        <v>128</v>
      </c>
      <c r="TWC9" t="s">
        <v>128</v>
      </c>
      <c r="TWD9" t="s">
        <v>128</v>
      </c>
      <c r="TWE9" t="s">
        <v>128</v>
      </c>
      <c r="TWF9" t="s">
        <v>128</v>
      </c>
      <c r="TWG9" t="s">
        <v>128</v>
      </c>
      <c r="TWH9" t="s">
        <v>128</v>
      </c>
      <c r="TWI9" t="s">
        <v>128</v>
      </c>
      <c r="TWJ9" t="s">
        <v>128</v>
      </c>
      <c r="TWK9" t="s">
        <v>128</v>
      </c>
      <c r="TWL9" t="s">
        <v>128</v>
      </c>
      <c r="TWM9" t="s">
        <v>128</v>
      </c>
      <c r="TWN9" t="s">
        <v>128</v>
      </c>
      <c r="TWO9" t="s">
        <v>128</v>
      </c>
      <c r="TWP9" t="s">
        <v>128</v>
      </c>
      <c r="TWQ9" t="s">
        <v>128</v>
      </c>
      <c r="TWR9" t="s">
        <v>128</v>
      </c>
      <c r="TWS9" t="s">
        <v>128</v>
      </c>
      <c r="TWT9" t="s">
        <v>128</v>
      </c>
      <c r="TWU9" t="s">
        <v>128</v>
      </c>
      <c r="TWV9" t="s">
        <v>128</v>
      </c>
      <c r="TWW9" t="s">
        <v>128</v>
      </c>
      <c r="TWX9" t="s">
        <v>128</v>
      </c>
      <c r="TWY9" t="s">
        <v>128</v>
      </c>
      <c r="TWZ9" t="s">
        <v>128</v>
      </c>
      <c r="TXA9" t="s">
        <v>128</v>
      </c>
      <c r="TXB9" t="s">
        <v>128</v>
      </c>
      <c r="TXC9" t="s">
        <v>128</v>
      </c>
      <c r="TXD9" t="s">
        <v>128</v>
      </c>
      <c r="TXE9" t="s">
        <v>128</v>
      </c>
      <c r="TXF9" t="s">
        <v>128</v>
      </c>
      <c r="TXG9" t="s">
        <v>128</v>
      </c>
      <c r="TXH9" t="s">
        <v>128</v>
      </c>
      <c r="TXI9" t="s">
        <v>128</v>
      </c>
      <c r="TXJ9" t="s">
        <v>128</v>
      </c>
      <c r="TXK9" t="s">
        <v>128</v>
      </c>
      <c r="TXL9" t="s">
        <v>128</v>
      </c>
      <c r="TXM9" t="s">
        <v>128</v>
      </c>
      <c r="TXN9" t="s">
        <v>128</v>
      </c>
      <c r="TXO9" t="s">
        <v>128</v>
      </c>
      <c r="TXP9" t="s">
        <v>128</v>
      </c>
      <c r="TXQ9" t="s">
        <v>128</v>
      </c>
      <c r="TXR9" t="s">
        <v>128</v>
      </c>
      <c r="TXS9" t="s">
        <v>128</v>
      </c>
      <c r="TXT9" t="s">
        <v>128</v>
      </c>
      <c r="TXU9" t="s">
        <v>128</v>
      </c>
      <c r="TXV9" t="s">
        <v>128</v>
      </c>
      <c r="TXW9" t="s">
        <v>128</v>
      </c>
      <c r="TXX9" t="s">
        <v>128</v>
      </c>
      <c r="TXY9" t="s">
        <v>128</v>
      </c>
      <c r="TXZ9" t="s">
        <v>128</v>
      </c>
      <c r="TYA9" t="s">
        <v>128</v>
      </c>
      <c r="TYB9" t="s">
        <v>128</v>
      </c>
      <c r="TYC9" t="s">
        <v>128</v>
      </c>
      <c r="TYD9" t="s">
        <v>128</v>
      </c>
      <c r="TYE9" t="s">
        <v>128</v>
      </c>
      <c r="TYF9" t="s">
        <v>128</v>
      </c>
      <c r="TYG9" t="s">
        <v>128</v>
      </c>
      <c r="TYH9" t="s">
        <v>128</v>
      </c>
      <c r="TYI9" t="s">
        <v>128</v>
      </c>
      <c r="TYJ9" t="s">
        <v>128</v>
      </c>
      <c r="TYK9" t="s">
        <v>128</v>
      </c>
      <c r="TYL9" t="s">
        <v>128</v>
      </c>
      <c r="TYM9" t="s">
        <v>128</v>
      </c>
      <c r="TYN9" t="s">
        <v>128</v>
      </c>
      <c r="TYO9" t="s">
        <v>128</v>
      </c>
      <c r="TYP9" t="s">
        <v>128</v>
      </c>
      <c r="TYQ9" t="s">
        <v>128</v>
      </c>
      <c r="TYR9" t="s">
        <v>128</v>
      </c>
      <c r="TYS9" t="s">
        <v>128</v>
      </c>
      <c r="TYT9" t="s">
        <v>128</v>
      </c>
      <c r="TYU9" t="s">
        <v>128</v>
      </c>
      <c r="TYV9" t="s">
        <v>128</v>
      </c>
      <c r="TYW9" t="s">
        <v>128</v>
      </c>
      <c r="TYX9" t="s">
        <v>128</v>
      </c>
      <c r="TYY9" t="s">
        <v>128</v>
      </c>
      <c r="TYZ9" t="s">
        <v>128</v>
      </c>
      <c r="TZA9" t="s">
        <v>128</v>
      </c>
      <c r="TZB9" t="s">
        <v>128</v>
      </c>
      <c r="TZC9" t="s">
        <v>128</v>
      </c>
      <c r="TZD9" t="s">
        <v>128</v>
      </c>
      <c r="TZE9" t="s">
        <v>128</v>
      </c>
      <c r="TZF9" t="s">
        <v>128</v>
      </c>
      <c r="TZG9" t="s">
        <v>128</v>
      </c>
      <c r="TZH9" t="s">
        <v>128</v>
      </c>
      <c r="TZI9" t="s">
        <v>128</v>
      </c>
      <c r="TZJ9" t="s">
        <v>128</v>
      </c>
      <c r="TZK9" t="s">
        <v>128</v>
      </c>
      <c r="TZL9" t="s">
        <v>128</v>
      </c>
      <c r="TZM9" t="s">
        <v>128</v>
      </c>
      <c r="TZN9" t="s">
        <v>128</v>
      </c>
      <c r="TZO9" t="s">
        <v>128</v>
      </c>
      <c r="TZP9" t="s">
        <v>128</v>
      </c>
      <c r="TZQ9" t="s">
        <v>128</v>
      </c>
      <c r="TZR9" t="s">
        <v>128</v>
      </c>
      <c r="TZS9" t="s">
        <v>128</v>
      </c>
      <c r="TZT9" t="s">
        <v>128</v>
      </c>
      <c r="TZU9" t="s">
        <v>128</v>
      </c>
      <c r="TZV9" t="s">
        <v>128</v>
      </c>
      <c r="TZW9" t="s">
        <v>128</v>
      </c>
      <c r="TZX9" t="s">
        <v>128</v>
      </c>
      <c r="TZY9" t="s">
        <v>128</v>
      </c>
      <c r="TZZ9" t="s">
        <v>128</v>
      </c>
      <c r="UAA9" t="s">
        <v>128</v>
      </c>
      <c r="UAB9" t="s">
        <v>128</v>
      </c>
      <c r="UAC9" t="s">
        <v>128</v>
      </c>
      <c r="UAD9" t="s">
        <v>128</v>
      </c>
      <c r="UAE9" t="s">
        <v>128</v>
      </c>
      <c r="UAF9" t="s">
        <v>128</v>
      </c>
      <c r="UAG9" t="s">
        <v>128</v>
      </c>
      <c r="UAH9" t="s">
        <v>128</v>
      </c>
      <c r="UAI9" t="s">
        <v>128</v>
      </c>
      <c r="UAJ9" t="s">
        <v>128</v>
      </c>
      <c r="UAK9" t="s">
        <v>128</v>
      </c>
      <c r="UAL9" t="s">
        <v>128</v>
      </c>
      <c r="UAM9" t="s">
        <v>128</v>
      </c>
      <c r="UAN9" t="s">
        <v>128</v>
      </c>
      <c r="UAO9" t="s">
        <v>128</v>
      </c>
      <c r="UAP9" t="s">
        <v>128</v>
      </c>
      <c r="UAQ9" t="s">
        <v>128</v>
      </c>
      <c r="UAR9" t="s">
        <v>128</v>
      </c>
      <c r="UAS9" t="s">
        <v>128</v>
      </c>
      <c r="UAT9" t="s">
        <v>128</v>
      </c>
      <c r="UAU9" t="s">
        <v>128</v>
      </c>
      <c r="UAV9" t="s">
        <v>128</v>
      </c>
      <c r="UAW9" t="s">
        <v>128</v>
      </c>
      <c r="UAX9" t="s">
        <v>128</v>
      </c>
      <c r="UAY9" t="s">
        <v>128</v>
      </c>
      <c r="UAZ9" t="s">
        <v>128</v>
      </c>
      <c r="UBA9" t="s">
        <v>128</v>
      </c>
      <c r="UBB9" t="s">
        <v>128</v>
      </c>
      <c r="UBC9" t="s">
        <v>128</v>
      </c>
      <c r="UBD9" t="s">
        <v>128</v>
      </c>
      <c r="UBE9" t="s">
        <v>128</v>
      </c>
      <c r="UBF9" t="s">
        <v>128</v>
      </c>
      <c r="UBG9" t="s">
        <v>128</v>
      </c>
      <c r="UBH9" t="s">
        <v>128</v>
      </c>
      <c r="UBI9" t="s">
        <v>128</v>
      </c>
      <c r="UBJ9" t="s">
        <v>128</v>
      </c>
      <c r="UBK9" t="s">
        <v>128</v>
      </c>
      <c r="UBL9" t="s">
        <v>128</v>
      </c>
      <c r="UBM9" t="s">
        <v>128</v>
      </c>
      <c r="UBN9" t="s">
        <v>128</v>
      </c>
      <c r="UBO9" t="s">
        <v>128</v>
      </c>
      <c r="UBP9" t="s">
        <v>128</v>
      </c>
      <c r="UBQ9" t="s">
        <v>128</v>
      </c>
      <c r="UBR9" t="s">
        <v>128</v>
      </c>
      <c r="UBS9" t="s">
        <v>128</v>
      </c>
      <c r="UBT9" t="s">
        <v>128</v>
      </c>
      <c r="UBU9" t="s">
        <v>128</v>
      </c>
      <c r="UBV9" t="s">
        <v>128</v>
      </c>
      <c r="UBW9" t="s">
        <v>128</v>
      </c>
      <c r="UBX9" t="s">
        <v>128</v>
      </c>
      <c r="UBY9" t="s">
        <v>128</v>
      </c>
      <c r="UBZ9" t="s">
        <v>128</v>
      </c>
      <c r="UCA9" t="s">
        <v>128</v>
      </c>
      <c r="UCB9" t="s">
        <v>128</v>
      </c>
      <c r="UCC9" t="s">
        <v>128</v>
      </c>
      <c r="UCD9" t="s">
        <v>128</v>
      </c>
      <c r="UCE9" t="s">
        <v>128</v>
      </c>
      <c r="UCF9" t="s">
        <v>128</v>
      </c>
      <c r="UCG9" t="s">
        <v>128</v>
      </c>
      <c r="UCH9" t="s">
        <v>128</v>
      </c>
      <c r="UCI9" t="s">
        <v>128</v>
      </c>
      <c r="UCJ9" t="s">
        <v>128</v>
      </c>
      <c r="UCK9" t="s">
        <v>128</v>
      </c>
      <c r="UCL9" t="s">
        <v>128</v>
      </c>
      <c r="UCM9" t="s">
        <v>128</v>
      </c>
      <c r="UCN9" t="s">
        <v>128</v>
      </c>
      <c r="UCO9" t="s">
        <v>128</v>
      </c>
      <c r="UCP9" t="s">
        <v>128</v>
      </c>
      <c r="UCQ9" t="s">
        <v>128</v>
      </c>
      <c r="UCR9" t="s">
        <v>128</v>
      </c>
      <c r="UCS9" t="s">
        <v>128</v>
      </c>
      <c r="UCT9" t="s">
        <v>128</v>
      </c>
      <c r="UCU9" t="s">
        <v>128</v>
      </c>
      <c r="UCV9" t="s">
        <v>128</v>
      </c>
      <c r="UCW9" t="s">
        <v>128</v>
      </c>
      <c r="UCX9" t="s">
        <v>128</v>
      </c>
      <c r="UCY9" t="s">
        <v>128</v>
      </c>
      <c r="UCZ9" t="s">
        <v>128</v>
      </c>
      <c r="UDA9" t="s">
        <v>128</v>
      </c>
      <c r="UDB9" t="s">
        <v>128</v>
      </c>
      <c r="UDC9" t="s">
        <v>128</v>
      </c>
      <c r="UDD9" t="s">
        <v>128</v>
      </c>
      <c r="UDE9" t="s">
        <v>128</v>
      </c>
      <c r="UDF9" t="s">
        <v>128</v>
      </c>
      <c r="UDG9" t="s">
        <v>128</v>
      </c>
      <c r="UDH9" t="s">
        <v>128</v>
      </c>
      <c r="UDI9" t="s">
        <v>128</v>
      </c>
      <c r="UDJ9" t="s">
        <v>128</v>
      </c>
      <c r="UDK9" t="s">
        <v>128</v>
      </c>
      <c r="UDL9" t="s">
        <v>128</v>
      </c>
      <c r="UDM9" t="s">
        <v>128</v>
      </c>
      <c r="UDN9" t="s">
        <v>128</v>
      </c>
      <c r="UDO9" t="s">
        <v>128</v>
      </c>
      <c r="UDP9" t="s">
        <v>128</v>
      </c>
      <c r="UDQ9" t="s">
        <v>128</v>
      </c>
      <c r="UDR9" t="s">
        <v>128</v>
      </c>
      <c r="UDS9" t="s">
        <v>128</v>
      </c>
      <c r="UDT9" t="s">
        <v>128</v>
      </c>
      <c r="UDU9" t="s">
        <v>128</v>
      </c>
      <c r="UDV9" t="s">
        <v>128</v>
      </c>
      <c r="UDW9" t="s">
        <v>128</v>
      </c>
      <c r="UDX9" t="s">
        <v>128</v>
      </c>
      <c r="UDY9" t="s">
        <v>128</v>
      </c>
      <c r="UDZ9" t="s">
        <v>128</v>
      </c>
      <c r="UEA9" t="s">
        <v>128</v>
      </c>
      <c r="UEB9" t="s">
        <v>128</v>
      </c>
      <c r="UEC9" t="s">
        <v>128</v>
      </c>
      <c r="UED9" t="s">
        <v>128</v>
      </c>
      <c r="UEE9" t="s">
        <v>128</v>
      </c>
      <c r="UEF9" t="s">
        <v>128</v>
      </c>
      <c r="UEG9" t="s">
        <v>128</v>
      </c>
      <c r="UEH9" t="s">
        <v>128</v>
      </c>
      <c r="UEI9" t="s">
        <v>128</v>
      </c>
      <c r="UEJ9" t="s">
        <v>128</v>
      </c>
      <c r="UEK9" t="s">
        <v>128</v>
      </c>
      <c r="UEL9" t="s">
        <v>128</v>
      </c>
      <c r="UEM9" t="s">
        <v>128</v>
      </c>
      <c r="UEN9" t="s">
        <v>128</v>
      </c>
      <c r="UEO9" t="s">
        <v>128</v>
      </c>
      <c r="UEP9" t="s">
        <v>128</v>
      </c>
      <c r="UEQ9" t="s">
        <v>128</v>
      </c>
      <c r="UER9" t="s">
        <v>128</v>
      </c>
      <c r="UES9" t="s">
        <v>128</v>
      </c>
      <c r="UET9" t="s">
        <v>128</v>
      </c>
      <c r="UEU9" t="s">
        <v>128</v>
      </c>
      <c r="UEV9" t="s">
        <v>128</v>
      </c>
      <c r="UEW9" t="s">
        <v>128</v>
      </c>
      <c r="UEX9" t="s">
        <v>128</v>
      </c>
      <c r="UEY9" t="s">
        <v>128</v>
      </c>
      <c r="UEZ9" t="s">
        <v>128</v>
      </c>
      <c r="UFA9" t="s">
        <v>128</v>
      </c>
      <c r="UFB9" t="s">
        <v>128</v>
      </c>
      <c r="UFC9" t="s">
        <v>128</v>
      </c>
      <c r="UFD9" t="s">
        <v>128</v>
      </c>
      <c r="UFE9" t="s">
        <v>128</v>
      </c>
      <c r="UFF9" t="s">
        <v>128</v>
      </c>
      <c r="UFG9" t="s">
        <v>128</v>
      </c>
      <c r="UFH9" t="s">
        <v>128</v>
      </c>
      <c r="UFI9" t="s">
        <v>128</v>
      </c>
      <c r="UFJ9" t="s">
        <v>128</v>
      </c>
      <c r="UFK9" t="s">
        <v>128</v>
      </c>
      <c r="UFL9" t="s">
        <v>128</v>
      </c>
      <c r="UFM9" t="s">
        <v>128</v>
      </c>
      <c r="UFN9" t="s">
        <v>128</v>
      </c>
      <c r="UFO9" t="s">
        <v>128</v>
      </c>
      <c r="UFP9" t="s">
        <v>128</v>
      </c>
      <c r="UFQ9" t="s">
        <v>128</v>
      </c>
      <c r="UFR9" t="s">
        <v>128</v>
      </c>
      <c r="UFS9" t="s">
        <v>128</v>
      </c>
      <c r="UFT9" t="s">
        <v>128</v>
      </c>
      <c r="UFU9" t="s">
        <v>128</v>
      </c>
      <c r="UFV9" t="s">
        <v>128</v>
      </c>
      <c r="UFW9" t="s">
        <v>128</v>
      </c>
      <c r="UFX9" t="s">
        <v>128</v>
      </c>
      <c r="UFY9" t="s">
        <v>128</v>
      </c>
      <c r="UFZ9" t="s">
        <v>128</v>
      </c>
      <c r="UGA9" t="s">
        <v>128</v>
      </c>
      <c r="UGB9" t="s">
        <v>128</v>
      </c>
      <c r="UGC9" t="s">
        <v>128</v>
      </c>
      <c r="UGD9" t="s">
        <v>128</v>
      </c>
      <c r="UGE9" t="s">
        <v>128</v>
      </c>
      <c r="UGF9" t="s">
        <v>128</v>
      </c>
      <c r="UGG9" t="s">
        <v>128</v>
      </c>
      <c r="UGH9" t="s">
        <v>128</v>
      </c>
      <c r="UGI9" t="s">
        <v>128</v>
      </c>
      <c r="UGJ9" t="s">
        <v>128</v>
      </c>
      <c r="UGK9" t="s">
        <v>128</v>
      </c>
      <c r="UGL9" t="s">
        <v>128</v>
      </c>
      <c r="UGM9" t="s">
        <v>128</v>
      </c>
      <c r="UGN9" t="s">
        <v>128</v>
      </c>
      <c r="UGO9" t="s">
        <v>128</v>
      </c>
      <c r="UGP9" t="s">
        <v>128</v>
      </c>
      <c r="UGQ9" t="s">
        <v>128</v>
      </c>
      <c r="UGR9" t="s">
        <v>128</v>
      </c>
      <c r="UGS9" t="s">
        <v>128</v>
      </c>
      <c r="UGT9" t="s">
        <v>128</v>
      </c>
      <c r="UGU9" t="s">
        <v>128</v>
      </c>
      <c r="UGV9" t="s">
        <v>128</v>
      </c>
      <c r="UGW9" t="s">
        <v>128</v>
      </c>
      <c r="UGX9" t="s">
        <v>128</v>
      </c>
      <c r="UGY9" t="s">
        <v>128</v>
      </c>
      <c r="UGZ9" t="s">
        <v>128</v>
      </c>
      <c r="UHA9" t="s">
        <v>128</v>
      </c>
      <c r="UHB9" t="s">
        <v>128</v>
      </c>
      <c r="UHC9" t="s">
        <v>128</v>
      </c>
      <c r="UHD9" t="s">
        <v>128</v>
      </c>
      <c r="UHE9" t="s">
        <v>128</v>
      </c>
      <c r="UHF9" t="s">
        <v>128</v>
      </c>
      <c r="UHG9" t="s">
        <v>128</v>
      </c>
      <c r="UHH9" t="s">
        <v>128</v>
      </c>
      <c r="UHI9" t="s">
        <v>128</v>
      </c>
      <c r="UHJ9" t="s">
        <v>128</v>
      </c>
      <c r="UHK9" t="s">
        <v>128</v>
      </c>
      <c r="UHL9" t="s">
        <v>128</v>
      </c>
      <c r="UHM9" t="s">
        <v>128</v>
      </c>
      <c r="UHN9" t="s">
        <v>128</v>
      </c>
      <c r="UHO9" t="s">
        <v>128</v>
      </c>
      <c r="UHP9" t="s">
        <v>128</v>
      </c>
      <c r="UHQ9" t="s">
        <v>128</v>
      </c>
      <c r="UHR9" t="s">
        <v>128</v>
      </c>
      <c r="UHS9" t="s">
        <v>128</v>
      </c>
      <c r="UHT9" t="s">
        <v>128</v>
      </c>
      <c r="UHU9" t="s">
        <v>128</v>
      </c>
      <c r="UHV9" t="s">
        <v>128</v>
      </c>
      <c r="UHW9" t="s">
        <v>128</v>
      </c>
      <c r="UHX9" t="s">
        <v>128</v>
      </c>
      <c r="UHY9" t="s">
        <v>128</v>
      </c>
      <c r="UHZ9" t="s">
        <v>128</v>
      </c>
      <c r="UIA9" t="s">
        <v>128</v>
      </c>
      <c r="UIB9" t="s">
        <v>128</v>
      </c>
      <c r="UIC9" t="s">
        <v>128</v>
      </c>
      <c r="UID9" t="s">
        <v>128</v>
      </c>
      <c r="UIE9" t="s">
        <v>128</v>
      </c>
      <c r="UIF9" t="s">
        <v>128</v>
      </c>
      <c r="UIG9" t="s">
        <v>128</v>
      </c>
      <c r="UIH9" t="s">
        <v>128</v>
      </c>
      <c r="UII9" t="s">
        <v>128</v>
      </c>
      <c r="UIJ9" t="s">
        <v>128</v>
      </c>
      <c r="UIK9" t="s">
        <v>128</v>
      </c>
      <c r="UIL9" t="s">
        <v>128</v>
      </c>
      <c r="UIM9" t="s">
        <v>128</v>
      </c>
      <c r="UIN9" t="s">
        <v>128</v>
      </c>
      <c r="UIO9" t="s">
        <v>128</v>
      </c>
      <c r="UIP9" t="s">
        <v>128</v>
      </c>
      <c r="UIQ9" t="s">
        <v>128</v>
      </c>
      <c r="UIR9" t="s">
        <v>128</v>
      </c>
      <c r="UIS9" t="s">
        <v>128</v>
      </c>
      <c r="UIT9" t="s">
        <v>128</v>
      </c>
      <c r="UIU9" t="s">
        <v>128</v>
      </c>
      <c r="UIV9" t="s">
        <v>128</v>
      </c>
      <c r="UIW9" t="s">
        <v>128</v>
      </c>
      <c r="UIX9" t="s">
        <v>128</v>
      </c>
      <c r="UIY9" t="s">
        <v>128</v>
      </c>
      <c r="UIZ9" t="s">
        <v>128</v>
      </c>
      <c r="UJA9" t="s">
        <v>128</v>
      </c>
      <c r="UJB9" t="s">
        <v>128</v>
      </c>
      <c r="UJC9" t="s">
        <v>128</v>
      </c>
      <c r="UJD9" t="s">
        <v>128</v>
      </c>
      <c r="UJE9" t="s">
        <v>128</v>
      </c>
      <c r="UJF9" t="s">
        <v>128</v>
      </c>
      <c r="UJG9" t="s">
        <v>128</v>
      </c>
      <c r="UJH9" t="s">
        <v>128</v>
      </c>
      <c r="UJI9" t="s">
        <v>128</v>
      </c>
      <c r="UJJ9" t="s">
        <v>128</v>
      </c>
      <c r="UJK9" t="s">
        <v>128</v>
      </c>
      <c r="UJL9" t="s">
        <v>128</v>
      </c>
      <c r="UJM9" t="s">
        <v>128</v>
      </c>
      <c r="UJN9" t="s">
        <v>128</v>
      </c>
      <c r="UJO9" t="s">
        <v>128</v>
      </c>
      <c r="UJP9" t="s">
        <v>128</v>
      </c>
      <c r="UJQ9" t="s">
        <v>128</v>
      </c>
      <c r="UJR9" t="s">
        <v>128</v>
      </c>
      <c r="UJS9" t="s">
        <v>128</v>
      </c>
      <c r="UJT9" t="s">
        <v>128</v>
      </c>
      <c r="UJU9" t="s">
        <v>128</v>
      </c>
      <c r="UJV9" t="s">
        <v>128</v>
      </c>
      <c r="UJW9" t="s">
        <v>128</v>
      </c>
      <c r="UJX9" t="s">
        <v>128</v>
      </c>
      <c r="UJY9" t="s">
        <v>128</v>
      </c>
      <c r="UJZ9" t="s">
        <v>128</v>
      </c>
      <c r="UKA9" t="s">
        <v>128</v>
      </c>
      <c r="UKB9" t="s">
        <v>128</v>
      </c>
      <c r="UKC9" t="s">
        <v>128</v>
      </c>
      <c r="UKD9" t="s">
        <v>128</v>
      </c>
      <c r="UKE9" t="s">
        <v>128</v>
      </c>
      <c r="UKF9" t="s">
        <v>128</v>
      </c>
      <c r="UKG9" t="s">
        <v>128</v>
      </c>
      <c r="UKH9" t="s">
        <v>128</v>
      </c>
      <c r="UKI9" t="s">
        <v>128</v>
      </c>
      <c r="UKJ9" t="s">
        <v>128</v>
      </c>
      <c r="UKK9" t="s">
        <v>128</v>
      </c>
      <c r="UKL9" t="s">
        <v>128</v>
      </c>
      <c r="UKM9" t="s">
        <v>128</v>
      </c>
      <c r="UKN9" t="s">
        <v>128</v>
      </c>
      <c r="UKO9" t="s">
        <v>128</v>
      </c>
      <c r="UKP9" t="s">
        <v>128</v>
      </c>
      <c r="UKQ9" t="s">
        <v>128</v>
      </c>
      <c r="UKR9" t="s">
        <v>128</v>
      </c>
      <c r="UKS9" t="s">
        <v>128</v>
      </c>
      <c r="UKT9" t="s">
        <v>128</v>
      </c>
      <c r="UKU9" t="s">
        <v>128</v>
      </c>
      <c r="UKV9" t="s">
        <v>128</v>
      </c>
      <c r="UKW9" t="s">
        <v>128</v>
      </c>
      <c r="UKX9" t="s">
        <v>128</v>
      </c>
      <c r="UKY9" t="s">
        <v>128</v>
      </c>
      <c r="UKZ9" t="s">
        <v>128</v>
      </c>
      <c r="ULA9" t="s">
        <v>128</v>
      </c>
      <c r="ULB9" t="s">
        <v>128</v>
      </c>
      <c r="ULC9" t="s">
        <v>128</v>
      </c>
      <c r="ULD9" t="s">
        <v>128</v>
      </c>
      <c r="ULE9" t="s">
        <v>128</v>
      </c>
      <c r="ULF9" t="s">
        <v>128</v>
      </c>
      <c r="ULG9" t="s">
        <v>128</v>
      </c>
      <c r="ULH9" t="s">
        <v>128</v>
      </c>
      <c r="ULI9" t="s">
        <v>128</v>
      </c>
      <c r="ULJ9" t="s">
        <v>128</v>
      </c>
      <c r="ULK9" t="s">
        <v>128</v>
      </c>
      <c r="ULL9" t="s">
        <v>128</v>
      </c>
      <c r="ULM9" t="s">
        <v>128</v>
      </c>
      <c r="ULN9" t="s">
        <v>128</v>
      </c>
      <c r="ULO9" t="s">
        <v>128</v>
      </c>
      <c r="ULP9" t="s">
        <v>128</v>
      </c>
      <c r="ULQ9" t="s">
        <v>128</v>
      </c>
      <c r="ULR9" t="s">
        <v>128</v>
      </c>
      <c r="ULS9" t="s">
        <v>128</v>
      </c>
      <c r="ULT9" t="s">
        <v>128</v>
      </c>
      <c r="ULU9" t="s">
        <v>128</v>
      </c>
      <c r="ULV9" t="s">
        <v>128</v>
      </c>
      <c r="ULW9" t="s">
        <v>128</v>
      </c>
      <c r="ULX9" t="s">
        <v>128</v>
      </c>
      <c r="ULY9" t="s">
        <v>128</v>
      </c>
      <c r="ULZ9" t="s">
        <v>128</v>
      </c>
      <c r="UMA9" t="s">
        <v>128</v>
      </c>
      <c r="UMB9" t="s">
        <v>128</v>
      </c>
      <c r="UMC9" t="s">
        <v>128</v>
      </c>
      <c r="UMD9" t="s">
        <v>128</v>
      </c>
      <c r="UME9" t="s">
        <v>128</v>
      </c>
      <c r="UMF9" t="s">
        <v>128</v>
      </c>
      <c r="UMG9" t="s">
        <v>128</v>
      </c>
      <c r="UMH9" t="s">
        <v>128</v>
      </c>
      <c r="UMI9" t="s">
        <v>128</v>
      </c>
      <c r="UMJ9" t="s">
        <v>128</v>
      </c>
      <c r="UMK9" t="s">
        <v>128</v>
      </c>
      <c r="UML9" t="s">
        <v>128</v>
      </c>
      <c r="UMM9" t="s">
        <v>128</v>
      </c>
      <c r="UMN9" t="s">
        <v>128</v>
      </c>
      <c r="UMO9" t="s">
        <v>128</v>
      </c>
      <c r="UMP9" t="s">
        <v>128</v>
      </c>
      <c r="UMQ9" t="s">
        <v>128</v>
      </c>
      <c r="UMR9" t="s">
        <v>128</v>
      </c>
      <c r="UMS9" t="s">
        <v>128</v>
      </c>
      <c r="UMT9" t="s">
        <v>128</v>
      </c>
      <c r="UMU9" t="s">
        <v>128</v>
      </c>
      <c r="UMV9" t="s">
        <v>128</v>
      </c>
      <c r="UMW9" t="s">
        <v>128</v>
      </c>
      <c r="UMX9" t="s">
        <v>128</v>
      </c>
      <c r="UMY9" t="s">
        <v>128</v>
      </c>
      <c r="UMZ9" t="s">
        <v>128</v>
      </c>
      <c r="UNA9" t="s">
        <v>128</v>
      </c>
      <c r="UNB9" t="s">
        <v>128</v>
      </c>
      <c r="UNC9" t="s">
        <v>128</v>
      </c>
      <c r="UND9" t="s">
        <v>128</v>
      </c>
      <c r="UNE9" t="s">
        <v>128</v>
      </c>
      <c r="UNF9" t="s">
        <v>128</v>
      </c>
      <c r="UNG9" t="s">
        <v>128</v>
      </c>
      <c r="UNH9" t="s">
        <v>128</v>
      </c>
      <c r="UNI9" t="s">
        <v>128</v>
      </c>
      <c r="UNJ9" t="s">
        <v>128</v>
      </c>
      <c r="UNK9" t="s">
        <v>128</v>
      </c>
      <c r="UNL9" t="s">
        <v>128</v>
      </c>
      <c r="UNM9" t="s">
        <v>128</v>
      </c>
      <c r="UNN9" t="s">
        <v>128</v>
      </c>
      <c r="UNO9" t="s">
        <v>128</v>
      </c>
      <c r="UNP9" t="s">
        <v>128</v>
      </c>
      <c r="UNQ9" t="s">
        <v>128</v>
      </c>
      <c r="UNR9" t="s">
        <v>128</v>
      </c>
      <c r="UNS9" t="s">
        <v>128</v>
      </c>
      <c r="UNT9" t="s">
        <v>128</v>
      </c>
      <c r="UNU9" t="s">
        <v>128</v>
      </c>
      <c r="UNV9" t="s">
        <v>128</v>
      </c>
      <c r="UNW9" t="s">
        <v>128</v>
      </c>
      <c r="UNX9" t="s">
        <v>128</v>
      </c>
      <c r="UNY9" t="s">
        <v>128</v>
      </c>
      <c r="UNZ9" t="s">
        <v>128</v>
      </c>
      <c r="UOA9" t="s">
        <v>128</v>
      </c>
      <c r="UOB9" t="s">
        <v>128</v>
      </c>
      <c r="UOC9" t="s">
        <v>128</v>
      </c>
      <c r="UOD9" t="s">
        <v>128</v>
      </c>
      <c r="UOE9" t="s">
        <v>128</v>
      </c>
      <c r="UOF9" t="s">
        <v>128</v>
      </c>
      <c r="UOG9" t="s">
        <v>128</v>
      </c>
      <c r="UOH9" t="s">
        <v>128</v>
      </c>
      <c r="UOI9" t="s">
        <v>128</v>
      </c>
      <c r="UOJ9" t="s">
        <v>128</v>
      </c>
      <c r="UOK9" t="s">
        <v>128</v>
      </c>
      <c r="UOL9" t="s">
        <v>128</v>
      </c>
      <c r="UOM9" t="s">
        <v>128</v>
      </c>
      <c r="UON9" t="s">
        <v>128</v>
      </c>
      <c r="UOO9" t="s">
        <v>128</v>
      </c>
      <c r="UOP9" t="s">
        <v>128</v>
      </c>
      <c r="UOQ9" t="s">
        <v>128</v>
      </c>
      <c r="UOR9" t="s">
        <v>128</v>
      </c>
      <c r="UOS9" t="s">
        <v>128</v>
      </c>
      <c r="UOT9" t="s">
        <v>128</v>
      </c>
      <c r="UOU9" t="s">
        <v>128</v>
      </c>
      <c r="UOV9" t="s">
        <v>128</v>
      </c>
      <c r="UOW9" t="s">
        <v>128</v>
      </c>
      <c r="UOX9" t="s">
        <v>128</v>
      </c>
      <c r="UOY9" t="s">
        <v>128</v>
      </c>
      <c r="UOZ9" t="s">
        <v>128</v>
      </c>
      <c r="UPA9" t="s">
        <v>128</v>
      </c>
      <c r="UPB9" t="s">
        <v>128</v>
      </c>
      <c r="UPC9" t="s">
        <v>128</v>
      </c>
      <c r="UPD9" t="s">
        <v>128</v>
      </c>
      <c r="UPE9" t="s">
        <v>128</v>
      </c>
      <c r="UPF9" t="s">
        <v>128</v>
      </c>
      <c r="UPG9" t="s">
        <v>128</v>
      </c>
      <c r="UPH9" t="s">
        <v>128</v>
      </c>
      <c r="UPI9" t="s">
        <v>128</v>
      </c>
      <c r="UPJ9" t="s">
        <v>128</v>
      </c>
      <c r="UPK9" t="s">
        <v>128</v>
      </c>
      <c r="UPL9" t="s">
        <v>128</v>
      </c>
      <c r="UPM9" t="s">
        <v>128</v>
      </c>
      <c r="UPN9" t="s">
        <v>128</v>
      </c>
      <c r="UPO9" t="s">
        <v>128</v>
      </c>
      <c r="UPP9" t="s">
        <v>128</v>
      </c>
      <c r="UPQ9" t="s">
        <v>128</v>
      </c>
      <c r="UPR9" t="s">
        <v>128</v>
      </c>
      <c r="UPS9" t="s">
        <v>128</v>
      </c>
      <c r="UPT9" t="s">
        <v>128</v>
      </c>
      <c r="UPU9" t="s">
        <v>128</v>
      </c>
      <c r="UPV9" t="s">
        <v>128</v>
      </c>
      <c r="UPW9" t="s">
        <v>128</v>
      </c>
      <c r="UPX9" t="s">
        <v>128</v>
      </c>
      <c r="UPY9" t="s">
        <v>128</v>
      </c>
      <c r="UPZ9" t="s">
        <v>128</v>
      </c>
      <c r="UQA9" t="s">
        <v>128</v>
      </c>
      <c r="UQB9" t="s">
        <v>128</v>
      </c>
      <c r="UQC9" t="s">
        <v>128</v>
      </c>
      <c r="UQD9" t="s">
        <v>128</v>
      </c>
      <c r="UQE9" t="s">
        <v>128</v>
      </c>
      <c r="UQF9" t="s">
        <v>128</v>
      </c>
      <c r="UQG9" t="s">
        <v>128</v>
      </c>
      <c r="UQH9" t="s">
        <v>128</v>
      </c>
      <c r="UQI9" t="s">
        <v>128</v>
      </c>
      <c r="UQJ9" t="s">
        <v>128</v>
      </c>
      <c r="UQK9" t="s">
        <v>128</v>
      </c>
      <c r="UQL9" t="s">
        <v>128</v>
      </c>
      <c r="UQM9" t="s">
        <v>128</v>
      </c>
      <c r="UQN9" t="s">
        <v>128</v>
      </c>
      <c r="UQO9" t="s">
        <v>128</v>
      </c>
      <c r="UQP9" t="s">
        <v>128</v>
      </c>
      <c r="UQQ9" t="s">
        <v>128</v>
      </c>
      <c r="UQR9" t="s">
        <v>128</v>
      </c>
      <c r="UQS9" t="s">
        <v>128</v>
      </c>
      <c r="UQT9" t="s">
        <v>128</v>
      </c>
      <c r="UQU9" t="s">
        <v>128</v>
      </c>
      <c r="UQV9" t="s">
        <v>128</v>
      </c>
      <c r="UQW9" t="s">
        <v>128</v>
      </c>
      <c r="UQX9" t="s">
        <v>128</v>
      </c>
      <c r="UQY9" t="s">
        <v>128</v>
      </c>
      <c r="UQZ9" t="s">
        <v>128</v>
      </c>
      <c r="URA9" t="s">
        <v>128</v>
      </c>
      <c r="URB9" t="s">
        <v>128</v>
      </c>
      <c r="URC9" t="s">
        <v>128</v>
      </c>
      <c r="URD9" t="s">
        <v>128</v>
      </c>
      <c r="URE9" t="s">
        <v>128</v>
      </c>
      <c r="URF9" t="s">
        <v>128</v>
      </c>
      <c r="URG9" t="s">
        <v>128</v>
      </c>
      <c r="URH9" t="s">
        <v>128</v>
      </c>
      <c r="URI9" t="s">
        <v>128</v>
      </c>
      <c r="URJ9" t="s">
        <v>128</v>
      </c>
      <c r="URK9" t="s">
        <v>128</v>
      </c>
      <c r="URL9" t="s">
        <v>128</v>
      </c>
      <c r="URM9" t="s">
        <v>128</v>
      </c>
      <c r="URN9" t="s">
        <v>128</v>
      </c>
      <c r="URO9" t="s">
        <v>128</v>
      </c>
      <c r="URP9" t="s">
        <v>128</v>
      </c>
      <c r="URQ9" t="s">
        <v>128</v>
      </c>
      <c r="URR9" t="s">
        <v>128</v>
      </c>
      <c r="URS9" t="s">
        <v>128</v>
      </c>
      <c r="URT9" t="s">
        <v>128</v>
      </c>
      <c r="URU9" t="s">
        <v>128</v>
      </c>
      <c r="URV9" t="s">
        <v>128</v>
      </c>
      <c r="URW9" t="s">
        <v>128</v>
      </c>
      <c r="URX9" t="s">
        <v>128</v>
      </c>
      <c r="URY9" t="s">
        <v>128</v>
      </c>
      <c r="URZ9" t="s">
        <v>128</v>
      </c>
      <c r="USA9" t="s">
        <v>128</v>
      </c>
      <c r="USB9" t="s">
        <v>128</v>
      </c>
      <c r="USC9" t="s">
        <v>128</v>
      </c>
      <c r="USD9" t="s">
        <v>128</v>
      </c>
      <c r="USE9" t="s">
        <v>128</v>
      </c>
      <c r="USF9" t="s">
        <v>128</v>
      </c>
      <c r="USG9" t="s">
        <v>128</v>
      </c>
      <c r="USH9" t="s">
        <v>128</v>
      </c>
      <c r="USI9" t="s">
        <v>128</v>
      </c>
      <c r="USJ9" t="s">
        <v>128</v>
      </c>
      <c r="USK9" t="s">
        <v>128</v>
      </c>
      <c r="USL9" t="s">
        <v>128</v>
      </c>
      <c r="USM9" t="s">
        <v>128</v>
      </c>
      <c r="USN9" t="s">
        <v>128</v>
      </c>
      <c r="USO9" t="s">
        <v>128</v>
      </c>
      <c r="USP9" t="s">
        <v>128</v>
      </c>
      <c r="USQ9" t="s">
        <v>128</v>
      </c>
      <c r="USR9" t="s">
        <v>128</v>
      </c>
      <c r="USS9" t="s">
        <v>128</v>
      </c>
      <c r="UST9" t="s">
        <v>128</v>
      </c>
      <c r="USU9" t="s">
        <v>128</v>
      </c>
      <c r="USV9" t="s">
        <v>128</v>
      </c>
      <c r="USW9" t="s">
        <v>128</v>
      </c>
      <c r="USX9" t="s">
        <v>128</v>
      </c>
      <c r="USY9" t="s">
        <v>128</v>
      </c>
      <c r="USZ9" t="s">
        <v>128</v>
      </c>
      <c r="UTA9" t="s">
        <v>128</v>
      </c>
      <c r="UTB9" t="s">
        <v>128</v>
      </c>
      <c r="UTC9" t="s">
        <v>128</v>
      </c>
      <c r="UTD9" t="s">
        <v>128</v>
      </c>
      <c r="UTE9" t="s">
        <v>128</v>
      </c>
      <c r="UTF9" t="s">
        <v>128</v>
      </c>
      <c r="UTG9" t="s">
        <v>128</v>
      </c>
      <c r="UTH9" t="s">
        <v>128</v>
      </c>
      <c r="UTI9" t="s">
        <v>128</v>
      </c>
      <c r="UTJ9" t="s">
        <v>128</v>
      </c>
      <c r="UTK9" t="s">
        <v>128</v>
      </c>
      <c r="UTL9" t="s">
        <v>128</v>
      </c>
      <c r="UTM9" t="s">
        <v>128</v>
      </c>
      <c r="UTN9" t="s">
        <v>128</v>
      </c>
      <c r="UTO9" t="s">
        <v>128</v>
      </c>
      <c r="UTP9" t="s">
        <v>128</v>
      </c>
      <c r="UTQ9" t="s">
        <v>128</v>
      </c>
      <c r="UTR9" t="s">
        <v>128</v>
      </c>
      <c r="UTS9" t="s">
        <v>128</v>
      </c>
      <c r="UTT9" t="s">
        <v>128</v>
      </c>
      <c r="UTU9" t="s">
        <v>128</v>
      </c>
      <c r="UTV9" t="s">
        <v>128</v>
      </c>
      <c r="UTW9" t="s">
        <v>128</v>
      </c>
      <c r="UTX9" t="s">
        <v>128</v>
      </c>
      <c r="UTY9" t="s">
        <v>128</v>
      </c>
      <c r="UTZ9" t="s">
        <v>128</v>
      </c>
      <c r="UUA9" t="s">
        <v>128</v>
      </c>
      <c r="UUB9" t="s">
        <v>128</v>
      </c>
      <c r="UUC9" t="s">
        <v>128</v>
      </c>
      <c r="UUD9" t="s">
        <v>128</v>
      </c>
      <c r="UUE9" t="s">
        <v>128</v>
      </c>
      <c r="UUF9" t="s">
        <v>128</v>
      </c>
      <c r="UUG9" t="s">
        <v>128</v>
      </c>
      <c r="UUH9" t="s">
        <v>128</v>
      </c>
      <c r="UUI9" t="s">
        <v>128</v>
      </c>
      <c r="UUJ9" t="s">
        <v>128</v>
      </c>
      <c r="UUK9" t="s">
        <v>128</v>
      </c>
      <c r="UUL9" t="s">
        <v>128</v>
      </c>
      <c r="UUM9" t="s">
        <v>128</v>
      </c>
      <c r="UUN9" t="s">
        <v>128</v>
      </c>
      <c r="UUO9" t="s">
        <v>128</v>
      </c>
      <c r="UUP9" t="s">
        <v>128</v>
      </c>
      <c r="UUQ9" t="s">
        <v>128</v>
      </c>
      <c r="UUR9" t="s">
        <v>128</v>
      </c>
      <c r="UUS9" t="s">
        <v>128</v>
      </c>
      <c r="UUT9" t="s">
        <v>128</v>
      </c>
      <c r="UUU9" t="s">
        <v>128</v>
      </c>
      <c r="UUV9" t="s">
        <v>128</v>
      </c>
      <c r="UUW9" t="s">
        <v>128</v>
      </c>
      <c r="UUX9" t="s">
        <v>128</v>
      </c>
      <c r="UUY9" t="s">
        <v>128</v>
      </c>
      <c r="UUZ9" t="s">
        <v>128</v>
      </c>
      <c r="UVA9" t="s">
        <v>128</v>
      </c>
      <c r="UVB9" t="s">
        <v>128</v>
      </c>
      <c r="UVC9" t="s">
        <v>128</v>
      </c>
      <c r="UVD9" t="s">
        <v>128</v>
      </c>
      <c r="UVE9" t="s">
        <v>128</v>
      </c>
      <c r="UVF9" t="s">
        <v>128</v>
      </c>
      <c r="UVG9" t="s">
        <v>128</v>
      </c>
      <c r="UVH9" t="s">
        <v>128</v>
      </c>
      <c r="UVI9" t="s">
        <v>128</v>
      </c>
      <c r="UVJ9" t="s">
        <v>128</v>
      </c>
      <c r="UVK9" t="s">
        <v>128</v>
      </c>
      <c r="UVL9" t="s">
        <v>128</v>
      </c>
      <c r="UVM9" t="s">
        <v>128</v>
      </c>
      <c r="UVN9" t="s">
        <v>128</v>
      </c>
      <c r="UVO9" t="s">
        <v>128</v>
      </c>
      <c r="UVP9" t="s">
        <v>128</v>
      </c>
      <c r="UVQ9" t="s">
        <v>128</v>
      </c>
      <c r="UVR9" t="s">
        <v>128</v>
      </c>
      <c r="UVS9" t="s">
        <v>128</v>
      </c>
      <c r="UVT9" t="s">
        <v>128</v>
      </c>
      <c r="UVU9" t="s">
        <v>128</v>
      </c>
      <c r="UVV9" t="s">
        <v>128</v>
      </c>
      <c r="UVW9" t="s">
        <v>128</v>
      </c>
      <c r="UVX9" t="s">
        <v>128</v>
      </c>
      <c r="UVY9" t="s">
        <v>128</v>
      </c>
      <c r="UVZ9" t="s">
        <v>128</v>
      </c>
      <c r="UWA9" t="s">
        <v>128</v>
      </c>
      <c r="UWB9" t="s">
        <v>128</v>
      </c>
      <c r="UWC9" t="s">
        <v>128</v>
      </c>
      <c r="UWD9" t="s">
        <v>128</v>
      </c>
      <c r="UWE9" t="s">
        <v>128</v>
      </c>
      <c r="UWF9" t="s">
        <v>128</v>
      </c>
      <c r="UWG9" t="s">
        <v>128</v>
      </c>
      <c r="UWH9" t="s">
        <v>128</v>
      </c>
      <c r="UWI9" t="s">
        <v>128</v>
      </c>
      <c r="UWJ9" t="s">
        <v>128</v>
      </c>
      <c r="UWK9" t="s">
        <v>128</v>
      </c>
      <c r="UWL9" t="s">
        <v>128</v>
      </c>
      <c r="UWM9" t="s">
        <v>128</v>
      </c>
      <c r="UWN9" t="s">
        <v>128</v>
      </c>
      <c r="UWO9" t="s">
        <v>128</v>
      </c>
      <c r="UWP9" t="s">
        <v>128</v>
      </c>
      <c r="UWQ9" t="s">
        <v>128</v>
      </c>
      <c r="UWR9" t="s">
        <v>128</v>
      </c>
      <c r="UWS9" t="s">
        <v>128</v>
      </c>
      <c r="UWT9" t="s">
        <v>128</v>
      </c>
      <c r="UWU9" t="s">
        <v>128</v>
      </c>
      <c r="UWV9" t="s">
        <v>128</v>
      </c>
      <c r="UWW9" t="s">
        <v>128</v>
      </c>
      <c r="UWX9" t="s">
        <v>128</v>
      </c>
      <c r="UWY9" t="s">
        <v>128</v>
      </c>
      <c r="UWZ9" t="s">
        <v>128</v>
      </c>
      <c r="UXA9" t="s">
        <v>128</v>
      </c>
      <c r="UXB9" t="s">
        <v>128</v>
      </c>
      <c r="UXC9" t="s">
        <v>128</v>
      </c>
      <c r="UXD9" t="s">
        <v>128</v>
      </c>
      <c r="UXE9" t="s">
        <v>128</v>
      </c>
      <c r="UXF9" t="s">
        <v>128</v>
      </c>
      <c r="UXG9" t="s">
        <v>128</v>
      </c>
      <c r="UXH9" t="s">
        <v>128</v>
      </c>
      <c r="UXI9" t="s">
        <v>128</v>
      </c>
      <c r="UXJ9" t="s">
        <v>128</v>
      </c>
      <c r="UXK9" t="s">
        <v>128</v>
      </c>
      <c r="UXL9" t="s">
        <v>128</v>
      </c>
      <c r="UXM9" t="s">
        <v>128</v>
      </c>
      <c r="UXN9" t="s">
        <v>128</v>
      </c>
      <c r="UXO9" t="s">
        <v>128</v>
      </c>
      <c r="UXP9" t="s">
        <v>128</v>
      </c>
      <c r="UXQ9" t="s">
        <v>128</v>
      </c>
      <c r="UXR9" t="s">
        <v>128</v>
      </c>
      <c r="UXS9" t="s">
        <v>128</v>
      </c>
      <c r="UXT9" t="s">
        <v>128</v>
      </c>
      <c r="UXU9" t="s">
        <v>128</v>
      </c>
      <c r="UXV9" t="s">
        <v>128</v>
      </c>
      <c r="UXW9" t="s">
        <v>128</v>
      </c>
      <c r="UXX9" t="s">
        <v>128</v>
      </c>
      <c r="UXY9" t="s">
        <v>128</v>
      </c>
      <c r="UXZ9" t="s">
        <v>128</v>
      </c>
      <c r="UYA9" t="s">
        <v>128</v>
      </c>
      <c r="UYB9" t="s">
        <v>128</v>
      </c>
      <c r="UYC9" t="s">
        <v>128</v>
      </c>
      <c r="UYD9" t="s">
        <v>128</v>
      </c>
      <c r="UYE9" t="s">
        <v>128</v>
      </c>
      <c r="UYF9" t="s">
        <v>128</v>
      </c>
      <c r="UYG9" t="s">
        <v>128</v>
      </c>
      <c r="UYH9" t="s">
        <v>128</v>
      </c>
      <c r="UYI9" t="s">
        <v>128</v>
      </c>
      <c r="UYJ9" t="s">
        <v>128</v>
      </c>
      <c r="UYK9" t="s">
        <v>128</v>
      </c>
      <c r="UYL9" t="s">
        <v>128</v>
      </c>
      <c r="UYM9" t="s">
        <v>128</v>
      </c>
      <c r="UYN9" t="s">
        <v>128</v>
      </c>
      <c r="UYO9" t="s">
        <v>128</v>
      </c>
      <c r="UYP9" t="s">
        <v>128</v>
      </c>
      <c r="UYQ9" t="s">
        <v>128</v>
      </c>
      <c r="UYR9" t="s">
        <v>128</v>
      </c>
      <c r="UYS9" t="s">
        <v>128</v>
      </c>
      <c r="UYT9" t="s">
        <v>128</v>
      </c>
      <c r="UYU9" t="s">
        <v>128</v>
      </c>
      <c r="UYV9" t="s">
        <v>128</v>
      </c>
      <c r="UYW9" t="s">
        <v>128</v>
      </c>
      <c r="UYX9" t="s">
        <v>128</v>
      </c>
      <c r="UYY9" t="s">
        <v>128</v>
      </c>
      <c r="UYZ9" t="s">
        <v>128</v>
      </c>
      <c r="UZA9" t="s">
        <v>128</v>
      </c>
      <c r="UZB9" t="s">
        <v>128</v>
      </c>
      <c r="UZC9" t="s">
        <v>128</v>
      </c>
      <c r="UZD9" t="s">
        <v>128</v>
      </c>
      <c r="UZE9" t="s">
        <v>128</v>
      </c>
      <c r="UZF9" t="s">
        <v>128</v>
      </c>
      <c r="UZG9" t="s">
        <v>128</v>
      </c>
      <c r="UZH9" t="s">
        <v>128</v>
      </c>
      <c r="UZI9" t="s">
        <v>128</v>
      </c>
      <c r="UZJ9" t="s">
        <v>128</v>
      </c>
      <c r="UZK9" t="s">
        <v>128</v>
      </c>
      <c r="UZL9" t="s">
        <v>128</v>
      </c>
      <c r="UZM9" t="s">
        <v>128</v>
      </c>
      <c r="UZN9" t="s">
        <v>128</v>
      </c>
      <c r="UZO9" t="s">
        <v>128</v>
      </c>
      <c r="UZP9" t="s">
        <v>128</v>
      </c>
      <c r="UZQ9" t="s">
        <v>128</v>
      </c>
      <c r="UZR9" t="s">
        <v>128</v>
      </c>
      <c r="UZS9" t="s">
        <v>128</v>
      </c>
      <c r="UZT9" t="s">
        <v>128</v>
      </c>
      <c r="UZU9" t="s">
        <v>128</v>
      </c>
      <c r="UZV9" t="s">
        <v>128</v>
      </c>
      <c r="UZW9" t="s">
        <v>128</v>
      </c>
      <c r="UZX9" t="s">
        <v>128</v>
      </c>
      <c r="UZY9" t="s">
        <v>128</v>
      </c>
      <c r="UZZ9" t="s">
        <v>128</v>
      </c>
      <c r="VAA9" t="s">
        <v>128</v>
      </c>
      <c r="VAB9" t="s">
        <v>128</v>
      </c>
      <c r="VAC9" t="s">
        <v>128</v>
      </c>
      <c r="VAD9" t="s">
        <v>128</v>
      </c>
      <c r="VAE9" t="s">
        <v>128</v>
      </c>
      <c r="VAF9" t="s">
        <v>128</v>
      </c>
      <c r="VAG9" t="s">
        <v>128</v>
      </c>
      <c r="VAH9" t="s">
        <v>128</v>
      </c>
      <c r="VAI9" t="s">
        <v>128</v>
      </c>
      <c r="VAJ9" t="s">
        <v>128</v>
      </c>
      <c r="VAK9" t="s">
        <v>128</v>
      </c>
      <c r="VAL9" t="s">
        <v>128</v>
      </c>
      <c r="VAM9" t="s">
        <v>128</v>
      </c>
      <c r="VAN9" t="s">
        <v>128</v>
      </c>
      <c r="VAO9" t="s">
        <v>128</v>
      </c>
      <c r="VAP9" t="s">
        <v>128</v>
      </c>
      <c r="VAQ9" t="s">
        <v>128</v>
      </c>
      <c r="VAR9" t="s">
        <v>128</v>
      </c>
      <c r="VAS9" t="s">
        <v>128</v>
      </c>
      <c r="VAT9" t="s">
        <v>128</v>
      </c>
      <c r="VAU9" t="s">
        <v>128</v>
      </c>
      <c r="VAV9" t="s">
        <v>128</v>
      </c>
      <c r="VAW9" t="s">
        <v>128</v>
      </c>
      <c r="VAX9" t="s">
        <v>128</v>
      </c>
      <c r="VAY9" t="s">
        <v>128</v>
      </c>
      <c r="VAZ9" t="s">
        <v>128</v>
      </c>
      <c r="VBA9" t="s">
        <v>128</v>
      </c>
      <c r="VBB9" t="s">
        <v>128</v>
      </c>
      <c r="VBC9" t="s">
        <v>128</v>
      </c>
      <c r="VBD9" t="s">
        <v>128</v>
      </c>
      <c r="VBE9" t="s">
        <v>128</v>
      </c>
      <c r="VBF9" t="s">
        <v>128</v>
      </c>
      <c r="VBG9" t="s">
        <v>128</v>
      </c>
      <c r="VBH9" t="s">
        <v>128</v>
      </c>
      <c r="VBI9" t="s">
        <v>128</v>
      </c>
      <c r="VBJ9" t="s">
        <v>128</v>
      </c>
      <c r="VBK9" t="s">
        <v>128</v>
      </c>
      <c r="VBL9" t="s">
        <v>128</v>
      </c>
      <c r="VBM9" t="s">
        <v>128</v>
      </c>
      <c r="VBN9" t="s">
        <v>128</v>
      </c>
      <c r="VBO9" t="s">
        <v>128</v>
      </c>
      <c r="VBP9" t="s">
        <v>128</v>
      </c>
      <c r="VBQ9" t="s">
        <v>128</v>
      </c>
      <c r="VBR9" t="s">
        <v>128</v>
      </c>
      <c r="VBS9" t="s">
        <v>128</v>
      </c>
      <c r="VBT9" t="s">
        <v>128</v>
      </c>
      <c r="VBU9" t="s">
        <v>128</v>
      </c>
      <c r="VBV9" t="s">
        <v>128</v>
      </c>
      <c r="VBW9" t="s">
        <v>128</v>
      </c>
      <c r="VBX9" t="s">
        <v>128</v>
      </c>
      <c r="VBY9" t="s">
        <v>128</v>
      </c>
      <c r="VBZ9" t="s">
        <v>128</v>
      </c>
      <c r="VCA9" t="s">
        <v>128</v>
      </c>
      <c r="VCB9" t="s">
        <v>128</v>
      </c>
      <c r="VCC9" t="s">
        <v>128</v>
      </c>
      <c r="VCD9" t="s">
        <v>128</v>
      </c>
      <c r="VCE9" t="s">
        <v>128</v>
      </c>
      <c r="VCF9" t="s">
        <v>128</v>
      </c>
      <c r="VCG9" t="s">
        <v>128</v>
      </c>
      <c r="VCH9" t="s">
        <v>128</v>
      </c>
      <c r="VCI9" t="s">
        <v>128</v>
      </c>
      <c r="VCJ9" t="s">
        <v>128</v>
      </c>
      <c r="VCK9" t="s">
        <v>128</v>
      </c>
      <c r="VCL9" t="s">
        <v>128</v>
      </c>
      <c r="VCM9" t="s">
        <v>128</v>
      </c>
      <c r="VCN9" t="s">
        <v>128</v>
      </c>
      <c r="VCO9" t="s">
        <v>128</v>
      </c>
      <c r="VCP9" t="s">
        <v>128</v>
      </c>
      <c r="VCQ9" t="s">
        <v>128</v>
      </c>
      <c r="VCR9" t="s">
        <v>128</v>
      </c>
      <c r="VCS9" t="s">
        <v>128</v>
      </c>
      <c r="VCT9" t="s">
        <v>128</v>
      </c>
      <c r="VCU9" t="s">
        <v>128</v>
      </c>
      <c r="VCV9" t="s">
        <v>128</v>
      </c>
      <c r="VCW9" t="s">
        <v>128</v>
      </c>
      <c r="VCX9" t="s">
        <v>128</v>
      </c>
      <c r="VCY9" t="s">
        <v>128</v>
      </c>
      <c r="VCZ9" t="s">
        <v>128</v>
      </c>
      <c r="VDA9" t="s">
        <v>128</v>
      </c>
      <c r="VDB9" t="s">
        <v>128</v>
      </c>
      <c r="VDC9" t="s">
        <v>128</v>
      </c>
      <c r="VDD9" t="s">
        <v>128</v>
      </c>
      <c r="VDE9" t="s">
        <v>128</v>
      </c>
      <c r="VDF9" t="s">
        <v>128</v>
      </c>
      <c r="VDG9" t="s">
        <v>128</v>
      </c>
      <c r="VDH9" t="s">
        <v>128</v>
      </c>
      <c r="VDI9" t="s">
        <v>128</v>
      </c>
      <c r="VDJ9" t="s">
        <v>128</v>
      </c>
      <c r="VDK9" t="s">
        <v>128</v>
      </c>
      <c r="VDL9" t="s">
        <v>128</v>
      </c>
      <c r="VDM9" t="s">
        <v>128</v>
      </c>
      <c r="VDN9" t="s">
        <v>128</v>
      </c>
      <c r="VDO9" t="s">
        <v>128</v>
      </c>
      <c r="VDP9" t="s">
        <v>128</v>
      </c>
      <c r="VDQ9" t="s">
        <v>128</v>
      </c>
      <c r="VDR9" t="s">
        <v>128</v>
      </c>
      <c r="VDS9" t="s">
        <v>128</v>
      </c>
      <c r="VDT9" t="s">
        <v>128</v>
      </c>
      <c r="VDU9" t="s">
        <v>128</v>
      </c>
      <c r="VDV9" t="s">
        <v>128</v>
      </c>
      <c r="VDW9" t="s">
        <v>128</v>
      </c>
      <c r="VDX9" t="s">
        <v>128</v>
      </c>
      <c r="VDY9" t="s">
        <v>128</v>
      </c>
      <c r="VDZ9" t="s">
        <v>128</v>
      </c>
      <c r="VEA9" t="s">
        <v>128</v>
      </c>
      <c r="VEB9" t="s">
        <v>128</v>
      </c>
      <c r="VEC9" t="s">
        <v>128</v>
      </c>
      <c r="VED9" t="s">
        <v>128</v>
      </c>
      <c r="VEE9" t="s">
        <v>128</v>
      </c>
      <c r="VEF9" t="s">
        <v>128</v>
      </c>
      <c r="VEG9" t="s">
        <v>128</v>
      </c>
      <c r="VEH9" t="s">
        <v>128</v>
      </c>
      <c r="VEI9" t="s">
        <v>128</v>
      </c>
      <c r="VEJ9" t="s">
        <v>128</v>
      </c>
      <c r="VEK9" t="s">
        <v>128</v>
      </c>
      <c r="VEL9" t="s">
        <v>128</v>
      </c>
      <c r="VEM9" t="s">
        <v>128</v>
      </c>
      <c r="VEN9" t="s">
        <v>128</v>
      </c>
      <c r="VEO9" t="s">
        <v>128</v>
      </c>
      <c r="VEP9" t="s">
        <v>128</v>
      </c>
      <c r="VEQ9" t="s">
        <v>128</v>
      </c>
      <c r="VER9" t="s">
        <v>128</v>
      </c>
      <c r="VES9" t="s">
        <v>128</v>
      </c>
      <c r="VET9" t="s">
        <v>128</v>
      </c>
      <c r="VEU9" t="s">
        <v>128</v>
      </c>
      <c r="VEV9" t="s">
        <v>128</v>
      </c>
      <c r="VEW9" t="s">
        <v>128</v>
      </c>
      <c r="VEX9" t="s">
        <v>128</v>
      </c>
      <c r="VEY9" t="s">
        <v>128</v>
      </c>
      <c r="VEZ9" t="s">
        <v>128</v>
      </c>
      <c r="VFA9" t="s">
        <v>128</v>
      </c>
      <c r="VFB9" t="s">
        <v>128</v>
      </c>
      <c r="VFC9" t="s">
        <v>128</v>
      </c>
      <c r="VFD9" t="s">
        <v>128</v>
      </c>
      <c r="VFE9" t="s">
        <v>128</v>
      </c>
      <c r="VFF9" t="s">
        <v>128</v>
      </c>
      <c r="VFG9" t="s">
        <v>128</v>
      </c>
      <c r="VFH9" t="s">
        <v>128</v>
      </c>
      <c r="VFI9" t="s">
        <v>128</v>
      </c>
      <c r="VFJ9" t="s">
        <v>128</v>
      </c>
      <c r="VFK9" t="s">
        <v>128</v>
      </c>
      <c r="VFL9" t="s">
        <v>128</v>
      </c>
      <c r="VFM9" t="s">
        <v>128</v>
      </c>
      <c r="VFN9" t="s">
        <v>128</v>
      </c>
      <c r="VFO9" t="s">
        <v>128</v>
      </c>
      <c r="VFP9" t="s">
        <v>128</v>
      </c>
      <c r="VFQ9" t="s">
        <v>128</v>
      </c>
      <c r="VFR9" t="s">
        <v>128</v>
      </c>
      <c r="VFS9" t="s">
        <v>128</v>
      </c>
      <c r="VFT9" t="s">
        <v>128</v>
      </c>
      <c r="VFU9" t="s">
        <v>128</v>
      </c>
      <c r="VFV9" t="s">
        <v>128</v>
      </c>
      <c r="VFW9" t="s">
        <v>128</v>
      </c>
      <c r="VFX9" t="s">
        <v>128</v>
      </c>
      <c r="VFY9" t="s">
        <v>128</v>
      </c>
      <c r="VFZ9" t="s">
        <v>128</v>
      </c>
      <c r="VGA9" t="s">
        <v>128</v>
      </c>
      <c r="VGB9" t="s">
        <v>128</v>
      </c>
      <c r="VGC9" t="s">
        <v>128</v>
      </c>
      <c r="VGD9" t="s">
        <v>128</v>
      </c>
      <c r="VGE9" t="s">
        <v>128</v>
      </c>
      <c r="VGF9" t="s">
        <v>128</v>
      </c>
      <c r="VGG9" t="s">
        <v>128</v>
      </c>
      <c r="VGH9" t="s">
        <v>128</v>
      </c>
      <c r="VGI9" t="s">
        <v>128</v>
      </c>
      <c r="VGJ9" t="s">
        <v>128</v>
      </c>
      <c r="VGK9" t="s">
        <v>128</v>
      </c>
      <c r="VGL9" t="s">
        <v>128</v>
      </c>
      <c r="VGM9" t="s">
        <v>128</v>
      </c>
      <c r="VGN9" t="s">
        <v>128</v>
      </c>
      <c r="VGO9" t="s">
        <v>128</v>
      </c>
      <c r="VGP9" t="s">
        <v>128</v>
      </c>
      <c r="VGQ9" t="s">
        <v>128</v>
      </c>
      <c r="VGR9" t="s">
        <v>128</v>
      </c>
      <c r="VGS9" t="s">
        <v>128</v>
      </c>
      <c r="VGT9" t="s">
        <v>128</v>
      </c>
      <c r="VGU9" t="s">
        <v>128</v>
      </c>
      <c r="VGV9" t="s">
        <v>128</v>
      </c>
      <c r="VGW9" t="s">
        <v>128</v>
      </c>
      <c r="VGX9" t="s">
        <v>128</v>
      </c>
      <c r="VGY9" t="s">
        <v>128</v>
      </c>
      <c r="VGZ9" t="s">
        <v>128</v>
      </c>
      <c r="VHA9" t="s">
        <v>128</v>
      </c>
      <c r="VHB9" t="s">
        <v>128</v>
      </c>
      <c r="VHC9" t="s">
        <v>128</v>
      </c>
      <c r="VHD9" t="s">
        <v>128</v>
      </c>
      <c r="VHE9" t="s">
        <v>128</v>
      </c>
      <c r="VHF9" t="s">
        <v>128</v>
      </c>
      <c r="VHG9" t="s">
        <v>128</v>
      </c>
      <c r="VHH9" t="s">
        <v>128</v>
      </c>
      <c r="VHI9" t="s">
        <v>128</v>
      </c>
      <c r="VHJ9" t="s">
        <v>128</v>
      </c>
      <c r="VHK9" t="s">
        <v>128</v>
      </c>
      <c r="VHL9" t="s">
        <v>128</v>
      </c>
      <c r="VHM9" t="s">
        <v>128</v>
      </c>
      <c r="VHN9" t="s">
        <v>128</v>
      </c>
      <c r="VHO9" t="s">
        <v>128</v>
      </c>
      <c r="VHP9" t="s">
        <v>128</v>
      </c>
      <c r="VHQ9" t="s">
        <v>128</v>
      </c>
      <c r="VHR9" t="s">
        <v>128</v>
      </c>
      <c r="VHS9" t="s">
        <v>128</v>
      </c>
      <c r="VHT9" t="s">
        <v>128</v>
      </c>
      <c r="VHU9" t="s">
        <v>128</v>
      </c>
      <c r="VHV9" t="s">
        <v>128</v>
      </c>
      <c r="VHW9" t="s">
        <v>128</v>
      </c>
      <c r="VHX9" t="s">
        <v>128</v>
      </c>
      <c r="VHY9" t="s">
        <v>128</v>
      </c>
      <c r="VHZ9" t="s">
        <v>128</v>
      </c>
      <c r="VIA9" t="s">
        <v>128</v>
      </c>
      <c r="VIB9" t="s">
        <v>128</v>
      </c>
      <c r="VIC9" t="s">
        <v>128</v>
      </c>
      <c r="VID9" t="s">
        <v>128</v>
      </c>
      <c r="VIE9" t="s">
        <v>128</v>
      </c>
      <c r="VIF9" t="s">
        <v>128</v>
      </c>
      <c r="VIG9" t="s">
        <v>128</v>
      </c>
      <c r="VIH9" t="s">
        <v>128</v>
      </c>
      <c r="VII9" t="s">
        <v>128</v>
      </c>
      <c r="VIJ9" t="s">
        <v>128</v>
      </c>
      <c r="VIK9" t="s">
        <v>128</v>
      </c>
      <c r="VIL9" t="s">
        <v>128</v>
      </c>
      <c r="VIM9" t="s">
        <v>128</v>
      </c>
      <c r="VIN9" t="s">
        <v>128</v>
      </c>
      <c r="VIO9" t="s">
        <v>128</v>
      </c>
      <c r="VIP9" t="s">
        <v>128</v>
      </c>
      <c r="VIQ9" t="s">
        <v>128</v>
      </c>
      <c r="VIR9" t="s">
        <v>128</v>
      </c>
      <c r="VIS9" t="s">
        <v>128</v>
      </c>
      <c r="VIT9" t="s">
        <v>128</v>
      </c>
      <c r="VIU9" t="s">
        <v>128</v>
      </c>
      <c r="VIV9" t="s">
        <v>128</v>
      </c>
      <c r="VIW9" t="s">
        <v>128</v>
      </c>
      <c r="VIX9" t="s">
        <v>128</v>
      </c>
      <c r="VIY9" t="s">
        <v>128</v>
      </c>
      <c r="VIZ9" t="s">
        <v>128</v>
      </c>
      <c r="VJA9" t="s">
        <v>128</v>
      </c>
      <c r="VJB9" t="s">
        <v>128</v>
      </c>
      <c r="VJC9" t="s">
        <v>128</v>
      </c>
      <c r="VJD9" t="s">
        <v>128</v>
      </c>
      <c r="VJE9" t="s">
        <v>128</v>
      </c>
      <c r="VJF9" t="s">
        <v>128</v>
      </c>
      <c r="VJG9" t="s">
        <v>128</v>
      </c>
      <c r="VJH9" t="s">
        <v>128</v>
      </c>
      <c r="VJI9" t="s">
        <v>128</v>
      </c>
      <c r="VJJ9" t="s">
        <v>128</v>
      </c>
      <c r="VJK9" t="s">
        <v>128</v>
      </c>
      <c r="VJL9" t="s">
        <v>128</v>
      </c>
      <c r="VJM9" t="s">
        <v>128</v>
      </c>
      <c r="VJN9" t="s">
        <v>128</v>
      </c>
      <c r="VJO9" t="s">
        <v>128</v>
      </c>
      <c r="VJP9" t="s">
        <v>128</v>
      </c>
      <c r="VJQ9" t="s">
        <v>128</v>
      </c>
      <c r="VJR9" t="s">
        <v>128</v>
      </c>
      <c r="VJS9" t="s">
        <v>128</v>
      </c>
      <c r="VJT9" t="s">
        <v>128</v>
      </c>
      <c r="VJU9" t="s">
        <v>128</v>
      </c>
      <c r="VJV9" t="s">
        <v>128</v>
      </c>
      <c r="VJW9" t="s">
        <v>128</v>
      </c>
      <c r="VJX9" t="s">
        <v>128</v>
      </c>
      <c r="VJY9" t="s">
        <v>128</v>
      </c>
      <c r="VJZ9" t="s">
        <v>128</v>
      </c>
      <c r="VKA9" t="s">
        <v>128</v>
      </c>
      <c r="VKB9" t="s">
        <v>128</v>
      </c>
      <c r="VKC9" t="s">
        <v>128</v>
      </c>
      <c r="VKD9" t="s">
        <v>128</v>
      </c>
      <c r="VKE9" t="s">
        <v>128</v>
      </c>
      <c r="VKF9" t="s">
        <v>128</v>
      </c>
      <c r="VKG9" t="s">
        <v>128</v>
      </c>
      <c r="VKH9" t="s">
        <v>128</v>
      </c>
      <c r="VKI9" t="s">
        <v>128</v>
      </c>
      <c r="VKJ9" t="s">
        <v>128</v>
      </c>
      <c r="VKK9" t="s">
        <v>128</v>
      </c>
      <c r="VKL9" t="s">
        <v>128</v>
      </c>
      <c r="VKM9" t="s">
        <v>128</v>
      </c>
      <c r="VKN9" t="s">
        <v>128</v>
      </c>
      <c r="VKO9" t="s">
        <v>128</v>
      </c>
      <c r="VKP9" t="s">
        <v>128</v>
      </c>
      <c r="VKQ9" t="s">
        <v>128</v>
      </c>
      <c r="VKR9" t="s">
        <v>128</v>
      </c>
      <c r="VKS9" t="s">
        <v>128</v>
      </c>
      <c r="VKT9" t="s">
        <v>128</v>
      </c>
      <c r="VKU9" t="s">
        <v>128</v>
      </c>
      <c r="VKV9" t="s">
        <v>128</v>
      </c>
      <c r="VKW9" t="s">
        <v>128</v>
      </c>
      <c r="VKX9" t="s">
        <v>128</v>
      </c>
      <c r="VKY9" t="s">
        <v>128</v>
      </c>
      <c r="VKZ9" t="s">
        <v>128</v>
      </c>
      <c r="VLA9" t="s">
        <v>128</v>
      </c>
      <c r="VLB9" t="s">
        <v>128</v>
      </c>
      <c r="VLC9" t="s">
        <v>128</v>
      </c>
      <c r="VLD9" t="s">
        <v>128</v>
      </c>
      <c r="VLE9" t="s">
        <v>128</v>
      </c>
      <c r="VLF9" t="s">
        <v>128</v>
      </c>
      <c r="VLG9" t="s">
        <v>128</v>
      </c>
      <c r="VLH9" t="s">
        <v>128</v>
      </c>
      <c r="VLI9" t="s">
        <v>128</v>
      </c>
      <c r="VLJ9" t="s">
        <v>128</v>
      </c>
      <c r="VLK9" t="s">
        <v>128</v>
      </c>
      <c r="VLL9" t="s">
        <v>128</v>
      </c>
      <c r="VLM9" t="s">
        <v>128</v>
      </c>
      <c r="VLN9" t="s">
        <v>128</v>
      </c>
      <c r="VLO9" t="s">
        <v>128</v>
      </c>
      <c r="VLP9" t="s">
        <v>128</v>
      </c>
      <c r="VLQ9" t="s">
        <v>128</v>
      </c>
      <c r="VLR9" t="s">
        <v>128</v>
      </c>
      <c r="VLS9" t="s">
        <v>128</v>
      </c>
      <c r="VLT9" t="s">
        <v>128</v>
      </c>
      <c r="VLU9" t="s">
        <v>128</v>
      </c>
      <c r="VLV9" t="s">
        <v>128</v>
      </c>
      <c r="VLW9" t="s">
        <v>128</v>
      </c>
      <c r="VLX9" t="s">
        <v>128</v>
      </c>
      <c r="VLY9" t="s">
        <v>128</v>
      </c>
      <c r="VLZ9" t="s">
        <v>128</v>
      </c>
      <c r="VMA9" t="s">
        <v>128</v>
      </c>
      <c r="VMB9" t="s">
        <v>128</v>
      </c>
      <c r="VMC9" t="s">
        <v>128</v>
      </c>
      <c r="VMD9" t="s">
        <v>128</v>
      </c>
      <c r="VME9" t="s">
        <v>128</v>
      </c>
      <c r="VMF9" t="s">
        <v>128</v>
      </c>
      <c r="VMG9" t="s">
        <v>128</v>
      </c>
      <c r="VMH9" t="s">
        <v>128</v>
      </c>
      <c r="VMI9" t="s">
        <v>128</v>
      </c>
      <c r="VMJ9" t="s">
        <v>128</v>
      </c>
      <c r="VMK9" t="s">
        <v>128</v>
      </c>
      <c r="VML9" t="s">
        <v>128</v>
      </c>
      <c r="VMM9" t="s">
        <v>128</v>
      </c>
      <c r="VMN9" t="s">
        <v>128</v>
      </c>
      <c r="VMO9" t="s">
        <v>128</v>
      </c>
      <c r="VMP9" t="s">
        <v>128</v>
      </c>
      <c r="VMQ9" t="s">
        <v>128</v>
      </c>
      <c r="VMR9" t="s">
        <v>128</v>
      </c>
      <c r="VMS9" t="s">
        <v>128</v>
      </c>
      <c r="VMT9" t="s">
        <v>128</v>
      </c>
      <c r="VMU9" t="s">
        <v>128</v>
      </c>
      <c r="VMV9" t="s">
        <v>128</v>
      </c>
      <c r="VMW9" t="s">
        <v>128</v>
      </c>
      <c r="VMX9" t="s">
        <v>128</v>
      </c>
      <c r="VMY9" t="s">
        <v>128</v>
      </c>
      <c r="VMZ9" t="s">
        <v>128</v>
      </c>
      <c r="VNA9" t="s">
        <v>128</v>
      </c>
      <c r="VNB9" t="s">
        <v>128</v>
      </c>
      <c r="VNC9" t="s">
        <v>128</v>
      </c>
      <c r="VND9" t="s">
        <v>128</v>
      </c>
      <c r="VNE9" t="s">
        <v>128</v>
      </c>
      <c r="VNF9" t="s">
        <v>128</v>
      </c>
      <c r="VNG9" t="s">
        <v>128</v>
      </c>
      <c r="VNH9" t="s">
        <v>128</v>
      </c>
      <c r="VNI9" t="s">
        <v>128</v>
      </c>
      <c r="VNJ9" t="s">
        <v>128</v>
      </c>
      <c r="VNK9" t="s">
        <v>128</v>
      </c>
      <c r="VNL9" t="s">
        <v>128</v>
      </c>
      <c r="VNM9" t="s">
        <v>128</v>
      </c>
      <c r="VNN9" t="s">
        <v>128</v>
      </c>
      <c r="VNO9" t="s">
        <v>128</v>
      </c>
      <c r="VNP9" t="s">
        <v>128</v>
      </c>
      <c r="VNQ9" t="s">
        <v>128</v>
      </c>
      <c r="VNR9" t="s">
        <v>128</v>
      </c>
      <c r="VNS9" t="s">
        <v>128</v>
      </c>
      <c r="VNT9" t="s">
        <v>128</v>
      </c>
      <c r="VNU9" t="s">
        <v>128</v>
      </c>
      <c r="VNV9" t="s">
        <v>128</v>
      </c>
      <c r="VNW9" t="s">
        <v>128</v>
      </c>
      <c r="VNX9" t="s">
        <v>128</v>
      </c>
      <c r="VNY9" t="s">
        <v>128</v>
      </c>
      <c r="VNZ9" t="s">
        <v>128</v>
      </c>
      <c r="VOA9" t="s">
        <v>128</v>
      </c>
      <c r="VOB9" t="s">
        <v>128</v>
      </c>
      <c r="VOC9" t="s">
        <v>128</v>
      </c>
      <c r="VOD9" t="s">
        <v>128</v>
      </c>
      <c r="VOE9" t="s">
        <v>128</v>
      </c>
      <c r="VOF9" t="s">
        <v>128</v>
      </c>
      <c r="VOG9" t="s">
        <v>128</v>
      </c>
      <c r="VOH9" t="s">
        <v>128</v>
      </c>
      <c r="VOI9" t="s">
        <v>128</v>
      </c>
      <c r="VOJ9" t="s">
        <v>128</v>
      </c>
      <c r="VOK9" t="s">
        <v>128</v>
      </c>
      <c r="VOL9" t="s">
        <v>128</v>
      </c>
      <c r="VOM9" t="s">
        <v>128</v>
      </c>
      <c r="VON9" t="s">
        <v>128</v>
      </c>
      <c r="VOO9" t="s">
        <v>128</v>
      </c>
      <c r="VOP9" t="s">
        <v>128</v>
      </c>
      <c r="VOQ9" t="s">
        <v>128</v>
      </c>
      <c r="VOR9" t="s">
        <v>128</v>
      </c>
      <c r="VOS9" t="s">
        <v>128</v>
      </c>
      <c r="VOT9" t="s">
        <v>128</v>
      </c>
      <c r="VOU9" t="s">
        <v>128</v>
      </c>
      <c r="VOV9" t="s">
        <v>128</v>
      </c>
      <c r="VOW9" t="s">
        <v>128</v>
      </c>
      <c r="VOX9" t="s">
        <v>128</v>
      </c>
      <c r="VOY9" t="s">
        <v>128</v>
      </c>
      <c r="VOZ9" t="s">
        <v>128</v>
      </c>
      <c r="VPA9" t="s">
        <v>128</v>
      </c>
      <c r="VPB9" t="s">
        <v>128</v>
      </c>
      <c r="VPC9" t="s">
        <v>128</v>
      </c>
      <c r="VPD9" t="s">
        <v>128</v>
      </c>
      <c r="VPE9" t="s">
        <v>128</v>
      </c>
      <c r="VPF9" t="s">
        <v>128</v>
      </c>
      <c r="VPG9" t="s">
        <v>128</v>
      </c>
      <c r="VPH9" t="s">
        <v>128</v>
      </c>
      <c r="VPI9" t="s">
        <v>128</v>
      </c>
      <c r="VPJ9" t="s">
        <v>128</v>
      </c>
      <c r="VPK9" t="s">
        <v>128</v>
      </c>
      <c r="VPL9" t="s">
        <v>128</v>
      </c>
      <c r="VPM9" t="s">
        <v>128</v>
      </c>
      <c r="VPN9" t="s">
        <v>128</v>
      </c>
      <c r="VPO9" t="s">
        <v>128</v>
      </c>
      <c r="VPP9" t="s">
        <v>128</v>
      </c>
      <c r="VPQ9" t="s">
        <v>128</v>
      </c>
      <c r="VPR9" t="s">
        <v>128</v>
      </c>
      <c r="VPS9" t="s">
        <v>128</v>
      </c>
      <c r="VPT9" t="s">
        <v>128</v>
      </c>
      <c r="VPU9" t="s">
        <v>128</v>
      </c>
      <c r="VPV9" t="s">
        <v>128</v>
      </c>
      <c r="VPW9" t="s">
        <v>128</v>
      </c>
      <c r="VPX9" t="s">
        <v>128</v>
      </c>
      <c r="VPY9" t="s">
        <v>128</v>
      </c>
      <c r="VPZ9" t="s">
        <v>128</v>
      </c>
      <c r="VQA9" t="s">
        <v>128</v>
      </c>
      <c r="VQB9" t="s">
        <v>128</v>
      </c>
      <c r="VQC9" t="s">
        <v>128</v>
      </c>
      <c r="VQD9" t="s">
        <v>128</v>
      </c>
      <c r="VQE9" t="s">
        <v>128</v>
      </c>
      <c r="VQF9" t="s">
        <v>128</v>
      </c>
      <c r="VQG9" t="s">
        <v>128</v>
      </c>
      <c r="VQH9" t="s">
        <v>128</v>
      </c>
      <c r="VQI9" t="s">
        <v>128</v>
      </c>
      <c r="VQJ9" t="s">
        <v>128</v>
      </c>
      <c r="VQK9" t="s">
        <v>128</v>
      </c>
      <c r="VQL9" t="s">
        <v>128</v>
      </c>
      <c r="VQM9" t="s">
        <v>128</v>
      </c>
      <c r="VQN9" t="s">
        <v>128</v>
      </c>
      <c r="VQO9" t="s">
        <v>128</v>
      </c>
      <c r="VQP9" t="s">
        <v>128</v>
      </c>
      <c r="VQQ9" t="s">
        <v>128</v>
      </c>
      <c r="VQR9" t="s">
        <v>128</v>
      </c>
      <c r="VQS9" t="s">
        <v>128</v>
      </c>
      <c r="VQT9" t="s">
        <v>128</v>
      </c>
      <c r="VQU9" t="s">
        <v>128</v>
      </c>
      <c r="VQV9" t="s">
        <v>128</v>
      </c>
      <c r="VQW9" t="s">
        <v>128</v>
      </c>
      <c r="VQX9" t="s">
        <v>128</v>
      </c>
      <c r="VQY9" t="s">
        <v>128</v>
      </c>
      <c r="VQZ9" t="s">
        <v>128</v>
      </c>
      <c r="VRA9" t="s">
        <v>128</v>
      </c>
      <c r="VRB9" t="s">
        <v>128</v>
      </c>
      <c r="VRC9" t="s">
        <v>128</v>
      </c>
      <c r="VRD9" t="s">
        <v>128</v>
      </c>
      <c r="VRE9" t="s">
        <v>128</v>
      </c>
      <c r="VRF9" t="s">
        <v>128</v>
      </c>
      <c r="VRG9" t="s">
        <v>128</v>
      </c>
      <c r="VRH9" t="s">
        <v>128</v>
      </c>
      <c r="VRI9" t="s">
        <v>128</v>
      </c>
      <c r="VRJ9" t="s">
        <v>128</v>
      </c>
      <c r="VRK9" t="s">
        <v>128</v>
      </c>
      <c r="VRL9" t="s">
        <v>128</v>
      </c>
      <c r="VRM9" t="s">
        <v>128</v>
      </c>
      <c r="VRN9" t="s">
        <v>128</v>
      </c>
      <c r="VRO9" t="s">
        <v>128</v>
      </c>
      <c r="VRP9" t="s">
        <v>128</v>
      </c>
      <c r="VRQ9" t="s">
        <v>128</v>
      </c>
      <c r="VRR9" t="s">
        <v>128</v>
      </c>
      <c r="VRS9" t="s">
        <v>128</v>
      </c>
      <c r="VRT9" t="s">
        <v>128</v>
      </c>
      <c r="VRU9" t="s">
        <v>128</v>
      </c>
      <c r="VRV9" t="s">
        <v>128</v>
      </c>
      <c r="VRW9" t="s">
        <v>128</v>
      </c>
      <c r="VRX9" t="s">
        <v>128</v>
      </c>
      <c r="VRY9" t="s">
        <v>128</v>
      </c>
      <c r="VRZ9" t="s">
        <v>128</v>
      </c>
      <c r="VSA9" t="s">
        <v>128</v>
      </c>
      <c r="VSB9" t="s">
        <v>128</v>
      </c>
      <c r="VSC9" t="s">
        <v>128</v>
      </c>
      <c r="VSD9" t="s">
        <v>128</v>
      </c>
      <c r="VSE9" t="s">
        <v>128</v>
      </c>
      <c r="VSF9" t="s">
        <v>128</v>
      </c>
      <c r="VSG9" t="s">
        <v>128</v>
      </c>
      <c r="VSH9" t="s">
        <v>128</v>
      </c>
      <c r="VSI9" t="s">
        <v>128</v>
      </c>
      <c r="VSJ9" t="s">
        <v>128</v>
      </c>
      <c r="VSK9" t="s">
        <v>128</v>
      </c>
      <c r="VSL9" t="s">
        <v>128</v>
      </c>
      <c r="VSM9" t="s">
        <v>128</v>
      </c>
      <c r="VSN9" t="s">
        <v>128</v>
      </c>
      <c r="VSO9" t="s">
        <v>128</v>
      </c>
      <c r="VSP9" t="s">
        <v>128</v>
      </c>
      <c r="VSQ9" t="s">
        <v>128</v>
      </c>
      <c r="VSR9" t="s">
        <v>128</v>
      </c>
      <c r="VSS9" t="s">
        <v>128</v>
      </c>
      <c r="VST9" t="s">
        <v>128</v>
      </c>
      <c r="VSU9" t="s">
        <v>128</v>
      </c>
      <c r="VSV9" t="s">
        <v>128</v>
      </c>
      <c r="VSW9" t="s">
        <v>128</v>
      </c>
      <c r="VSX9" t="s">
        <v>128</v>
      </c>
      <c r="VSY9" t="s">
        <v>128</v>
      </c>
      <c r="VSZ9" t="s">
        <v>128</v>
      </c>
      <c r="VTA9" t="s">
        <v>128</v>
      </c>
      <c r="VTB9" t="s">
        <v>128</v>
      </c>
      <c r="VTC9" t="s">
        <v>128</v>
      </c>
      <c r="VTD9" t="s">
        <v>128</v>
      </c>
      <c r="VTE9" t="s">
        <v>128</v>
      </c>
      <c r="VTF9" t="s">
        <v>128</v>
      </c>
      <c r="VTG9" t="s">
        <v>128</v>
      </c>
      <c r="VTH9" t="s">
        <v>128</v>
      </c>
      <c r="VTI9" t="s">
        <v>128</v>
      </c>
      <c r="VTJ9" t="s">
        <v>128</v>
      </c>
      <c r="VTK9" t="s">
        <v>128</v>
      </c>
      <c r="VTL9" t="s">
        <v>128</v>
      </c>
      <c r="VTM9" t="s">
        <v>128</v>
      </c>
      <c r="VTN9" t="s">
        <v>128</v>
      </c>
      <c r="VTO9" t="s">
        <v>128</v>
      </c>
      <c r="VTP9" t="s">
        <v>128</v>
      </c>
      <c r="VTQ9" t="s">
        <v>128</v>
      </c>
      <c r="VTR9" t="s">
        <v>128</v>
      </c>
      <c r="VTS9" t="s">
        <v>128</v>
      </c>
      <c r="VTT9" t="s">
        <v>128</v>
      </c>
      <c r="VTU9" t="s">
        <v>128</v>
      </c>
      <c r="VTV9" t="s">
        <v>128</v>
      </c>
      <c r="VTW9" t="s">
        <v>128</v>
      </c>
      <c r="VTX9" t="s">
        <v>128</v>
      </c>
      <c r="VTY9" t="s">
        <v>128</v>
      </c>
      <c r="VTZ9" t="s">
        <v>128</v>
      </c>
      <c r="VUA9" t="s">
        <v>128</v>
      </c>
      <c r="VUB9" t="s">
        <v>128</v>
      </c>
      <c r="VUC9" t="s">
        <v>128</v>
      </c>
      <c r="VUD9" t="s">
        <v>128</v>
      </c>
      <c r="VUE9" t="s">
        <v>128</v>
      </c>
      <c r="VUF9" t="s">
        <v>128</v>
      </c>
      <c r="VUG9" t="s">
        <v>128</v>
      </c>
      <c r="VUH9" t="s">
        <v>128</v>
      </c>
      <c r="VUI9" t="s">
        <v>128</v>
      </c>
      <c r="VUJ9" t="s">
        <v>128</v>
      </c>
      <c r="VUK9" t="s">
        <v>128</v>
      </c>
      <c r="VUL9" t="s">
        <v>128</v>
      </c>
      <c r="VUM9" t="s">
        <v>128</v>
      </c>
      <c r="VUN9" t="s">
        <v>128</v>
      </c>
      <c r="VUO9" t="s">
        <v>128</v>
      </c>
      <c r="VUP9" t="s">
        <v>128</v>
      </c>
      <c r="VUQ9" t="s">
        <v>128</v>
      </c>
      <c r="VUR9" t="s">
        <v>128</v>
      </c>
      <c r="VUS9" t="s">
        <v>128</v>
      </c>
      <c r="VUT9" t="s">
        <v>128</v>
      </c>
      <c r="VUU9" t="s">
        <v>128</v>
      </c>
      <c r="VUV9" t="s">
        <v>128</v>
      </c>
      <c r="VUW9" t="s">
        <v>128</v>
      </c>
      <c r="VUX9" t="s">
        <v>128</v>
      </c>
      <c r="VUY9" t="s">
        <v>128</v>
      </c>
      <c r="VUZ9" t="s">
        <v>128</v>
      </c>
      <c r="VVA9" t="s">
        <v>128</v>
      </c>
      <c r="VVB9" t="s">
        <v>128</v>
      </c>
      <c r="VVC9" t="s">
        <v>128</v>
      </c>
      <c r="VVD9" t="s">
        <v>128</v>
      </c>
      <c r="VVE9" t="s">
        <v>128</v>
      </c>
      <c r="VVF9" t="s">
        <v>128</v>
      </c>
      <c r="VVG9" t="s">
        <v>128</v>
      </c>
      <c r="VVH9" t="s">
        <v>128</v>
      </c>
      <c r="VVI9" t="s">
        <v>128</v>
      </c>
      <c r="VVJ9" t="s">
        <v>128</v>
      </c>
      <c r="VVK9" t="s">
        <v>128</v>
      </c>
      <c r="VVL9" t="s">
        <v>128</v>
      </c>
      <c r="VVM9" t="s">
        <v>128</v>
      </c>
      <c r="VVN9" t="s">
        <v>128</v>
      </c>
      <c r="VVO9" t="s">
        <v>128</v>
      </c>
      <c r="VVP9" t="s">
        <v>128</v>
      </c>
      <c r="VVQ9" t="s">
        <v>128</v>
      </c>
      <c r="VVR9" t="s">
        <v>128</v>
      </c>
      <c r="VVS9" t="s">
        <v>128</v>
      </c>
      <c r="VVT9" t="s">
        <v>128</v>
      </c>
      <c r="VVU9" t="s">
        <v>128</v>
      </c>
      <c r="VVV9" t="s">
        <v>128</v>
      </c>
      <c r="VVW9" t="s">
        <v>128</v>
      </c>
      <c r="VVX9" t="s">
        <v>128</v>
      </c>
      <c r="VVY9" t="s">
        <v>128</v>
      </c>
      <c r="VVZ9" t="s">
        <v>128</v>
      </c>
      <c r="VWA9" t="s">
        <v>128</v>
      </c>
      <c r="VWB9" t="s">
        <v>128</v>
      </c>
      <c r="VWC9" t="s">
        <v>128</v>
      </c>
      <c r="VWD9" t="s">
        <v>128</v>
      </c>
      <c r="VWE9" t="s">
        <v>128</v>
      </c>
      <c r="VWF9" t="s">
        <v>128</v>
      </c>
      <c r="VWG9" t="s">
        <v>128</v>
      </c>
      <c r="VWH9" t="s">
        <v>128</v>
      </c>
      <c r="VWI9" t="s">
        <v>128</v>
      </c>
      <c r="VWJ9" t="s">
        <v>128</v>
      </c>
      <c r="VWK9" t="s">
        <v>128</v>
      </c>
      <c r="VWL9" t="s">
        <v>128</v>
      </c>
      <c r="VWM9" t="s">
        <v>128</v>
      </c>
      <c r="VWN9" t="s">
        <v>128</v>
      </c>
      <c r="VWO9" t="s">
        <v>128</v>
      </c>
      <c r="VWP9" t="s">
        <v>128</v>
      </c>
      <c r="VWQ9" t="s">
        <v>128</v>
      </c>
      <c r="VWR9" t="s">
        <v>128</v>
      </c>
      <c r="VWS9" t="s">
        <v>128</v>
      </c>
      <c r="VWT9" t="s">
        <v>128</v>
      </c>
      <c r="VWU9" t="s">
        <v>128</v>
      </c>
      <c r="VWV9" t="s">
        <v>128</v>
      </c>
      <c r="VWW9" t="s">
        <v>128</v>
      </c>
      <c r="VWX9" t="s">
        <v>128</v>
      </c>
      <c r="VWY9" t="s">
        <v>128</v>
      </c>
      <c r="VWZ9" t="s">
        <v>128</v>
      </c>
      <c r="VXA9" t="s">
        <v>128</v>
      </c>
      <c r="VXB9" t="s">
        <v>128</v>
      </c>
      <c r="VXC9" t="s">
        <v>128</v>
      </c>
      <c r="VXD9" t="s">
        <v>128</v>
      </c>
      <c r="VXE9" t="s">
        <v>128</v>
      </c>
      <c r="VXF9" t="s">
        <v>128</v>
      </c>
      <c r="VXG9" t="s">
        <v>128</v>
      </c>
      <c r="VXH9" t="s">
        <v>128</v>
      </c>
      <c r="VXI9" t="s">
        <v>128</v>
      </c>
      <c r="VXJ9" t="s">
        <v>128</v>
      </c>
      <c r="VXK9" t="s">
        <v>128</v>
      </c>
      <c r="VXL9" t="s">
        <v>128</v>
      </c>
      <c r="VXM9" t="s">
        <v>128</v>
      </c>
      <c r="VXN9" t="s">
        <v>128</v>
      </c>
      <c r="VXO9" t="s">
        <v>128</v>
      </c>
      <c r="VXP9" t="s">
        <v>128</v>
      </c>
      <c r="VXQ9" t="s">
        <v>128</v>
      </c>
      <c r="VXR9" t="s">
        <v>128</v>
      </c>
      <c r="VXS9" t="s">
        <v>128</v>
      </c>
      <c r="VXT9" t="s">
        <v>128</v>
      </c>
      <c r="VXU9" t="s">
        <v>128</v>
      </c>
      <c r="VXV9" t="s">
        <v>128</v>
      </c>
      <c r="VXW9" t="s">
        <v>128</v>
      </c>
      <c r="VXX9" t="s">
        <v>128</v>
      </c>
      <c r="VXY9" t="s">
        <v>128</v>
      </c>
      <c r="VXZ9" t="s">
        <v>128</v>
      </c>
      <c r="VYA9" t="s">
        <v>128</v>
      </c>
      <c r="VYB9" t="s">
        <v>128</v>
      </c>
      <c r="VYC9" t="s">
        <v>128</v>
      </c>
      <c r="VYD9" t="s">
        <v>128</v>
      </c>
      <c r="VYE9" t="s">
        <v>128</v>
      </c>
      <c r="VYF9" t="s">
        <v>128</v>
      </c>
      <c r="VYG9" t="s">
        <v>128</v>
      </c>
      <c r="VYH9" t="s">
        <v>128</v>
      </c>
      <c r="VYI9" t="s">
        <v>128</v>
      </c>
      <c r="VYJ9" t="s">
        <v>128</v>
      </c>
      <c r="VYK9" t="s">
        <v>128</v>
      </c>
      <c r="VYL9" t="s">
        <v>128</v>
      </c>
      <c r="VYM9" t="s">
        <v>128</v>
      </c>
      <c r="VYN9" t="s">
        <v>128</v>
      </c>
      <c r="VYO9" t="s">
        <v>128</v>
      </c>
      <c r="VYP9" t="s">
        <v>128</v>
      </c>
      <c r="VYQ9" t="s">
        <v>128</v>
      </c>
      <c r="VYR9" t="s">
        <v>128</v>
      </c>
      <c r="VYS9" t="s">
        <v>128</v>
      </c>
      <c r="VYT9" t="s">
        <v>128</v>
      </c>
      <c r="VYU9" t="s">
        <v>128</v>
      </c>
      <c r="VYV9" t="s">
        <v>128</v>
      </c>
      <c r="VYW9" t="s">
        <v>128</v>
      </c>
      <c r="VYX9" t="s">
        <v>128</v>
      </c>
      <c r="VYY9" t="s">
        <v>128</v>
      </c>
      <c r="VYZ9" t="s">
        <v>128</v>
      </c>
      <c r="VZA9" t="s">
        <v>128</v>
      </c>
      <c r="VZB9" t="s">
        <v>128</v>
      </c>
      <c r="VZC9" t="s">
        <v>128</v>
      </c>
      <c r="VZD9" t="s">
        <v>128</v>
      </c>
      <c r="VZE9" t="s">
        <v>128</v>
      </c>
      <c r="VZF9" t="s">
        <v>128</v>
      </c>
      <c r="VZG9" t="s">
        <v>128</v>
      </c>
      <c r="VZH9" t="s">
        <v>128</v>
      </c>
      <c r="VZI9" t="s">
        <v>128</v>
      </c>
      <c r="VZJ9" t="s">
        <v>128</v>
      </c>
      <c r="VZK9" t="s">
        <v>128</v>
      </c>
      <c r="VZL9" t="s">
        <v>128</v>
      </c>
      <c r="VZM9" t="s">
        <v>128</v>
      </c>
      <c r="VZN9" t="s">
        <v>128</v>
      </c>
      <c r="VZO9" t="s">
        <v>128</v>
      </c>
      <c r="VZP9" t="s">
        <v>128</v>
      </c>
      <c r="VZQ9" t="s">
        <v>128</v>
      </c>
      <c r="VZR9" t="s">
        <v>128</v>
      </c>
      <c r="VZS9" t="s">
        <v>128</v>
      </c>
      <c r="VZT9" t="s">
        <v>128</v>
      </c>
      <c r="VZU9" t="s">
        <v>128</v>
      </c>
      <c r="VZV9" t="s">
        <v>128</v>
      </c>
      <c r="VZW9" t="s">
        <v>128</v>
      </c>
      <c r="VZX9" t="s">
        <v>128</v>
      </c>
      <c r="VZY9" t="s">
        <v>128</v>
      </c>
      <c r="VZZ9" t="s">
        <v>128</v>
      </c>
      <c r="WAA9" t="s">
        <v>128</v>
      </c>
      <c r="WAB9" t="s">
        <v>128</v>
      </c>
      <c r="WAC9" t="s">
        <v>128</v>
      </c>
      <c r="WAD9" t="s">
        <v>128</v>
      </c>
      <c r="WAE9" t="s">
        <v>128</v>
      </c>
      <c r="WAF9" t="s">
        <v>128</v>
      </c>
      <c r="WAG9" t="s">
        <v>128</v>
      </c>
      <c r="WAH9" t="s">
        <v>128</v>
      </c>
      <c r="WAI9" t="s">
        <v>128</v>
      </c>
      <c r="WAJ9" t="s">
        <v>128</v>
      </c>
      <c r="WAK9" t="s">
        <v>128</v>
      </c>
      <c r="WAL9" t="s">
        <v>128</v>
      </c>
      <c r="WAM9" t="s">
        <v>128</v>
      </c>
      <c r="WAN9" t="s">
        <v>128</v>
      </c>
      <c r="WAO9" t="s">
        <v>128</v>
      </c>
      <c r="WAP9" t="s">
        <v>128</v>
      </c>
      <c r="WAQ9" t="s">
        <v>128</v>
      </c>
      <c r="WAR9" t="s">
        <v>128</v>
      </c>
      <c r="WAS9" t="s">
        <v>128</v>
      </c>
      <c r="WAT9" t="s">
        <v>128</v>
      </c>
      <c r="WAU9" t="s">
        <v>128</v>
      </c>
      <c r="WAV9" t="s">
        <v>128</v>
      </c>
      <c r="WAW9" t="s">
        <v>128</v>
      </c>
      <c r="WAX9" t="s">
        <v>128</v>
      </c>
      <c r="WAY9" t="s">
        <v>128</v>
      </c>
      <c r="WAZ9" t="s">
        <v>128</v>
      </c>
      <c r="WBA9" t="s">
        <v>128</v>
      </c>
      <c r="WBB9" t="s">
        <v>128</v>
      </c>
      <c r="WBC9" t="s">
        <v>128</v>
      </c>
      <c r="WBD9" t="s">
        <v>128</v>
      </c>
      <c r="WBE9" t="s">
        <v>128</v>
      </c>
      <c r="WBF9" t="s">
        <v>128</v>
      </c>
      <c r="WBG9" t="s">
        <v>128</v>
      </c>
      <c r="WBH9" t="s">
        <v>128</v>
      </c>
      <c r="WBI9" t="s">
        <v>128</v>
      </c>
      <c r="WBJ9" t="s">
        <v>128</v>
      </c>
      <c r="WBK9" t="s">
        <v>128</v>
      </c>
      <c r="WBL9" t="s">
        <v>128</v>
      </c>
      <c r="WBM9" t="s">
        <v>128</v>
      </c>
      <c r="WBN9" t="s">
        <v>128</v>
      </c>
      <c r="WBO9" t="s">
        <v>128</v>
      </c>
      <c r="WBP9" t="s">
        <v>128</v>
      </c>
      <c r="WBQ9" t="s">
        <v>128</v>
      </c>
      <c r="WBR9" t="s">
        <v>128</v>
      </c>
      <c r="WBS9" t="s">
        <v>128</v>
      </c>
      <c r="WBT9" t="s">
        <v>128</v>
      </c>
      <c r="WBU9" t="s">
        <v>128</v>
      </c>
      <c r="WBV9" t="s">
        <v>128</v>
      </c>
      <c r="WBW9" t="s">
        <v>128</v>
      </c>
      <c r="WBX9" t="s">
        <v>128</v>
      </c>
      <c r="WBY9" t="s">
        <v>128</v>
      </c>
      <c r="WBZ9" t="s">
        <v>128</v>
      </c>
      <c r="WCA9" t="s">
        <v>128</v>
      </c>
      <c r="WCB9" t="s">
        <v>128</v>
      </c>
      <c r="WCC9" t="s">
        <v>128</v>
      </c>
      <c r="WCD9" t="s">
        <v>128</v>
      </c>
      <c r="WCE9" t="s">
        <v>128</v>
      </c>
      <c r="WCF9" t="s">
        <v>128</v>
      </c>
      <c r="WCG9" t="s">
        <v>128</v>
      </c>
      <c r="WCH9" t="s">
        <v>128</v>
      </c>
      <c r="WCI9" t="s">
        <v>128</v>
      </c>
      <c r="WCJ9" t="s">
        <v>128</v>
      </c>
      <c r="WCK9" t="s">
        <v>128</v>
      </c>
      <c r="WCL9" t="s">
        <v>128</v>
      </c>
      <c r="WCM9" t="s">
        <v>128</v>
      </c>
      <c r="WCN9" t="s">
        <v>128</v>
      </c>
      <c r="WCO9" t="s">
        <v>128</v>
      </c>
      <c r="WCP9" t="s">
        <v>128</v>
      </c>
      <c r="WCQ9" t="s">
        <v>128</v>
      </c>
      <c r="WCR9" t="s">
        <v>128</v>
      </c>
      <c r="WCS9" t="s">
        <v>128</v>
      </c>
      <c r="WCT9" t="s">
        <v>128</v>
      </c>
      <c r="WCU9" t="s">
        <v>128</v>
      </c>
      <c r="WCV9" t="s">
        <v>128</v>
      </c>
      <c r="WCW9" t="s">
        <v>128</v>
      </c>
      <c r="WCX9" t="s">
        <v>128</v>
      </c>
      <c r="WCY9" t="s">
        <v>128</v>
      </c>
      <c r="WCZ9" t="s">
        <v>128</v>
      </c>
      <c r="WDA9" t="s">
        <v>128</v>
      </c>
      <c r="WDB9" t="s">
        <v>128</v>
      </c>
      <c r="WDC9" t="s">
        <v>128</v>
      </c>
      <c r="WDD9" t="s">
        <v>128</v>
      </c>
      <c r="WDE9" t="s">
        <v>128</v>
      </c>
      <c r="WDF9" t="s">
        <v>128</v>
      </c>
      <c r="WDG9" t="s">
        <v>128</v>
      </c>
      <c r="WDH9" t="s">
        <v>128</v>
      </c>
      <c r="WDI9" t="s">
        <v>128</v>
      </c>
      <c r="WDJ9" t="s">
        <v>128</v>
      </c>
      <c r="WDK9" t="s">
        <v>128</v>
      </c>
      <c r="WDL9" t="s">
        <v>128</v>
      </c>
      <c r="WDM9" t="s">
        <v>128</v>
      </c>
      <c r="WDN9" t="s">
        <v>128</v>
      </c>
      <c r="WDO9" t="s">
        <v>128</v>
      </c>
      <c r="WDP9" t="s">
        <v>128</v>
      </c>
      <c r="WDQ9" t="s">
        <v>128</v>
      </c>
      <c r="WDR9" t="s">
        <v>128</v>
      </c>
      <c r="WDS9" t="s">
        <v>128</v>
      </c>
      <c r="WDT9" t="s">
        <v>128</v>
      </c>
      <c r="WDU9" t="s">
        <v>128</v>
      </c>
      <c r="WDV9" t="s">
        <v>128</v>
      </c>
      <c r="WDW9" t="s">
        <v>128</v>
      </c>
      <c r="WDX9" t="s">
        <v>128</v>
      </c>
      <c r="WDY9" t="s">
        <v>128</v>
      </c>
      <c r="WDZ9" t="s">
        <v>128</v>
      </c>
      <c r="WEA9" t="s">
        <v>128</v>
      </c>
      <c r="WEB9" t="s">
        <v>128</v>
      </c>
      <c r="WEC9" t="s">
        <v>128</v>
      </c>
      <c r="WED9" t="s">
        <v>128</v>
      </c>
      <c r="WEE9" t="s">
        <v>128</v>
      </c>
      <c r="WEF9" t="s">
        <v>128</v>
      </c>
      <c r="WEG9" t="s">
        <v>128</v>
      </c>
      <c r="WEH9" t="s">
        <v>128</v>
      </c>
      <c r="WEI9" t="s">
        <v>128</v>
      </c>
      <c r="WEJ9" t="s">
        <v>128</v>
      </c>
      <c r="WEK9" t="s">
        <v>128</v>
      </c>
      <c r="WEL9" t="s">
        <v>128</v>
      </c>
      <c r="WEM9" t="s">
        <v>128</v>
      </c>
      <c r="WEN9" t="s">
        <v>128</v>
      </c>
      <c r="WEO9" t="s">
        <v>128</v>
      </c>
      <c r="WEP9" t="s">
        <v>128</v>
      </c>
      <c r="WEQ9" t="s">
        <v>128</v>
      </c>
      <c r="WER9" t="s">
        <v>128</v>
      </c>
      <c r="WES9" t="s">
        <v>128</v>
      </c>
      <c r="WET9" t="s">
        <v>128</v>
      </c>
      <c r="WEU9" t="s">
        <v>128</v>
      </c>
      <c r="WEV9" t="s">
        <v>128</v>
      </c>
      <c r="WEW9" t="s">
        <v>128</v>
      </c>
      <c r="WEX9" t="s">
        <v>128</v>
      </c>
      <c r="WEY9" t="s">
        <v>128</v>
      </c>
      <c r="WEZ9" t="s">
        <v>128</v>
      </c>
      <c r="WFA9" t="s">
        <v>128</v>
      </c>
      <c r="WFB9" t="s">
        <v>128</v>
      </c>
      <c r="WFC9" t="s">
        <v>128</v>
      </c>
      <c r="WFD9" t="s">
        <v>128</v>
      </c>
      <c r="WFE9" t="s">
        <v>128</v>
      </c>
      <c r="WFF9" t="s">
        <v>128</v>
      </c>
      <c r="WFG9" t="s">
        <v>128</v>
      </c>
      <c r="WFH9" t="s">
        <v>128</v>
      </c>
      <c r="WFI9" t="s">
        <v>128</v>
      </c>
      <c r="WFJ9" t="s">
        <v>128</v>
      </c>
      <c r="WFK9" t="s">
        <v>128</v>
      </c>
      <c r="WFL9" t="s">
        <v>128</v>
      </c>
      <c r="WFM9" t="s">
        <v>128</v>
      </c>
      <c r="WFN9" t="s">
        <v>128</v>
      </c>
      <c r="WFO9" t="s">
        <v>128</v>
      </c>
      <c r="WFP9" t="s">
        <v>128</v>
      </c>
      <c r="WFQ9" t="s">
        <v>128</v>
      </c>
      <c r="WFR9" t="s">
        <v>128</v>
      </c>
      <c r="WFS9" t="s">
        <v>128</v>
      </c>
      <c r="WFT9" t="s">
        <v>128</v>
      </c>
      <c r="WFU9" t="s">
        <v>128</v>
      </c>
      <c r="WFV9" t="s">
        <v>128</v>
      </c>
      <c r="WFW9" t="s">
        <v>128</v>
      </c>
      <c r="WFX9" t="s">
        <v>128</v>
      </c>
      <c r="WFY9" t="s">
        <v>128</v>
      </c>
      <c r="WFZ9" t="s">
        <v>128</v>
      </c>
      <c r="WGA9" t="s">
        <v>128</v>
      </c>
      <c r="WGB9" t="s">
        <v>128</v>
      </c>
      <c r="WGC9" t="s">
        <v>128</v>
      </c>
      <c r="WGD9" t="s">
        <v>128</v>
      </c>
      <c r="WGE9" t="s">
        <v>128</v>
      </c>
      <c r="WGF9" t="s">
        <v>128</v>
      </c>
      <c r="WGG9" t="s">
        <v>128</v>
      </c>
      <c r="WGH9" t="s">
        <v>128</v>
      </c>
      <c r="WGI9" t="s">
        <v>128</v>
      </c>
      <c r="WGJ9" t="s">
        <v>128</v>
      </c>
      <c r="WGK9" t="s">
        <v>128</v>
      </c>
      <c r="WGL9" t="s">
        <v>128</v>
      </c>
      <c r="WGM9" t="s">
        <v>128</v>
      </c>
      <c r="WGN9" t="s">
        <v>128</v>
      </c>
      <c r="WGO9" t="s">
        <v>128</v>
      </c>
      <c r="WGP9" t="s">
        <v>128</v>
      </c>
      <c r="WGQ9" t="s">
        <v>128</v>
      </c>
      <c r="WGR9" t="s">
        <v>128</v>
      </c>
      <c r="WGS9" t="s">
        <v>128</v>
      </c>
      <c r="WGT9" t="s">
        <v>128</v>
      </c>
      <c r="WGU9" t="s">
        <v>128</v>
      </c>
      <c r="WGV9" t="s">
        <v>128</v>
      </c>
      <c r="WGW9" t="s">
        <v>128</v>
      </c>
      <c r="WGX9" t="s">
        <v>128</v>
      </c>
      <c r="WGY9" t="s">
        <v>128</v>
      </c>
      <c r="WGZ9" t="s">
        <v>128</v>
      </c>
      <c r="WHA9" t="s">
        <v>128</v>
      </c>
      <c r="WHB9" t="s">
        <v>128</v>
      </c>
      <c r="WHC9" t="s">
        <v>128</v>
      </c>
      <c r="WHD9" t="s">
        <v>128</v>
      </c>
      <c r="WHE9" t="s">
        <v>128</v>
      </c>
      <c r="WHF9" t="s">
        <v>128</v>
      </c>
      <c r="WHG9" t="s">
        <v>128</v>
      </c>
      <c r="WHH9" t="s">
        <v>128</v>
      </c>
      <c r="WHI9" t="s">
        <v>128</v>
      </c>
      <c r="WHJ9" t="s">
        <v>128</v>
      </c>
      <c r="WHK9" t="s">
        <v>128</v>
      </c>
      <c r="WHL9" t="s">
        <v>128</v>
      </c>
      <c r="WHM9" t="s">
        <v>128</v>
      </c>
      <c r="WHN9" t="s">
        <v>128</v>
      </c>
      <c r="WHO9" t="s">
        <v>128</v>
      </c>
      <c r="WHP9" t="s">
        <v>128</v>
      </c>
      <c r="WHQ9" t="s">
        <v>128</v>
      </c>
      <c r="WHR9" t="s">
        <v>128</v>
      </c>
      <c r="WHS9" t="s">
        <v>128</v>
      </c>
      <c r="WHT9" t="s">
        <v>128</v>
      </c>
      <c r="WHU9" t="s">
        <v>128</v>
      </c>
      <c r="WHV9" t="s">
        <v>128</v>
      </c>
      <c r="WHW9" t="s">
        <v>128</v>
      </c>
      <c r="WHX9" t="s">
        <v>128</v>
      </c>
      <c r="WHY9" t="s">
        <v>128</v>
      </c>
      <c r="WHZ9" t="s">
        <v>128</v>
      </c>
      <c r="WIA9" t="s">
        <v>128</v>
      </c>
      <c r="WIB9" t="s">
        <v>128</v>
      </c>
      <c r="WIC9" t="s">
        <v>128</v>
      </c>
      <c r="WID9" t="s">
        <v>128</v>
      </c>
      <c r="WIE9" t="s">
        <v>128</v>
      </c>
      <c r="WIF9" t="s">
        <v>128</v>
      </c>
      <c r="WIG9" t="s">
        <v>128</v>
      </c>
      <c r="WIH9" t="s">
        <v>128</v>
      </c>
      <c r="WII9" t="s">
        <v>128</v>
      </c>
      <c r="WIJ9" t="s">
        <v>128</v>
      </c>
      <c r="WIK9" t="s">
        <v>128</v>
      </c>
      <c r="WIL9" t="s">
        <v>128</v>
      </c>
      <c r="WIM9" t="s">
        <v>128</v>
      </c>
      <c r="WIN9" t="s">
        <v>128</v>
      </c>
      <c r="WIO9" t="s">
        <v>128</v>
      </c>
      <c r="WIP9" t="s">
        <v>128</v>
      </c>
      <c r="WIQ9" t="s">
        <v>128</v>
      </c>
      <c r="WIR9" t="s">
        <v>128</v>
      </c>
      <c r="WIS9" t="s">
        <v>128</v>
      </c>
      <c r="WIT9" t="s">
        <v>128</v>
      </c>
      <c r="WIU9" t="s">
        <v>128</v>
      </c>
      <c r="WIV9" t="s">
        <v>128</v>
      </c>
      <c r="WIW9" t="s">
        <v>128</v>
      </c>
      <c r="WIX9" t="s">
        <v>128</v>
      </c>
      <c r="WIY9" t="s">
        <v>128</v>
      </c>
      <c r="WIZ9" t="s">
        <v>128</v>
      </c>
      <c r="WJA9" t="s">
        <v>128</v>
      </c>
      <c r="WJB9" t="s">
        <v>128</v>
      </c>
      <c r="WJC9" t="s">
        <v>128</v>
      </c>
      <c r="WJD9" t="s">
        <v>128</v>
      </c>
      <c r="WJE9" t="s">
        <v>128</v>
      </c>
      <c r="WJF9" t="s">
        <v>128</v>
      </c>
      <c r="WJG9" t="s">
        <v>128</v>
      </c>
      <c r="WJH9" t="s">
        <v>128</v>
      </c>
      <c r="WJI9" t="s">
        <v>128</v>
      </c>
      <c r="WJJ9" t="s">
        <v>128</v>
      </c>
      <c r="WJK9" t="s">
        <v>128</v>
      </c>
      <c r="WJL9" t="s">
        <v>128</v>
      </c>
      <c r="WJM9" t="s">
        <v>128</v>
      </c>
      <c r="WJN9" t="s">
        <v>128</v>
      </c>
      <c r="WJO9" t="s">
        <v>128</v>
      </c>
      <c r="WJP9" t="s">
        <v>128</v>
      </c>
      <c r="WJQ9" t="s">
        <v>128</v>
      </c>
      <c r="WJR9" t="s">
        <v>128</v>
      </c>
      <c r="WJS9" t="s">
        <v>128</v>
      </c>
      <c r="WJT9" t="s">
        <v>128</v>
      </c>
      <c r="WJU9" t="s">
        <v>128</v>
      </c>
      <c r="WJV9" t="s">
        <v>128</v>
      </c>
      <c r="WJW9" t="s">
        <v>128</v>
      </c>
      <c r="WJX9" t="s">
        <v>128</v>
      </c>
      <c r="WJY9" t="s">
        <v>128</v>
      </c>
      <c r="WJZ9" t="s">
        <v>128</v>
      </c>
      <c r="WKA9" t="s">
        <v>128</v>
      </c>
      <c r="WKB9" t="s">
        <v>128</v>
      </c>
      <c r="WKC9" t="s">
        <v>128</v>
      </c>
      <c r="WKD9" t="s">
        <v>128</v>
      </c>
      <c r="WKE9" t="s">
        <v>128</v>
      </c>
      <c r="WKF9" t="s">
        <v>128</v>
      </c>
      <c r="WKG9" t="s">
        <v>128</v>
      </c>
      <c r="WKH9" t="s">
        <v>128</v>
      </c>
      <c r="WKI9" t="s">
        <v>128</v>
      </c>
      <c r="WKJ9" t="s">
        <v>128</v>
      </c>
      <c r="WKK9" t="s">
        <v>128</v>
      </c>
      <c r="WKL9" t="s">
        <v>128</v>
      </c>
      <c r="WKM9" t="s">
        <v>128</v>
      </c>
      <c r="WKN9" t="s">
        <v>128</v>
      </c>
      <c r="WKO9" t="s">
        <v>128</v>
      </c>
      <c r="WKP9" t="s">
        <v>128</v>
      </c>
      <c r="WKQ9" t="s">
        <v>128</v>
      </c>
      <c r="WKR9" t="s">
        <v>128</v>
      </c>
      <c r="WKS9" t="s">
        <v>128</v>
      </c>
      <c r="WKT9" t="s">
        <v>128</v>
      </c>
      <c r="WKU9" t="s">
        <v>128</v>
      </c>
      <c r="WKV9" t="s">
        <v>128</v>
      </c>
      <c r="WKW9" t="s">
        <v>128</v>
      </c>
      <c r="WKX9" t="s">
        <v>128</v>
      </c>
      <c r="WKY9" t="s">
        <v>128</v>
      </c>
      <c r="WKZ9" t="s">
        <v>128</v>
      </c>
      <c r="WLA9" t="s">
        <v>128</v>
      </c>
      <c r="WLB9" t="s">
        <v>128</v>
      </c>
      <c r="WLC9" t="s">
        <v>128</v>
      </c>
      <c r="WLD9" t="s">
        <v>128</v>
      </c>
      <c r="WLE9" t="s">
        <v>128</v>
      </c>
      <c r="WLF9" t="s">
        <v>128</v>
      </c>
      <c r="WLG9" t="s">
        <v>128</v>
      </c>
      <c r="WLH9" t="s">
        <v>128</v>
      </c>
      <c r="WLI9" t="s">
        <v>128</v>
      </c>
      <c r="WLJ9" t="s">
        <v>128</v>
      </c>
      <c r="WLK9" t="s">
        <v>128</v>
      </c>
      <c r="WLL9" t="s">
        <v>128</v>
      </c>
      <c r="WLM9" t="s">
        <v>128</v>
      </c>
      <c r="WLN9" t="s">
        <v>128</v>
      </c>
      <c r="WLO9" t="s">
        <v>128</v>
      </c>
      <c r="WLP9" t="s">
        <v>128</v>
      </c>
      <c r="WLQ9" t="s">
        <v>128</v>
      </c>
      <c r="WLR9" t="s">
        <v>128</v>
      </c>
      <c r="WLS9" t="s">
        <v>128</v>
      </c>
      <c r="WLT9" t="s">
        <v>128</v>
      </c>
      <c r="WLU9" t="s">
        <v>128</v>
      </c>
      <c r="WLV9" t="s">
        <v>128</v>
      </c>
      <c r="WLW9" t="s">
        <v>128</v>
      </c>
      <c r="WLX9" t="s">
        <v>128</v>
      </c>
      <c r="WLY9" t="s">
        <v>128</v>
      </c>
      <c r="WLZ9" t="s">
        <v>128</v>
      </c>
      <c r="WMA9" t="s">
        <v>128</v>
      </c>
      <c r="WMB9" t="s">
        <v>128</v>
      </c>
      <c r="WMC9" t="s">
        <v>128</v>
      </c>
      <c r="WMD9" t="s">
        <v>128</v>
      </c>
      <c r="WME9" t="s">
        <v>128</v>
      </c>
      <c r="WMF9" t="s">
        <v>128</v>
      </c>
      <c r="WMG9" t="s">
        <v>128</v>
      </c>
      <c r="WMH9" t="s">
        <v>128</v>
      </c>
      <c r="WMI9" t="s">
        <v>128</v>
      </c>
      <c r="WMJ9" t="s">
        <v>128</v>
      </c>
      <c r="WMK9" t="s">
        <v>128</v>
      </c>
      <c r="WML9" t="s">
        <v>128</v>
      </c>
      <c r="WMM9" t="s">
        <v>128</v>
      </c>
      <c r="WMN9" t="s">
        <v>128</v>
      </c>
      <c r="WMO9" t="s">
        <v>128</v>
      </c>
      <c r="WMP9" t="s">
        <v>128</v>
      </c>
      <c r="WMQ9" t="s">
        <v>128</v>
      </c>
      <c r="WMR9" t="s">
        <v>128</v>
      </c>
      <c r="WMS9" t="s">
        <v>128</v>
      </c>
      <c r="WMT9" t="s">
        <v>128</v>
      </c>
      <c r="WMU9" t="s">
        <v>128</v>
      </c>
      <c r="WMV9" t="s">
        <v>128</v>
      </c>
      <c r="WMW9" t="s">
        <v>128</v>
      </c>
      <c r="WMX9" t="s">
        <v>128</v>
      </c>
      <c r="WMY9" t="s">
        <v>128</v>
      </c>
      <c r="WMZ9" t="s">
        <v>128</v>
      </c>
      <c r="WNA9" t="s">
        <v>128</v>
      </c>
      <c r="WNB9" t="s">
        <v>128</v>
      </c>
      <c r="WNC9" t="s">
        <v>128</v>
      </c>
      <c r="WND9" t="s">
        <v>128</v>
      </c>
      <c r="WNE9" t="s">
        <v>128</v>
      </c>
      <c r="WNF9" t="s">
        <v>128</v>
      </c>
      <c r="WNG9" t="s">
        <v>128</v>
      </c>
      <c r="WNH9" t="s">
        <v>128</v>
      </c>
      <c r="WNI9" t="s">
        <v>128</v>
      </c>
      <c r="WNJ9" t="s">
        <v>128</v>
      </c>
      <c r="WNK9" t="s">
        <v>128</v>
      </c>
      <c r="WNL9" t="s">
        <v>128</v>
      </c>
      <c r="WNM9" t="s">
        <v>128</v>
      </c>
      <c r="WNN9" t="s">
        <v>128</v>
      </c>
      <c r="WNO9" t="s">
        <v>128</v>
      </c>
      <c r="WNP9" t="s">
        <v>128</v>
      </c>
      <c r="WNQ9" t="s">
        <v>128</v>
      </c>
      <c r="WNR9" t="s">
        <v>128</v>
      </c>
      <c r="WNS9" t="s">
        <v>128</v>
      </c>
      <c r="WNT9" t="s">
        <v>128</v>
      </c>
      <c r="WNU9" t="s">
        <v>128</v>
      </c>
      <c r="WNV9" t="s">
        <v>128</v>
      </c>
      <c r="WNW9" t="s">
        <v>128</v>
      </c>
      <c r="WNX9" t="s">
        <v>128</v>
      </c>
      <c r="WNY9" t="s">
        <v>128</v>
      </c>
      <c r="WNZ9" t="s">
        <v>128</v>
      </c>
      <c r="WOA9" t="s">
        <v>128</v>
      </c>
      <c r="WOB9" t="s">
        <v>128</v>
      </c>
      <c r="WOC9" t="s">
        <v>128</v>
      </c>
      <c r="WOD9" t="s">
        <v>128</v>
      </c>
      <c r="WOE9" t="s">
        <v>128</v>
      </c>
      <c r="WOF9" t="s">
        <v>128</v>
      </c>
      <c r="WOG9" t="s">
        <v>128</v>
      </c>
      <c r="WOH9" t="s">
        <v>128</v>
      </c>
      <c r="WOI9" t="s">
        <v>128</v>
      </c>
      <c r="WOJ9" t="s">
        <v>128</v>
      </c>
      <c r="WOK9" t="s">
        <v>128</v>
      </c>
      <c r="WOL9" t="s">
        <v>128</v>
      </c>
      <c r="WOM9" t="s">
        <v>128</v>
      </c>
      <c r="WON9" t="s">
        <v>128</v>
      </c>
      <c r="WOO9" t="s">
        <v>128</v>
      </c>
      <c r="WOP9" t="s">
        <v>128</v>
      </c>
      <c r="WOQ9" t="s">
        <v>128</v>
      </c>
      <c r="WOR9" t="s">
        <v>128</v>
      </c>
      <c r="WOS9" t="s">
        <v>128</v>
      </c>
      <c r="WOT9" t="s">
        <v>128</v>
      </c>
      <c r="WOU9" t="s">
        <v>128</v>
      </c>
      <c r="WOV9" t="s">
        <v>128</v>
      </c>
      <c r="WOW9" t="s">
        <v>128</v>
      </c>
      <c r="WOX9" t="s">
        <v>128</v>
      </c>
      <c r="WOY9" t="s">
        <v>128</v>
      </c>
      <c r="WOZ9" t="s">
        <v>128</v>
      </c>
      <c r="WPA9" t="s">
        <v>128</v>
      </c>
      <c r="WPB9" t="s">
        <v>128</v>
      </c>
      <c r="WPC9" t="s">
        <v>128</v>
      </c>
      <c r="WPD9" t="s">
        <v>128</v>
      </c>
      <c r="WPE9" t="s">
        <v>128</v>
      </c>
      <c r="WPF9" t="s">
        <v>128</v>
      </c>
      <c r="WPG9" t="s">
        <v>128</v>
      </c>
      <c r="WPH9" t="s">
        <v>128</v>
      </c>
      <c r="WPI9" t="s">
        <v>128</v>
      </c>
      <c r="WPJ9" t="s">
        <v>128</v>
      </c>
      <c r="WPK9" t="s">
        <v>128</v>
      </c>
      <c r="WPL9" t="s">
        <v>128</v>
      </c>
      <c r="WPM9" t="s">
        <v>128</v>
      </c>
      <c r="WPN9" t="s">
        <v>128</v>
      </c>
      <c r="WPO9" t="s">
        <v>128</v>
      </c>
      <c r="WPP9" t="s">
        <v>128</v>
      </c>
      <c r="WPQ9" t="s">
        <v>128</v>
      </c>
      <c r="WPR9" t="s">
        <v>128</v>
      </c>
      <c r="WPS9" t="s">
        <v>128</v>
      </c>
      <c r="WPT9" t="s">
        <v>128</v>
      </c>
      <c r="WPU9" t="s">
        <v>128</v>
      </c>
      <c r="WPV9" t="s">
        <v>128</v>
      </c>
      <c r="WPW9" t="s">
        <v>128</v>
      </c>
      <c r="WPX9" t="s">
        <v>128</v>
      </c>
      <c r="WPY9" t="s">
        <v>128</v>
      </c>
      <c r="WPZ9" t="s">
        <v>128</v>
      </c>
      <c r="WQA9" t="s">
        <v>128</v>
      </c>
      <c r="WQB9" t="s">
        <v>128</v>
      </c>
      <c r="WQC9" t="s">
        <v>128</v>
      </c>
      <c r="WQD9" t="s">
        <v>128</v>
      </c>
      <c r="WQE9" t="s">
        <v>128</v>
      </c>
      <c r="WQF9" t="s">
        <v>128</v>
      </c>
      <c r="WQG9" t="s">
        <v>128</v>
      </c>
      <c r="WQH9" t="s">
        <v>128</v>
      </c>
      <c r="WQI9" t="s">
        <v>128</v>
      </c>
      <c r="WQJ9" t="s">
        <v>128</v>
      </c>
      <c r="WQK9" t="s">
        <v>128</v>
      </c>
      <c r="WQL9" t="s">
        <v>128</v>
      </c>
      <c r="WQM9" t="s">
        <v>128</v>
      </c>
      <c r="WQN9" t="s">
        <v>128</v>
      </c>
      <c r="WQO9" t="s">
        <v>128</v>
      </c>
      <c r="WQP9" t="s">
        <v>128</v>
      </c>
      <c r="WQQ9" t="s">
        <v>128</v>
      </c>
      <c r="WQR9" t="s">
        <v>128</v>
      </c>
      <c r="WQS9" t="s">
        <v>128</v>
      </c>
      <c r="WQT9" t="s">
        <v>128</v>
      </c>
      <c r="WQU9" t="s">
        <v>128</v>
      </c>
      <c r="WQV9" t="s">
        <v>128</v>
      </c>
      <c r="WQW9" t="s">
        <v>128</v>
      </c>
      <c r="WQX9" t="s">
        <v>128</v>
      </c>
      <c r="WQY9" t="s">
        <v>128</v>
      </c>
      <c r="WQZ9" t="s">
        <v>128</v>
      </c>
      <c r="WRA9" t="s">
        <v>128</v>
      </c>
      <c r="WRB9" t="s">
        <v>128</v>
      </c>
      <c r="WRC9" t="s">
        <v>128</v>
      </c>
      <c r="WRD9" t="s">
        <v>128</v>
      </c>
      <c r="WRE9" t="s">
        <v>128</v>
      </c>
      <c r="WRF9" t="s">
        <v>128</v>
      </c>
      <c r="WRG9" t="s">
        <v>128</v>
      </c>
      <c r="WRH9" t="s">
        <v>128</v>
      </c>
      <c r="WRI9" t="s">
        <v>128</v>
      </c>
      <c r="WRJ9" t="s">
        <v>128</v>
      </c>
      <c r="WRK9" t="s">
        <v>128</v>
      </c>
      <c r="WRL9" t="s">
        <v>128</v>
      </c>
      <c r="WRM9" t="s">
        <v>128</v>
      </c>
      <c r="WRN9" t="s">
        <v>128</v>
      </c>
      <c r="WRO9" t="s">
        <v>128</v>
      </c>
      <c r="WRP9" t="s">
        <v>128</v>
      </c>
      <c r="WRQ9" t="s">
        <v>128</v>
      </c>
      <c r="WRR9" t="s">
        <v>128</v>
      </c>
      <c r="WRS9" t="s">
        <v>128</v>
      </c>
      <c r="WRT9" t="s">
        <v>128</v>
      </c>
      <c r="WRU9" t="s">
        <v>128</v>
      </c>
      <c r="WRV9" t="s">
        <v>128</v>
      </c>
      <c r="WRW9" t="s">
        <v>128</v>
      </c>
      <c r="WRX9" t="s">
        <v>128</v>
      </c>
      <c r="WRY9" t="s">
        <v>128</v>
      </c>
      <c r="WRZ9" t="s">
        <v>128</v>
      </c>
      <c r="WSA9" t="s">
        <v>128</v>
      </c>
      <c r="WSB9" t="s">
        <v>128</v>
      </c>
      <c r="WSC9" t="s">
        <v>128</v>
      </c>
      <c r="WSD9" t="s">
        <v>128</v>
      </c>
      <c r="WSE9" t="s">
        <v>128</v>
      </c>
      <c r="WSF9" t="s">
        <v>128</v>
      </c>
      <c r="WSG9" t="s">
        <v>128</v>
      </c>
      <c r="WSH9" t="s">
        <v>128</v>
      </c>
      <c r="WSI9" t="s">
        <v>128</v>
      </c>
      <c r="WSJ9" t="s">
        <v>128</v>
      </c>
      <c r="WSK9" t="s">
        <v>128</v>
      </c>
      <c r="WSL9" t="s">
        <v>128</v>
      </c>
      <c r="WSM9" t="s">
        <v>128</v>
      </c>
      <c r="WSN9" t="s">
        <v>128</v>
      </c>
      <c r="WSO9" t="s">
        <v>128</v>
      </c>
      <c r="WSP9" t="s">
        <v>128</v>
      </c>
      <c r="WSQ9" t="s">
        <v>128</v>
      </c>
      <c r="WSR9" t="s">
        <v>128</v>
      </c>
      <c r="WSS9" t="s">
        <v>128</v>
      </c>
      <c r="WST9" t="s">
        <v>128</v>
      </c>
      <c r="WSU9" t="s">
        <v>128</v>
      </c>
      <c r="WSV9" t="s">
        <v>128</v>
      </c>
      <c r="WSW9" t="s">
        <v>128</v>
      </c>
      <c r="WSX9" t="s">
        <v>128</v>
      </c>
      <c r="WSY9" t="s">
        <v>128</v>
      </c>
      <c r="WSZ9" t="s">
        <v>128</v>
      </c>
      <c r="WTA9" t="s">
        <v>128</v>
      </c>
      <c r="WTB9" t="s">
        <v>128</v>
      </c>
      <c r="WTC9" t="s">
        <v>128</v>
      </c>
      <c r="WTD9" t="s">
        <v>128</v>
      </c>
      <c r="WTE9" t="s">
        <v>128</v>
      </c>
      <c r="WTF9" t="s">
        <v>128</v>
      </c>
      <c r="WTG9" t="s">
        <v>128</v>
      </c>
      <c r="WTH9" t="s">
        <v>128</v>
      </c>
      <c r="WTI9" t="s">
        <v>128</v>
      </c>
      <c r="WTJ9" t="s">
        <v>128</v>
      </c>
      <c r="WTK9" t="s">
        <v>128</v>
      </c>
      <c r="WTL9" t="s">
        <v>128</v>
      </c>
      <c r="WTM9" t="s">
        <v>128</v>
      </c>
      <c r="WTN9" t="s">
        <v>128</v>
      </c>
      <c r="WTO9" t="s">
        <v>128</v>
      </c>
      <c r="WTP9" t="s">
        <v>128</v>
      </c>
      <c r="WTQ9" t="s">
        <v>128</v>
      </c>
      <c r="WTR9" t="s">
        <v>128</v>
      </c>
      <c r="WTS9" t="s">
        <v>128</v>
      </c>
      <c r="WTT9" t="s">
        <v>128</v>
      </c>
      <c r="WTU9" t="s">
        <v>128</v>
      </c>
      <c r="WTV9" t="s">
        <v>128</v>
      </c>
      <c r="WTW9" t="s">
        <v>128</v>
      </c>
      <c r="WTX9" t="s">
        <v>128</v>
      </c>
      <c r="WTY9" t="s">
        <v>128</v>
      </c>
      <c r="WTZ9" t="s">
        <v>128</v>
      </c>
      <c r="WUA9" t="s">
        <v>128</v>
      </c>
      <c r="WUB9" t="s">
        <v>128</v>
      </c>
      <c r="WUC9" t="s">
        <v>128</v>
      </c>
      <c r="WUD9" t="s">
        <v>128</v>
      </c>
      <c r="WUE9" t="s">
        <v>128</v>
      </c>
      <c r="WUF9" t="s">
        <v>128</v>
      </c>
      <c r="WUG9" t="s">
        <v>128</v>
      </c>
      <c r="WUH9" t="s">
        <v>128</v>
      </c>
      <c r="WUI9" t="s">
        <v>128</v>
      </c>
      <c r="WUJ9" t="s">
        <v>128</v>
      </c>
      <c r="WUK9" t="s">
        <v>128</v>
      </c>
      <c r="WUL9" t="s">
        <v>128</v>
      </c>
      <c r="WUM9" t="s">
        <v>128</v>
      </c>
      <c r="WUN9" t="s">
        <v>128</v>
      </c>
      <c r="WUO9" t="s">
        <v>128</v>
      </c>
      <c r="WUP9" t="s">
        <v>128</v>
      </c>
      <c r="WUQ9" t="s">
        <v>128</v>
      </c>
      <c r="WUR9" t="s">
        <v>128</v>
      </c>
      <c r="WUS9" t="s">
        <v>128</v>
      </c>
      <c r="WUT9" t="s">
        <v>128</v>
      </c>
      <c r="WUU9" t="s">
        <v>128</v>
      </c>
      <c r="WUV9" t="s">
        <v>128</v>
      </c>
      <c r="WUW9" t="s">
        <v>128</v>
      </c>
      <c r="WUX9" t="s">
        <v>128</v>
      </c>
      <c r="WUY9" t="s">
        <v>128</v>
      </c>
      <c r="WUZ9" t="s">
        <v>128</v>
      </c>
      <c r="WVA9" t="s">
        <v>128</v>
      </c>
      <c r="WVB9" t="s">
        <v>128</v>
      </c>
      <c r="WVC9" t="s">
        <v>128</v>
      </c>
      <c r="WVD9" t="s">
        <v>128</v>
      </c>
      <c r="WVE9" t="s">
        <v>128</v>
      </c>
      <c r="WVF9" t="s">
        <v>128</v>
      </c>
      <c r="WVG9" t="s">
        <v>128</v>
      </c>
      <c r="WVH9" t="s">
        <v>128</v>
      </c>
      <c r="WVI9" t="s">
        <v>128</v>
      </c>
      <c r="WVJ9" t="s">
        <v>128</v>
      </c>
      <c r="WVK9" t="s">
        <v>128</v>
      </c>
      <c r="WVL9" t="s">
        <v>128</v>
      </c>
      <c r="WVM9" t="s">
        <v>128</v>
      </c>
      <c r="WVN9" t="s">
        <v>128</v>
      </c>
      <c r="WVO9" t="s">
        <v>128</v>
      </c>
      <c r="WVP9" t="s">
        <v>128</v>
      </c>
      <c r="WVQ9" t="s">
        <v>128</v>
      </c>
      <c r="WVR9" t="s">
        <v>128</v>
      </c>
      <c r="WVS9" t="s">
        <v>128</v>
      </c>
      <c r="WVT9" t="s">
        <v>128</v>
      </c>
      <c r="WVU9" t="s">
        <v>128</v>
      </c>
      <c r="WVV9" t="s">
        <v>128</v>
      </c>
      <c r="WVW9" t="s">
        <v>128</v>
      </c>
      <c r="WVX9" t="s">
        <v>128</v>
      </c>
      <c r="WVY9" t="s">
        <v>128</v>
      </c>
      <c r="WVZ9" t="s">
        <v>128</v>
      </c>
      <c r="WWA9" t="s">
        <v>128</v>
      </c>
      <c r="WWB9" t="s">
        <v>128</v>
      </c>
      <c r="WWC9" t="s">
        <v>128</v>
      </c>
      <c r="WWD9" t="s">
        <v>128</v>
      </c>
      <c r="WWE9" t="s">
        <v>128</v>
      </c>
      <c r="WWF9" t="s">
        <v>128</v>
      </c>
      <c r="WWG9" t="s">
        <v>128</v>
      </c>
      <c r="WWH9" t="s">
        <v>128</v>
      </c>
      <c r="WWI9" t="s">
        <v>128</v>
      </c>
      <c r="WWJ9" t="s">
        <v>128</v>
      </c>
      <c r="WWK9" t="s">
        <v>128</v>
      </c>
      <c r="WWL9" t="s">
        <v>128</v>
      </c>
      <c r="WWM9" t="s">
        <v>128</v>
      </c>
      <c r="WWN9" t="s">
        <v>128</v>
      </c>
      <c r="WWO9" t="s">
        <v>128</v>
      </c>
      <c r="WWP9" t="s">
        <v>128</v>
      </c>
      <c r="WWQ9" t="s">
        <v>128</v>
      </c>
      <c r="WWR9" t="s">
        <v>128</v>
      </c>
      <c r="WWS9" t="s">
        <v>128</v>
      </c>
      <c r="WWT9" t="s">
        <v>128</v>
      </c>
      <c r="WWU9" t="s">
        <v>128</v>
      </c>
      <c r="WWV9" t="s">
        <v>128</v>
      </c>
      <c r="WWW9" t="s">
        <v>128</v>
      </c>
      <c r="WWX9" t="s">
        <v>128</v>
      </c>
      <c r="WWY9" t="s">
        <v>128</v>
      </c>
      <c r="WWZ9" t="s">
        <v>128</v>
      </c>
      <c r="WXA9" t="s">
        <v>128</v>
      </c>
      <c r="WXB9" t="s">
        <v>128</v>
      </c>
      <c r="WXC9" t="s">
        <v>128</v>
      </c>
      <c r="WXD9" t="s">
        <v>128</v>
      </c>
      <c r="WXE9" t="s">
        <v>128</v>
      </c>
      <c r="WXF9" t="s">
        <v>128</v>
      </c>
      <c r="WXG9" t="s">
        <v>128</v>
      </c>
      <c r="WXH9" t="s">
        <v>128</v>
      </c>
      <c r="WXI9" t="s">
        <v>128</v>
      </c>
      <c r="WXJ9" t="s">
        <v>128</v>
      </c>
      <c r="WXK9" t="s">
        <v>128</v>
      </c>
      <c r="WXL9" t="s">
        <v>128</v>
      </c>
      <c r="WXM9" t="s">
        <v>128</v>
      </c>
      <c r="WXN9" t="s">
        <v>128</v>
      </c>
      <c r="WXO9" t="s">
        <v>128</v>
      </c>
      <c r="WXP9" t="s">
        <v>128</v>
      </c>
      <c r="WXQ9" t="s">
        <v>128</v>
      </c>
      <c r="WXR9" t="s">
        <v>128</v>
      </c>
      <c r="WXS9" t="s">
        <v>128</v>
      </c>
      <c r="WXT9" t="s">
        <v>128</v>
      </c>
      <c r="WXU9" t="s">
        <v>128</v>
      </c>
      <c r="WXV9" t="s">
        <v>128</v>
      </c>
      <c r="WXW9" t="s">
        <v>128</v>
      </c>
      <c r="WXX9" t="s">
        <v>128</v>
      </c>
      <c r="WXY9" t="s">
        <v>128</v>
      </c>
      <c r="WXZ9" t="s">
        <v>128</v>
      </c>
      <c r="WYA9" t="s">
        <v>128</v>
      </c>
      <c r="WYB9" t="s">
        <v>128</v>
      </c>
      <c r="WYC9" t="s">
        <v>128</v>
      </c>
      <c r="WYD9" t="s">
        <v>128</v>
      </c>
      <c r="WYE9" t="s">
        <v>128</v>
      </c>
      <c r="WYF9" t="s">
        <v>128</v>
      </c>
      <c r="WYG9" t="s">
        <v>128</v>
      </c>
      <c r="WYH9" t="s">
        <v>128</v>
      </c>
      <c r="WYI9" t="s">
        <v>128</v>
      </c>
      <c r="WYJ9" t="s">
        <v>128</v>
      </c>
      <c r="WYK9" t="s">
        <v>128</v>
      </c>
      <c r="WYL9" t="s">
        <v>128</v>
      </c>
      <c r="WYM9" t="s">
        <v>128</v>
      </c>
      <c r="WYN9" t="s">
        <v>128</v>
      </c>
      <c r="WYO9" t="s">
        <v>128</v>
      </c>
      <c r="WYP9" t="s">
        <v>128</v>
      </c>
      <c r="WYQ9" t="s">
        <v>128</v>
      </c>
      <c r="WYR9" t="s">
        <v>128</v>
      </c>
      <c r="WYS9" t="s">
        <v>128</v>
      </c>
      <c r="WYT9" t="s">
        <v>128</v>
      </c>
      <c r="WYU9" t="s">
        <v>128</v>
      </c>
      <c r="WYV9" t="s">
        <v>128</v>
      </c>
      <c r="WYW9" t="s">
        <v>128</v>
      </c>
      <c r="WYX9" t="s">
        <v>128</v>
      </c>
      <c r="WYY9" t="s">
        <v>128</v>
      </c>
      <c r="WYZ9" t="s">
        <v>128</v>
      </c>
      <c r="WZA9" t="s">
        <v>128</v>
      </c>
      <c r="WZB9" t="s">
        <v>128</v>
      </c>
      <c r="WZC9" t="s">
        <v>128</v>
      </c>
      <c r="WZD9" t="s">
        <v>128</v>
      </c>
      <c r="WZE9" t="s">
        <v>128</v>
      </c>
      <c r="WZF9" t="s">
        <v>128</v>
      </c>
      <c r="WZG9" t="s">
        <v>128</v>
      </c>
      <c r="WZH9" t="s">
        <v>128</v>
      </c>
      <c r="WZI9" t="s">
        <v>128</v>
      </c>
      <c r="WZJ9" t="s">
        <v>128</v>
      </c>
      <c r="WZK9" t="s">
        <v>128</v>
      </c>
      <c r="WZL9" t="s">
        <v>128</v>
      </c>
      <c r="WZM9" t="s">
        <v>128</v>
      </c>
      <c r="WZN9" t="s">
        <v>128</v>
      </c>
      <c r="WZO9" t="s">
        <v>128</v>
      </c>
      <c r="WZP9" t="s">
        <v>128</v>
      </c>
      <c r="WZQ9" t="s">
        <v>128</v>
      </c>
      <c r="WZR9" t="s">
        <v>128</v>
      </c>
      <c r="WZS9" t="s">
        <v>128</v>
      </c>
      <c r="WZT9" t="s">
        <v>128</v>
      </c>
      <c r="WZU9" t="s">
        <v>128</v>
      </c>
      <c r="WZV9" t="s">
        <v>128</v>
      </c>
      <c r="WZW9" t="s">
        <v>128</v>
      </c>
      <c r="WZX9" t="s">
        <v>128</v>
      </c>
      <c r="WZY9" t="s">
        <v>128</v>
      </c>
      <c r="WZZ9" t="s">
        <v>128</v>
      </c>
      <c r="XAA9" t="s">
        <v>128</v>
      </c>
      <c r="XAB9" t="s">
        <v>128</v>
      </c>
      <c r="XAC9" t="s">
        <v>128</v>
      </c>
      <c r="XAD9" t="s">
        <v>128</v>
      </c>
      <c r="XAE9" t="s">
        <v>128</v>
      </c>
      <c r="XAF9" t="s">
        <v>128</v>
      </c>
      <c r="XAG9" t="s">
        <v>128</v>
      </c>
      <c r="XAH9" t="s">
        <v>128</v>
      </c>
      <c r="XAI9" t="s">
        <v>128</v>
      </c>
      <c r="XAJ9" t="s">
        <v>128</v>
      </c>
      <c r="XAK9" t="s">
        <v>128</v>
      </c>
      <c r="XAL9" t="s">
        <v>128</v>
      </c>
      <c r="XAM9" t="s">
        <v>128</v>
      </c>
      <c r="XAN9" t="s">
        <v>128</v>
      </c>
      <c r="XAO9" t="s">
        <v>128</v>
      </c>
      <c r="XAP9" t="s">
        <v>128</v>
      </c>
      <c r="XAQ9" t="s">
        <v>128</v>
      </c>
      <c r="XAR9" t="s">
        <v>128</v>
      </c>
      <c r="XAS9" t="s">
        <v>128</v>
      </c>
      <c r="XAT9" t="s">
        <v>128</v>
      </c>
      <c r="XAU9" t="s">
        <v>128</v>
      </c>
      <c r="XAV9" t="s">
        <v>128</v>
      </c>
      <c r="XAW9" t="s">
        <v>128</v>
      </c>
      <c r="XAX9" t="s">
        <v>128</v>
      </c>
      <c r="XAY9" t="s">
        <v>128</v>
      </c>
      <c r="XAZ9" t="s">
        <v>128</v>
      </c>
      <c r="XBA9" t="s">
        <v>128</v>
      </c>
      <c r="XBB9" t="s">
        <v>128</v>
      </c>
      <c r="XBC9" t="s">
        <v>128</v>
      </c>
      <c r="XBD9" t="s">
        <v>128</v>
      </c>
      <c r="XBE9" t="s">
        <v>128</v>
      </c>
      <c r="XBF9" t="s">
        <v>128</v>
      </c>
      <c r="XBG9" t="s">
        <v>128</v>
      </c>
      <c r="XBH9" t="s">
        <v>128</v>
      </c>
      <c r="XBI9" t="s">
        <v>128</v>
      </c>
      <c r="XBJ9" t="s">
        <v>128</v>
      </c>
      <c r="XBK9" t="s">
        <v>128</v>
      </c>
      <c r="XBL9" t="s">
        <v>128</v>
      </c>
      <c r="XBM9" t="s">
        <v>128</v>
      </c>
      <c r="XBN9" t="s">
        <v>128</v>
      </c>
      <c r="XBO9" t="s">
        <v>128</v>
      </c>
      <c r="XBP9" t="s">
        <v>128</v>
      </c>
      <c r="XBQ9" t="s">
        <v>128</v>
      </c>
      <c r="XBR9" t="s">
        <v>128</v>
      </c>
      <c r="XBS9" t="s">
        <v>128</v>
      </c>
      <c r="XBT9" t="s">
        <v>128</v>
      </c>
      <c r="XBU9" t="s">
        <v>128</v>
      </c>
      <c r="XBV9" t="s">
        <v>128</v>
      </c>
      <c r="XBW9" t="s">
        <v>128</v>
      </c>
      <c r="XBX9" t="s">
        <v>128</v>
      </c>
      <c r="XBY9" t="s">
        <v>128</v>
      </c>
      <c r="XBZ9" t="s">
        <v>128</v>
      </c>
      <c r="XCA9" t="s">
        <v>128</v>
      </c>
      <c r="XCB9" t="s">
        <v>128</v>
      </c>
      <c r="XCC9" t="s">
        <v>128</v>
      </c>
      <c r="XCD9" t="s">
        <v>128</v>
      </c>
      <c r="XCE9" t="s">
        <v>128</v>
      </c>
      <c r="XCF9" t="s">
        <v>128</v>
      </c>
      <c r="XCG9" t="s">
        <v>128</v>
      </c>
      <c r="XCH9" t="s">
        <v>128</v>
      </c>
      <c r="XCI9" t="s">
        <v>128</v>
      </c>
      <c r="XCJ9" t="s">
        <v>128</v>
      </c>
      <c r="XCK9" t="s">
        <v>128</v>
      </c>
      <c r="XCL9" t="s">
        <v>128</v>
      </c>
      <c r="XCM9" t="s">
        <v>128</v>
      </c>
      <c r="XCN9" t="s">
        <v>128</v>
      </c>
      <c r="XCO9" t="s">
        <v>128</v>
      </c>
      <c r="XCP9" t="s">
        <v>128</v>
      </c>
      <c r="XCQ9" t="s">
        <v>128</v>
      </c>
      <c r="XCR9" t="s">
        <v>128</v>
      </c>
      <c r="XCS9" t="s">
        <v>128</v>
      </c>
      <c r="XCT9" t="s">
        <v>128</v>
      </c>
      <c r="XCU9" t="s">
        <v>128</v>
      </c>
      <c r="XCV9" t="s">
        <v>128</v>
      </c>
      <c r="XCW9" t="s">
        <v>128</v>
      </c>
      <c r="XCX9" t="s">
        <v>128</v>
      </c>
      <c r="XCY9" t="s">
        <v>128</v>
      </c>
      <c r="XCZ9" t="s">
        <v>128</v>
      </c>
      <c r="XDA9" t="s">
        <v>128</v>
      </c>
      <c r="XDB9" t="s">
        <v>128</v>
      </c>
      <c r="XDC9" t="s">
        <v>128</v>
      </c>
      <c r="XDD9" t="s">
        <v>128</v>
      </c>
      <c r="XDE9" t="s">
        <v>128</v>
      </c>
      <c r="XDF9" t="s">
        <v>128</v>
      </c>
      <c r="XDG9" t="s">
        <v>128</v>
      </c>
      <c r="XDH9" t="s">
        <v>128</v>
      </c>
      <c r="XDI9" t="s">
        <v>128</v>
      </c>
      <c r="XDJ9" t="s">
        <v>128</v>
      </c>
      <c r="XDK9" t="s">
        <v>128</v>
      </c>
      <c r="XDL9" t="s">
        <v>128</v>
      </c>
      <c r="XDM9" t="s">
        <v>128</v>
      </c>
      <c r="XDN9" t="s">
        <v>128</v>
      </c>
      <c r="XDO9" t="s">
        <v>128</v>
      </c>
      <c r="XDP9" t="s">
        <v>128</v>
      </c>
      <c r="XDQ9" t="s">
        <v>128</v>
      </c>
      <c r="XDR9" t="s">
        <v>128</v>
      </c>
      <c r="XDS9" t="s">
        <v>128</v>
      </c>
      <c r="XDT9" t="s">
        <v>128</v>
      </c>
      <c r="XDU9" t="s">
        <v>128</v>
      </c>
      <c r="XDV9" t="s">
        <v>128</v>
      </c>
      <c r="XDW9" t="s">
        <v>128</v>
      </c>
      <c r="XDX9" t="s">
        <v>128</v>
      </c>
      <c r="XDY9" t="s">
        <v>128</v>
      </c>
      <c r="XDZ9" t="s">
        <v>128</v>
      </c>
      <c r="XEA9" t="s">
        <v>128</v>
      </c>
      <c r="XEB9" t="s">
        <v>128</v>
      </c>
      <c r="XEC9" t="s">
        <v>128</v>
      </c>
      <c r="XED9" t="s">
        <v>128</v>
      </c>
      <c r="XEE9" t="s">
        <v>128</v>
      </c>
      <c r="XEF9" t="s">
        <v>128</v>
      </c>
      <c r="XEG9" t="s">
        <v>128</v>
      </c>
      <c r="XEH9" t="s">
        <v>128</v>
      </c>
      <c r="XEI9" t="s">
        <v>128</v>
      </c>
      <c r="XEJ9" t="s">
        <v>128</v>
      </c>
      <c r="XEK9" t="s">
        <v>128</v>
      </c>
      <c r="XEL9" t="s">
        <v>128</v>
      </c>
      <c r="XEM9" t="s">
        <v>128</v>
      </c>
      <c r="XEN9" t="s">
        <v>128</v>
      </c>
      <c r="XEO9" t="s">
        <v>128</v>
      </c>
      <c r="XEP9" t="s">
        <v>128</v>
      </c>
      <c r="XEQ9" t="s">
        <v>128</v>
      </c>
      <c r="XER9" t="s">
        <v>128</v>
      </c>
      <c r="XES9" t="s">
        <v>128</v>
      </c>
      <c r="XET9" t="s">
        <v>128</v>
      </c>
      <c r="XEU9" t="s">
        <v>128</v>
      </c>
      <c r="XEV9" t="s">
        <v>128</v>
      </c>
      <c r="XEW9" t="s">
        <v>128</v>
      </c>
      <c r="XEX9" t="s">
        <v>128</v>
      </c>
      <c r="XEY9" t="s">
        <v>128</v>
      </c>
      <c r="XEZ9" t="s">
        <v>128</v>
      </c>
      <c r="XFA9" t="s">
        <v>128</v>
      </c>
      <c r="XFB9" t="s">
        <v>128</v>
      </c>
      <c r="XFC9" t="s">
        <v>128</v>
      </c>
      <c r="XFD9" t="s">
        <v>128</v>
      </c>
    </row>
    <row r="10" spans="1:1 10033:16384" x14ac:dyDescent="0.2">
      <c r="A10" s="29" t="s">
        <v>66</v>
      </c>
    </row>
    <row r="11" spans="1:1 10033:16384" x14ac:dyDescent="0.2">
      <c r="A11" s="7" t="s">
        <v>13</v>
      </c>
    </row>
    <row r="12" spans="1:1 10033:16384" x14ac:dyDescent="0.2">
      <c r="A12" s="7" t="s">
        <v>42</v>
      </c>
    </row>
    <row r="13" spans="1:1 10033:16384" x14ac:dyDescent="0.2">
      <c r="A13" s="9" t="s">
        <v>36</v>
      </c>
    </row>
  </sheetData>
  <conditionalFormatting sqref="A2">
    <cfRule type="cellIs" dxfId="1080" priority="67" stopIfTrue="1" operator="equal">
      <formula>"Repos"</formula>
    </cfRule>
    <cfRule type="cellIs" dxfId="1079" priority="68" stopIfTrue="1" operator="equal">
      <formula>"ABSENT"</formula>
    </cfRule>
    <cfRule type="cellIs" dxfId="1078" priority="69" stopIfTrue="1" operator="equal">
      <formula>"NICE OUEST"</formula>
    </cfRule>
    <cfRule type="cellIs" dxfId="1077" priority="70" stopIfTrue="1" operator="equal">
      <formula>"Nice Nord"</formula>
    </cfRule>
    <cfRule type="cellIs" dxfId="1076" priority="71" stopIfTrue="1" operator="equal">
      <formula>"Congés"</formula>
    </cfRule>
    <cfRule type="cellIs" dxfId="1075" priority="72" stopIfTrue="1" operator="equal">
      <formula>"Nice Est"</formula>
    </cfRule>
  </conditionalFormatting>
  <conditionalFormatting sqref="A3">
    <cfRule type="cellIs" dxfId="1074" priority="61" stopIfTrue="1" operator="equal">
      <formula>"Repos"</formula>
    </cfRule>
    <cfRule type="cellIs" dxfId="1073" priority="62" stopIfTrue="1" operator="equal">
      <formula>"ABSENT"</formula>
    </cfRule>
    <cfRule type="cellIs" dxfId="1072" priority="63" stopIfTrue="1" operator="equal">
      <formula>"NICE OUEST"</formula>
    </cfRule>
    <cfRule type="cellIs" dxfId="1071" priority="64" stopIfTrue="1" operator="equal">
      <formula>"Nice Nord"</formula>
    </cfRule>
    <cfRule type="cellIs" dxfId="1070" priority="65" stopIfTrue="1" operator="equal">
      <formula>"Congés"</formula>
    </cfRule>
    <cfRule type="cellIs" dxfId="1069" priority="66" stopIfTrue="1" operator="equal">
      <formula>"Nice Est"</formula>
    </cfRule>
  </conditionalFormatting>
  <conditionalFormatting sqref="A4">
    <cfRule type="cellIs" dxfId="1068" priority="55" stopIfTrue="1" operator="equal">
      <formula>"Repos"</formula>
    </cfRule>
    <cfRule type="cellIs" dxfId="1067" priority="56" stopIfTrue="1" operator="equal">
      <formula>"ABSENT"</formula>
    </cfRule>
    <cfRule type="cellIs" dxfId="1066" priority="57" stopIfTrue="1" operator="equal">
      <formula>"NICE OUEST"</formula>
    </cfRule>
    <cfRule type="cellIs" dxfId="1065" priority="58" stopIfTrue="1" operator="equal">
      <formula>"Nice Nord"</formula>
    </cfRule>
    <cfRule type="cellIs" dxfId="1064" priority="59" stopIfTrue="1" operator="equal">
      <formula>"Congés"</formula>
    </cfRule>
    <cfRule type="cellIs" dxfId="1063" priority="60" stopIfTrue="1" operator="equal">
      <formula>"Nice Est"</formula>
    </cfRule>
  </conditionalFormatting>
  <conditionalFormatting sqref="A5">
    <cfRule type="cellIs" dxfId="1062" priority="49" stopIfTrue="1" operator="equal">
      <formula>"Repos"</formula>
    </cfRule>
    <cfRule type="cellIs" dxfId="1061" priority="50" stopIfTrue="1" operator="equal">
      <formula>"ABSENT"</formula>
    </cfRule>
    <cfRule type="cellIs" dxfId="1060" priority="51" stopIfTrue="1" operator="equal">
      <formula>"NICE OUEST"</formula>
    </cfRule>
    <cfRule type="cellIs" dxfId="1059" priority="52" stopIfTrue="1" operator="equal">
      <formula>"Nice Nord"</formula>
    </cfRule>
    <cfRule type="cellIs" dxfId="1058" priority="53" stopIfTrue="1" operator="equal">
      <formula>"Congés"</formula>
    </cfRule>
    <cfRule type="cellIs" dxfId="1057" priority="54" stopIfTrue="1" operator="equal">
      <formula>"Nice Est"</formula>
    </cfRule>
  </conditionalFormatting>
  <conditionalFormatting sqref="A10">
    <cfRule type="cellIs" dxfId="1056" priority="25" stopIfTrue="1" operator="equal">
      <formula>"Repos"</formula>
    </cfRule>
    <cfRule type="cellIs" dxfId="1055" priority="26" stopIfTrue="1" operator="equal">
      <formula>"ABSENT"</formula>
    </cfRule>
    <cfRule type="cellIs" dxfId="1054" priority="27" stopIfTrue="1" operator="equal">
      <formula>"NICE OUEST"</formula>
    </cfRule>
    <cfRule type="cellIs" dxfId="1053" priority="28" stopIfTrue="1" operator="equal">
      <formula>"Nice Nord"</formula>
    </cfRule>
    <cfRule type="cellIs" dxfId="1052" priority="29" stopIfTrue="1" operator="equal">
      <formula>"Congés"</formula>
    </cfRule>
    <cfRule type="cellIs" dxfId="1051" priority="30" stopIfTrue="1" operator="equal">
      <formula>"Nice Est"</formula>
    </cfRule>
  </conditionalFormatting>
  <conditionalFormatting sqref="A10">
    <cfRule type="cellIs" dxfId="1050" priority="19" stopIfTrue="1" operator="equal">
      <formula>"Repos"</formula>
    </cfRule>
    <cfRule type="cellIs" dxfId="1049" priority="20" stopIfTrue="1" operator="equal">
      <formula>"ABSENT"</formula>
    </cfRule>
    <cfRule type="cellIs" dxfId="1048" priority="21" stopIfTrue="1" operator="equal">
      <formula>"NICE OUEST"</formula>
    </cfRule>
    <cfRule type="cellIs" dxfId="1047" priority="22" stopIfTrue="1" operator="equal">
      <formula>"Nice Nord"</formula>
    </cfRule>
    <cfRule type="cellIs" dxfId="1046" priority="23" stopIfTrue="1" operator="equal">
      <formula>"Congés"</formula>
    </cfRule>
    <cfRule type="cellIs" dxfId="1045" priority="24" stopIfTrue="1" operator="equal">
      <formula>"Nice Est"</formula>
    </cfRule>
  </conditionalFormatting>
  <conditionalFormatting sqref="A10">
    <cfRule type="cellIs" dxfId="1044" priority="13" stopIfTrue="1" operator="equal">
      <formula>"Repos"</formula>
    </cfRule>
    <cfRule type="cellIs" dxfId="1043" priority="14" stopIfTrue="1" operator="equal">
      <formula>"ABSENT"</formula>
    </cfRule>
    <cfRule type="cellIs" dxfId="1042" priority="15" stopIfTrue="1" operator="equal">
      <formula>"NICE OUEST"</formula>
    </cfRule>
    <cfRule type="cellIs" dxfId="1041" priority="16" stopIfTrue="1" operator="equal">
      <formula>"Nice Nord"</formula>
    </cfRule>
    <cfRule type="cellIs" dxfId="1040" priority="17" stopIfTrue="1" operator="equal">
      <formula>"Congés"</formula>
    </cfRule>
    <cfRule type="cellIs" dxfId="1039" priority="18" stopIfTrue="1" operator="equal">
      <formula>"Nice Est"</formula>
    </cfRule>
  </conditionalFormatting>
  <conditionalFormatting sqref="A10">
    <cfRule type="cellIs" dxfId="1038" priority="7" stopIfTrue="1" operator="equal">
      <formula>"Repos"</formula>
    </cfRule>
    <cfRule type="cellIs" dxfId="1037" priority="8" stopIfTrue="1" operator="equal">
      <formula>"ABSENT"</formula>
    </cfRule>
    <cfRule type="cellIs" dxfId="1036" priority="9" stopIfTrue="1" operator="equal">
      <formula>"NICE OUEST"</formula>
    </cfRule>
    <cfRule type="cellIs" dxfId="1035" priority="10" stopIfTrue="1" operator="equal">
      <formula>"Nice Nord"</formula>
    </cfRule>
    <cfRule type="cellIs" dxfId="1034" priority="11" stopIfTrue="1" operator="equal">
      <formula>"Congés"</formula>
    </cfRule>
    <cfRule type="cellIs" dxfId="1033" priority="12" stopIfTrue="1" operator="equal">
      <formula>"Nice Est"</formula>
    </cfRule>
  </conditionalFormatting>
  <conditionalFormatting sqref="A10">
    <cfRule type="cellIs" dxfId="1032" priority="1" stopIfTrue="1" operator="equal">
      <formula>"Repos"</formula>
    </cfRule>
    <cfRule type="cellIs" dxfId="1031" priority="2" stopIfTrue="1" operator="equal">
      <formula>"ABSENT"</formula>
    </cfRule>
    <cfRule type="cellIs" dxfId="1030" priority="3" stopIfTrue="1" operator="equal">
      <formula>"NICE OUEST"</formula>
    </cfRule>
    <cfRule type="cellIs" dxfId="1029" priority="4" stopIfTrue="1" operator="equal">
      <formula>"Nice Nord"</formula>
    </cfRule>
    <cfRule type="cellIs" dxfId="1028" priority="5" stopIfTrue="1" operator="equal">
      <formula>"Congés"</formula>
    </cfRule>
    <cfRule type="cellIs" dxfId="1027" priority="6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A6"/>
  <sheetViews>
    <sheetView workbookViewId="0">
      <selection sqref="A1:A6"/>
    </sheetView>
  </sheetViews>
  <sheetFormatPr baseColWidth="10" defaultRowHeight="15" x14ac:dyDescent="0.2"/>
  <cols>
    <col min="1" max="1" width="29.1640625" customWidth="1"/>
  </cols>
  <sheetData>
    <row r="1" spans="1:1" x14ac:dyDescent="0.2">
      <c r="A1" s="7" t="s">
        <v>12</v>
      </c>
    </row>
    <row r="2" spans="1:1" x14ac:dyDescent="0.2">
      <c r="A2" s="7" t="s">
        <v>29</v>
      </c>
    </row>
    <row r="3" spans="1:1" x14ac:dyDescent="0.2">
      <c r="A3" s="7" t="s">
        <v>134</v>
      </c>
    </row>
    <row r="4" spans="1:1" x14ac:dyDescent="0.2">
      <c r="A4" s="7" t="s">
        <v>55</v>
      </c>
    </row>
    <row r="5" spans="1:1" x14ac:dyDescent="0.2">
      <c r="A5" s="9" t="s">
        <v>43</v>
      </c>
    </row>
    <row r="6" spans="1:1" x14ac:dyDescent="0.2">
      <c r="A6" s="9" t="s">
        <v>44</v>
      </c>
    </row>
  </sheetData>
  <conditionalFormatting sqref="A1">
    <cfRule type="cellIs" dxfId="1026" priority="7" stopIfTrue="1" operator="equal">
      <formula>"Repos"</formula>
    </cfRule>
    <cfRule type="cellIs" dxfId="1025" priority="8" stopIfTrue="1" operator="equal">
      <formula>"ABSENT"</formula>
    </cfRule>
    <cfRule type="cellIs" dxfId="1024" priority="9" stopIfTrue="1" operator="equal">
      <formula>"NICE OUEST"</formula>
    </cfRule>
    <cfRule type="cellIs" dxfId="1023" priority="10" stopIfTrue="1" operator="equal">
      <formula>"Nice Nord"</formula>
    </cfRule>
    <cfRule type="cellIs" dxfId="1022" priority="11" stopIfTrue="1" operator="equal">
      <formula>"Congés"</formula>
    </cfRule>
    <cfRule type="cellIs" dxfId="1021" priority="12" stopIfTrue="1" operator="equal">
      <formula>"Nice Est"</formula>
    </cfRule>
  </conditionalFormatting>
  <pageMargins left="0.78740157499999996" right="0.78740157499999996" top="0.984251969" bottom="0.984251969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1:A25"/>
  <sheetViews>
    <sheetView workbookViewId="0">
      <selection activeCell="A8" sqref="A8"/>
    </sheetView>
  </sheetViews>
  <sheetFormatPr baseColWidth="10" defaultRowHeight="15" x14ac:dyDescent="0.2"/>
  <cols>
    <col min="1" max="1" width="32" bestFit="1" customWidth="1"/>
  </cols>
  <sheetData>
    <row r="1" spans="1:1" x14ac:dyDescent="0.2">
      <c r="A1" s="26" t="s">
        <v>56</v>
      </c>
    </row>
    <row r="2" spans="1:1" x14ac:dyDescent="0.2">
      <c r="A2" s="26" t="s">
        <v>63</v>
      </c>
    </row>
    <row r="3" spans="1:1" x14ac:dyDescent="0.2">
      <c r="A3" s="26" t="s">
        <v>132</v>
      </c>
    </row>
    <row r="4" spans="1:1" x14ac:dyDescent="0.2">
      <c r="A4" s="26" t="s">
        <v>51</v>
      </c>
    </row>
    <row r="5" spans="1:1" x14ac:dyDescent="0.2">
      <c r="A5" s="26" t="s">
        <v>61</v>
      </c>
    </row>
    <row r="6" spans="1:1" x14ac:dyDescent="0.2">
      <c r="A6" s="26" t="s">
        <v>129</v>
      </c>
    </row>
    <row r="7" spans="1:1" x14ac:dyDescent="0.2">
      <c r="A7" s="26" t="s">
        <v>140</v>
      </c>
    </row>
    <row r="8" spans="1:1" x14ac:dyDescent="0.2">
      <c r="A8" s="26" t="s">
        <v>124</v>
      </c>
    </row>
    <row r="9" spans="1:1" x14ac:dyDescent="0.2">
      <c r="A9" s="26" t="s">
        <v>125</v>
      </c>
    </row>
    <row r="10" spans="1:1" x14ac:dyDescent="0.2">
      <c r="A10" s="26" t="s">
        <v>49</v>
      </c>
    </row>
    <row r="11" spans="1:1" x14ac:dyDescent="0.2">
      <c r="A11" s="28" t="s">
        <v>52</v>
      </c>
    </row>
    <row r="12" spans="1:1" x14ac:dyDescent="0.2">
      <c r="A12" s="26" t="s">
        <v>47</v>
      </c>
    </row>
    <row r="13" spans="1:1" x14ac:dyDescent="0.2">
      <c r="A13" s="26" t="s">
        <v>62</v>
      </c>
    </row>
    <row r="14" spans="1:1" x14ac:dyDescent="0.2">
      <c r="A14" s="26" t="s">
        <v>65</v>
      </c>
    </row>
    <row r="15" spans="1:1" x14ac:dyDescent="0.2">
      <c r="A15" s="26" t="s">
        <v>59</v>
      </c>
    </row>
    <row r="16" spans="1:1" x14ac:dyDescent="0.2">
      <c r="A16" s="54" t="s">
        <v>136</v>
      </c>
    </row>
    <row r="17" spans="1:1" x14ac:dyDescent="0.2">
      <c r="A17" s="26" t="s">
        <v>57</v>
      </c>
    </row>
    <row r="18" spans="1:1" x14ac:dyDescent="0.2">
      <c r="A18" s="54" t="s">
        <v>137</v>
      </c>
    </row>
    <row r="19" spans="1:1" x14ac:dyDescent="0.2">
      <c r="A19" s="26" t="s">
        <v>60</v>
      </c>
    </row>
    <row r="20" spans="1:1" x14ac:dyDescent="0.2">
      <c r="A20" s="54" t="s">
        <v>138</v>
      </c>
    </row>
    <row r="21" spans="1:1" x14ac:dyDescent="0.2">
      <c r="A21" s="26" t="s">
        <v>50</v>
      </c>
    </row>
    <row r="22" spans="1:1" x14ac:dyDescent="0.2">
      <c r="A22" s="26" t="s">
        <v>131</v>
      </c>
    </row>
    <row r="23" spans="1:1" x14ac:dyDescent="0.2">
      <c r="A23" s="26" t="s">
        <v>64</v>
      </c>
    </row>
    <row r="24" spans="1:1" x14ac:dyDescent="0.2">
      <c r="A24" s="27" t="s">
        <v>54</v>
      </c>
    </row>
    <row r="25" spans="1:1" x14ac:dyDescent="0.2">
      <c r="A25" s="26" t="s">
        <v>139</v>
      </c>
    </row>
  </sheetData>
  <sortState caseSensitive="1" ref="A1:A25">
    <sortCondition ref="A1:A25"/>
  </sortState>
  <conditionalFormatting sqref="A1">
    <cfRule type="cellIs" dxfId="1020" priority="181" stopIfTrue="1" operator="equal">
      <formula>"Repos"</formula>
    </cfRule>
    <cfRule type="cellIs" dxfId="1019" priority="182" stopIfTrue="1" operator="equal">
      <formula>"ABSENT"</formula>
    </cfRule>
    <cfRule type="cellIs" dxfId="1018" priority="183" stopIfTrue="1" operator="equal">
      <formula>"NICE OUEST"</formula>
    </cfRule>
    <cfRule type="cellIs" dxfId="1017" priority="184" stopIfTrue="1" operator="equal">
      <formula>"Nice Nord"</formula>
    </cfRule>
    <cfRule type="cellIs" dxfId="1016" priority="185" stopIfTrue="1" operator="equal">
      <formula>"Congés"</formula>
    </cfRule>
    <cfRule type="cellIs" dxfId="1015" priority="186" stopIfTrue="1" operator="equal">
      <formula>"Nice Est"</formula>
    </cfRule>
  </conditionalFormatting>
  <conditionalFormatting sqref="A2">
    <cfRule type="cellIs" dxfId="1014" priority="175" stopIfTrue="1" operator="equal">
      <formula>"Repos"</formula>
    </cfRule>
    <cfRule type="cellIs" dxfId="1013" priority="176" stopIfTrue="1" operator="equal">
      <formula>"ABSENT"</formula>
    </cfRule>
    <cfRule type="cellIs" dxfId="1012" priority="177" stopIfTrue="1" operator="equal">
      <formula>"NICE OUEST"</formula>
    </cfRule>
    <cfRule type="cellIs" dxfId="1011" priority="178" stopIfTrue="1" operator="equal">
      <formula>"Nice Nord"</formula>
    </cfRule>
    <cfRule type="cellIs" dxfId="1010" priority="179" stopIfTrue="1" operator="equal">
      <formula>"Congés"</formula>
    </cfRule>
    <cfRule type="cellIs" dxfId="1009" priority="180" stopIfTrue="1" operator="equal">
      <formula>"Nice Est"</formula>
    </cfRule>
  </conditionalFormatting>
  <conditionalFormatting sqref="A3">
    <cfRule type="cellIs" dxfId="1008" priority="169" stopIfTrue="1" operator="equal">
      <formula>"Repos"</formula>
    </cfRule>
    <cfRule type="cellIs" dxfId="1007" priority="170" stopIfTrue="1" operator="equal">
      <formula>"ABSENT"</formula>
    </cfRule>
    <cfRule type="cellIs" dxfId="1006" priority="171" stopIfTrue="1" operator="equal">
      <formula>"NICE OUEST"</formula>
    </cfRule>
    <cfRule type="cellIs" dxfId="1005" priority="172" stopIfTrue="1" operator="equal">
      <formula>"Nice Nord"</formula>
    </cfRule>
    <cfRule type="cellIs" dxfId="1004" priority="173" stopIfTrue="1" operator="equal">
      <formula>"Congés"</formula>
    </cfRule>
    <cfRule type="cellIs" dxfId="1003" priority="174" stopIfTrue="1" operator="equal">
      <formula>"Nice Est"</formula>
    </cfRule>
  </conditionalFormatting>
  <conditionalFormatting sqref="A5">
    <cfRule type="cellIs" dxfId="1002" priority="163" stopIfTrue="1" operator="equal">
      <formula>"Repos"</formula>
    </cfRule>
    <cfRule type="cellIs" dxfId="1001" priority="164" stopIfTrue="1" operator="equal">
      <formula>"ABSENT"</formula>
    </cfRule>
    <cfRule type="cellIs" dxfId="1000" priority="165" stopIfTrue="1" operator="equal">
      <formula>"NICE OUEST"</formula>
    </cfRule>
    <cfRule type="cellIs" dxfId="999" priority="166" stopIfTrue="1" operator="equal">
      <formula>"Nice Nord"</formula>
    </cfRule>
    <cfRule type="cellIs" dxfId="998" priority="167" stopIfTrue="1" operator="equal">
      <formula>"Congés"</formula>
    </cfRule>
    <cfRule type="cellIs" dxfId="997" priority="168" stopIfTrue="1" operator="equal">
      <formula>"Nice Est"</formula>
    </cfRule>
  </conditionalFormatting>
  <conditionalFormatting sqref="A6">
    <cfRule type="cellIs" dxfId="996" priority="157" stopIfTrue="1" operator="equal">
      <formula>"Repos"</formula>
    </cfRule>
    <cfRule type="cellIs" dxfId="995" priority="158" stopIfTrue="1" operator="equal">
      <formula>"ABSENT"</formula>
    </cfRule>
    <cfRule type="cellIs" dxfId="994" priority="159" stopIfTrue="1" operator="equal">
      <formula>"NICE OUEST"</formula>
    </cfRule>
    <cfRule type="cellIs" dxfId="993" priority="160" stopIfTrue="1" operator="equal">
      <formula>"Nice Nord"</formula>
    </cfRule>
    <cfRule type="cellIs" dxfId="992" priority="161" stopIfTrue="1" operator="equal">
      <formula>"Congés"</formula>
    </cfRule>
    <cfRule type="cellIs" dxfId="991" priority="162" stopIfTrue="1" operator="equal">
      <formula>"Nice Est"</formula>
    </cfRule>
  </conditionalFormatting>
  <conditionalFormatting sqref="A7">
    <cfRule type="cellIs" dxfId="990" priority="151" stopIfTrue="1" operator="equal">
      <formula>"Repos"</formula>
    </cfRule>
    <cfRule type="cellIs" dxfId="989" priority="152" stopIfTrue="1" operator="equal">
      <formula>"ABSENT"</formula>
    </cfRule>
    <cfRule type="cellIs" dxfId="988" priority="153" stopIfTrue="1" operator="equal">
      <formula>"NICE OUEST"</formula>
    </cfRule>
    <cfRule type="cellIs" dxfId="987" priority="154" stopIfTrue="1" operator="equal">
      <formula>"Nice Nord"</formula>
    </cfRule>
    <cfRule type="cellIs" dxfId="986" priority="155" stopIfTrue="1" operator="equal">
      <formula>"Congés"</formula>
    </cfRule>
    <cfRule type="cellIs" dxfId="985" priority="156" stopIfTrue="1" operator="equal">
      <formula>"Nice Est"</formula>
    </cfRule>
  </conditionalFormatting>
  <conditionalFormatting sqref="A13">
    <cfRule type="cellIs" dxfId="984" priority="145" stopIfTrue="1" operator="equal">
      <formula>"Repos"</formula>
    </cfRule>
    <cfRule type="cellIs" dxfId="983" priority="146" stopIfTrue="1" operator="equal">
      <formula>"ABSENT"</formula>
    </cfRule>
    <cfRule type="cellIs" dxfId="982" priority="147" stopIfTrue="1" operator="equal">
      <formula>"NICE OUEST"</formula>
    </cfRule>
    <cfRule type="cellIs" dxfId="981" priority="148" stopIfTrue="1" operator="equal">
      <formula>"Nice Nord"</formula>
    </cfRule>
    <cfRule type="cellIs" dxfId="980" priority="149" stopIfTrue="1" operator="equal">
      <formula>"Congés"</formula>
    </cfRule>
    <cfRule type="cellIs" dxfId="979" priority="150" stopIfTrue="1" operator="equal">
      <formula>"Nice Est"</formula>
    </cfRule>
  </conditionalFormatting>
  <conditionalFormatting sqref="A15">
    <cfRule type="cellIs" dxfId="978" priority="139" stopIfTrue="1" operator="equal">
      <formula>"Repos"</formula>
    </cfRule>
    <cfRule type="cellIs" dxfId="977" priority="140" stopIfTrue="1" operator="equal">
      <formula>"ABSENT"</formula>
    </cfRule>
    <cfRule type="cellIs" dxfId="976" priority="141" stopIfTrue="1" operator="equal">
      <formula>"NICE OUEST"</formula>
    </cfRule>
    <cfRule type="cellIs" dxfId="975" priority="142" stopIfTrue="1" operator="equal">
      <formula>"Nice Nord"</formula>
    </cfRule>
    <cfRule type="cellIs" dxfId="974" priority="143" stopIfTrue="1" operator="equal">
      <formula>"Congés"</formula>
    </cfRule>
    <cfRule type="cellIs" dxfId="973" priority="144" stopIfTrue="1" operator="equal">
      <formula>"Nice Est"</formula>
    </cfRule>
  </conditionalFormatting>
  <conditionalFormatting sqref="A17">
    <cfRule type="cellIs" dxfId="972" priority="133" stopIfTrue="1" operator="equal">
      <formula>"Repos"</formula>
    </cfRule>
    <cfRule type="cellIs" dxfId="971" priority="134" stopIfTrue="1" operator="equal">
      <formula>"ABSENT"</formula>
    </cfRule>
    <cfRule type="cellIs" dxfId="970" priority="135" stopIfTrue="1" operator="equal">
      <formula>"NICE OUEST"</formula>
    </cfRule>
    <cfRule type="cellIs" dxfId="969" priority="136" stopIfTrue="1" operator="equal">
      <formula>"Nice Nord"</formula>
    </cfRule>
    <cfRule type="cellIs" dxfId="968" priority="137" stopIfTrue="1" operator="equal">
      <formula>"Congés"</formula>
    </cfRule>
    <cfRule type="cellIs" dxfId="967" priority="138" stopIfTrue="1" operator="equal">
      <formula>"Nice Est"</formula>
    </cfRule>
  </conditionalFormatting>
  <conditionalFormatting sqref="A20">
    <cfRule type="cellIs" dxfId="966" priority="127" stopIfTrue="1" operator="equal">
      <formula>"Repos"</formula>
    </cfRule>
    <cfRule type="cellIs" dxfId="965" priority="128" stopIfTrue="1" operator="equal">
      <formula>"ABSENT"</formula>
    </cfRule>
    <cfRule type="cellIs" dxfId="964" priority="129" stopIfTrue="1" operator="equal">
      <formula>"NICE OUEST"</formula>
    </cfRule>
    <cfRule type="cellIs" dxfId="963" priority="130" stopIfTrue="1" operator="equal">
      <formula>"Nice Nord"</formula>
    </cfRule>
    <cfRule type="cellIs" dxfId="962" priority="131" stopIfTrue="1" operator="equal">
      <formula>"Congés"</formula>
    </cfRule>
    <cfRule type="cellIs" dxfId="961" priority="132" stopIfTrue="1" operator="equal">
      <formula>"Nice Est"</formula>
    </cfRule>
  </conditionalFormatting>
  <conditionalFormatting sqref="A18:A19">
    <cfRule type="cellIs" dxfId="960" priority="91" stopIfTrue="1" operator="equal">
      <formula>"Repos"</formula>
    </cfRule>
    <cfRule type="cellIs" dxfId="959" priority="92" stopIfTrue="1" operator="equal">
      <formula>"ABSENT"</formula>
    </cfRule>
    <cfRule type="cellIs" dxfId="958" priority="93" stopIfTrue="1" operator="equal">
      <formula>"NICE OUEST"</formula>
    </cfRule>
    <cfRule type="cellIs" dxfId="957" priority="94" stopIfTrue="1" operator="equal">
      <formula>"Nice Nord"</formula>
    </cfRule>
    <cfRule type="cellIs" dxfId="956" priority="95" stopIfTrue="1" operator="equal">
      <formula>"Congés"</formula>
    </cfRule>
    <cfRule type="cellIs" dxfId="955" priority="96" stopIfTrue="1" operator="equal">
      <formula>"Nice Est"</formula>
    </cfRule>
  </conditionalFormatting>
  <conditionalFormatting sqref="A11">
    <cfRule type="cellIs" dxfId="954" priority="115" stopIfTrue="1" operator="equal">
      <formula>"Repos"</formula>
    </cfRule>
    <cfRule type="cellIs" dxfId="953" priority="116" stopIfTrue="1" operator="equal">
      <formula>"ABSENT"</formula>
    </cfRule>
    <cfRule type="cellIs" dxfId="952" priority="117" stopIfTrue="1" operator="equal">
      <formula>"NICE OUEST"</formula>
    </cfRule>
    <cfRule type="cellIs" dxfId="951" priority="118" stopIfTrue="1" operator="equal">
      <formula>"Nice Nord"</formula>
    </cfRule>
    <cfRule type="cellIs" dxfId="950" priority="119" stopIfTrue="1" operator="equal">
      <formula>"Congés"</formula>
    </cfRule>
    <cfRule type="cellIs" dxfId="949" priority="120" stopIfTrue="1" operator="equal">
      <formula>"Nice Est"</formula>
    </cfRule>
  </conditionalFormatting>
  <conditionalFormatting sqref="A16">
    <cfRule type="cellIs" dxfId="948" priority="109" stopIfTrue="1" operator="equal">
      <formula>"Repos"</formula>
    </cfRule>
    <cfRule type="cellIs" dxfId="947" priority="110" stopIfTrue="1" operator="equal">
      <formula>"ABSENT"</formula>
    </cfRule>
    <cfRule type="cellIs" dxfId="946" priority="111" stopIfTrue="1" operator="equal">
      <formula>"NICE OUEST"</formula>
    </cfRule>
    <cfRule type="cellIs" dxfId="945" priority="112" stopIfTrue="1" operator="equal">
      <formula>"Nice Nord"</formula>
    </cfRule>
    <cfRule type="cellIs" dxfId="944" priority="113" stopIfTrue="1" operator="equal">
      <formula>"Congés"</formula>
    </cfRule>
    <cfRule type="cellIs" dxfId="943" priority="114" stopIfTrue="1" operator="equal">
      <formula>"Nice Est"</formula>
    </cfRule>
  </conditionalFormatting>
  <conditionalFormatting sqref="A18:A19">
    <cfRule type="cellIs" dxfId="942" priority="103" stopIfTrue="1" operator="equal">
      <formula>"Repos"</formula>
    </cfRule>
    <cfRule type="cellIs" dxfId="941" priority="104" stopIfTrue="1" operator="equal">
      <formula>"ABSENT"</formula>
    </cfRule>
    <cfRule type="cellIs" dxfId="940" priority="105" stopIfTrue="1" operator="equal">
      <formula>"NICE OUEST"</formula>
    </cfRule>
    <cfRule type="cellIs" dxfId="939" priority="106" stopIfTrue="1" operator="equal">
      <formula>"Nice Nord"</formula>
    </cfRule>
    <cfRule type="cellIs" dxfId="938" priority="107" stopIfTrue="1" operator="equal">
      <formula>"Congés"</formula>
    </cfRule>
    <cfRule type="cellIs" dxfId="937" priority="108" stopIfTrue="1" operator="equal">
      <formula>"Nice Est"</formula>
    </cfRule>
  </conditionalFormatting>
  <conditionalFormatting sqref="A18:A19">
    <cfRule type="cellIs" dxfId="936" priority="97" stopIfTrue="1" operator="equal">
      <formula>"Repos"</formula>
    </cfRule>
    <cfRule type="cellIs" dxfId="935" priority="98" stopIfTrue="1" operator="equal">
      <formula>"ABSENT"</formula>
    </cfRule>
    <cfRule type="cellIs" dxfId="934" priority="99" stopIfTrue="1" operator="equal">
      <formula>"NICE OUEST"</formula>
    </cfRule>
    <cfRule type="cellIs" dxfId="933" priority="100" stopIfTrue="1" operator="equal">
      <formula>"Nice Nord"</formula>
    </cfRule>
    <cfRule type="cellIs" dxfId="932" priority="101" stopIfTrue="1" operator="equal">
      <formula>"Congés"</formula>
    </cfRule>
    <cfRule type="cellIs" dxfId="931" priority="102" stopIfTrue="1" operator="equal">
      <formula>"Nice Est"</formula>
    </cfRule>
  </conditionalFormatting>
  <conditionalFormatting sqref="A21">
    <cfRule type="cellIs" dxfId="930" priority="61" stopIfTrue="1" operator="equal">
      <formula>"Repos"</formula>
    </cfRule>
    <cfRule type="cellIs" dxfId="929" priority="62" stopIfTrue="1" operator="equal">
      <formula>"ABSENT"</formula>
    </cfRule>
    <cfRule type="cellIs" dxfId="928" priority="63" stopIfTrue="1" operator="equal">
      <formula>"NICE OUEST"</formula>
    </cfRule>
    <cfRule type="cellIs" dxfId="927" priority="64" stopIfTrue="1" operator="equal">
      <formula>"Nice Nord"</formula>
    </cfRule>
    <cfRule type="cellIs" dxfId="926" priority="65" stopIfTrue="1" operator="equal">
      <formula>"Congés"</formula>
    </cfRule>
    <cfRule type="cellIs" dxfId="925" priority="66" stopIfTrue="1" operator="equal">
      <formula>"Nice Est"</formula>
    </cfRule>
  </conditionalFormatting>
  <conditionalFormatting sqref="A18:A19">
    <cfRule type="cellIs" dxfId="924" priority="85" stopIfTrue="1" operator="equal">
      <formula>"Repos"</formula>
    </cfRule>
    <cfRule type="cellIs" dxfId="923" priority="86" stopIfTrue="1" operator="equal">
      <formula>"ABSENT"</formula>
    </cfRule>
    <cfRule type="cellIs" dxfId="922" priority="87" stopIfTrue="1" operator="equal">
      <formula>"NICE OUEST"</formula>
    </cfRule>
    <cfRule type="cellIs" dxfId="921" priority="88" stopIfTrue="1" operator="equal">
      <formula>"Nice Nord"</formula>
    </cfRule>
    <cfRule type="cellIs" dxfId="920" priority="89" stopIfTrue="1" operator="equal">
      <formula>"Congés"</formula>
    </cfRule>
    <cfRule type="cellIs" dxfId="919" priority="90" stopIfTrue="1" operator="equal">
      <formula>"Nice Est"</formula>
    </cfRule>
  </conditionalFormatting>
  <conditionalFormatting sqref="A18:A19">
    <cfRule type="cellIs" dxfId="918" priority="79" stopIfTrue="1" operator="equal">
      <formula>"Repos"</formula>
    </cfRule>
    <cfRule type="cellIs" dxfId="917" priority="80" stopIfTrue="1" operator="equal">
      <formula>"ABSENT"</formula>
    </cfRule>
    <cfRule type="cellIs" dxfId="916" priority="81" stopIfTrue="1" operator="equal">
      <formula>"NICE OUEST"</formula>
    </cfRule>
    <cfRule type="cellIs" dxfId="915" priority="82" stopIfTrue="1" operator="equal">
      <formula>"Nice Nord"</formula>
    </cfRule>
    <cfRule type="cellIs" dxfId="914" priority="83" stopIfTrue="1" operator="equal">
      <formula>"Congés"</formula>
    </cfRule>
    <cfRule type="cellIs" dxfId="913" priority="84" stopIfTrue="1" operator="equal">
      <formula>"Nice Est"</formula>
    </cfRule>
  </conditionalFormatting>
  <conditionalFormatting sqref="A21">
    <cfRule type="cellIs" dxfId="912" priority="73" stopIfTrue="1" operator="equal">
      <formula>"Repos"</formula>
    </cfRule>
    <cfRule type="cellIs" dxfId="911" priority="74" stopIfTrue="1" operator="equal">
      <formula>"ABSENT"</formula>
    </cfRule>
    <cfRule type="cellIs" dxfId="910" priority="75" stopIfTrue="1" operator="equal">
      <formula>"NICE OUEST"</formula>
    </cfRule>
    <cfRule type="cellIs" dxfId="909" priority="76" stopIfTrue="1" operator="equal">
      <formula>"Nice Nord"</formula>
    </cfRule>
    <cfRule type="cellIs" dxfId="908" priority="77" stopIfTrue="1" operator="equal">
      <formula>"Congés"</formula>
    </cfRule>
    <cfRule type="cellIs" dxfId="907" priority="78" stopIfTrue="1" operator="equal">
      <formula>"Nice Est"</formula>
    </cfRule>
  </conditionalFormatting>
  <conditionalFormatting sqref="A21">
    <cfRule type="cellIs" dxfId="906" priority="67" stopIfTrue="1" operator="equal">
      <formula>"Repos"</formula>
    </cfRule>
    <cfRule type="cellIs" dxfId="905" priority="68" stopIfTrue="1" operator="equal">
      <formula>"ABSENT"</formula>
    </cfRule>
    <cfRule type="cellIs" dxfId="904" priority="69" stopIfTrue="1" operator="equal">
      <formula>"NICE OUEST"</formula>
    </cfRule>
    <cfRule type="cellIs" dxfId="903" priority="70" stopIfTrue="1" operator="equal">
      <formula>"Nice Nord"</formula>
    </cfRule>
    <cfRule type="cellIs" dxfId="902" priority="71" stopIfTrue="1" operator="equal">
      <formula>"Congés"</formula>
    </cfRule>
    <cfRule type="cellIs" dxfId="901" priority="72" stopIfTrue="1" operator="equal">
      <formula>"Nice Est"</formula>
    </cfRule>
  </conditionalFormatting>
  <conditionalFormatting sqref="A21">
    <cfRule type="cellIs" dxfId="900" priority="55" stopIfTrue="1" operator="equal">
      <formula>"Repos"</formula>
    </cfRule>
    <cfRule type="cellIs" dxfId="899" priority="56" stopIfTrue="1" operator="equal">
      <formula>"ABSENT"</formula>
    </cfRule>
    <cfRule type="cellIs" dxfId="898" priority="57" stopIfTrue="1" operator="equal">
      <formula>"NICE OUEST"</formula>
    </cfRule>
    <cfRule type="cellIs" dxfId="897" priority="58" stopIfTrue="1" operator="equal">
      <formula>"Nice Nord"</formula>
    </cfRule>
    <cfRule type="cellIs" dxfId="896" priority="59" stopIfTrue="1" operator="equal">
      <formula>"Congés"</formula>
    </cfRule>
    <cfRule type="cellIs" dxfId="895" priority="60" stopIfTrue="1" operator="equal">
      <formula>"Nice Est"</formula>
    </cfRule>
  </conditionalFormatting>
  <conditionalFormatting sqref="A21">
    <cfRule type="cellIs" dxfId="894" priority="49" stopIfTrue="1" operator="equal">
      <formula>"Repos"</formula>
    </cfRule>
    <cfRule type="cellIs" dxfId="893" priority="50" stopIfTrue="1" operator="equal">
      <formula>"ABSENT"</formula>
    </cfRule>
    <cfRule type="cellIs" dxfId="892" priority="51" stopIfTrue="1" operator="equal">
      <formula>"NICE OUEST"</formula>
    </cfRule>
    <cfRule type="cellIs" dxfId="891" priority="52" stopIfTrue="1" operator="equal">
      <formula>"Nice Nord"</formula>
    </cfRule>
    <cfRule type="cellIs" dxfId="890" priority="53" stopIfTrue="1" operator="equal">
      <formula>"Congés"</formula>
    </cfRule>
    <cfRule type="cellIs" dxfId="889" priority="54" stopIfTrue="1" operator="equal">
      <formula>"Nice Est"</formula>
    </cfRule>
  </conditionalFormatting>
  <conditionalFormatting sqref="A12">
    <cfRule type="cellIs" dxfId="888" priority="43" stopIfTrue="1" operator="equal">
      <formula>"Repos"</formula>
    </cfRule>
    <cfRule type="cellIs" dxfId="887" priority="44" stopIfTrue="1" operator="equal">
      <formula>"ABSENT"</formula>
    </cfRule>
    <cfRule type="cellIs" dxfId="886" priority="45" stopIfTrue="1" operator="equal">
      <formula>"NICE OUEST"</formula>
    </cfRule>
    <cfRule type="cellIs" dxfId="885" priority="46" stopIfTrue="1" operator="equal">
      <formula>"Nice Nord"</formula>
    </cfRule>
    <cfRule type="cellIs" dxfId="884" priority="47" stopIfTrue="1" operator="equal">
      <formula>"Congés"</formula>
    </cfRule>
    <cfRule type="cellIs" dxfId="883" priority="48" stopIfTrue="1" operator="equal">
      <formula>"Nice Est"</formula>
    </cfRule>
  </conditionalFormatting>
  <conditionalFormatting sqref="A12">
    <cfRule type="cellIs" dxfId="882" priority="37" stopIfTrue="1" operator="equal">
      <formula>"Repos"</formula>
    </cfRule>
    <cfRule type="cellIs" dxfId="881" priority="38" stopIfTrue="1" operator="equal">
      <formula>"ABSENT"</formula>
    </cfRule>
    <cfRule type="cellIs" dxfId="880" priority="39" stopIfTrue="1" operator="equal">
      <formula>"NICE OUEST"</formula>
    </cfRule>
    <cfRule type="cellIs" dxfId="879" priority="40" stopIfTrue="1" operator="equal">
      <formula>"Nice Nord"</formula>
    </cfRule>
    <cfRule type="cellIs" dxfId="878" priority="41" stopIfTrue="1" operator="equal">
      <formula>"Congés"</formula>
    </cfRule>
    <cfRule type="cellIs" dxfId="877" priority="42" stopIfTrue="1" operator="equal">
      <formula>"Nice Est"</formula>
    </cfRule>
  </conditionalFormatting>
  <conditionalFormatting sqref="A12">
    <cfRule type="cellIs" dxfId="876" priority="31" stopIfTrue="1" operator="equal">
      <formula>"Repos"</formula>
    </cfRule>
    <cfRule type="cellIs" dxfId="875" priority="32" stopIfTrue="1" operator="equal">
      <formula>"ABSENT"</formula>
    </cfRule>
    <cfRule type="cellIs" dxfId="874" priority="33" stopIfTrue="1" operator="equal">
      <formula>"NICE OUEST"</formula>
    </cfRule>
    <cfRule type="cellIs" dxfId="873" priority="34" stopIfTrue="1" operator="equal">
      <formula>"Nice Nord"</formula>
    </cfRule>
    <cfRule type="cellIs" dxfId="872" priority="35" stopIfTrue="1" operator="equal">
      <formula>"Congés"</formula>
    </cfRule>
    <cfRule type="cellIs" dxfId="871" priority="36" stopIfTrue="1" operator="equal">
      <formula>"Nice Est"</formula>
    </cfRule>
  </conditionalFormatting>
  <conditionalFormatting sqref="A12">
    <cfRule type="cellIs" dxfId="870" priority="25" stopIfTrue="1" operator="equal">
      <formula>"Repos"</formula>
    </cfRule>
    <cfRule type="cellIs" dxfId="869" priority="26" stopIfTrue="1" operator="equal">
      <formula>"ABSENT"</formula>
    </cfRule>
    <cfRule type="cellIs" dxfId="868" priority="27" stopIfTrue="1" operator="equal">
      <formula>"NICE OUEST"</formula>
    </cfRule>
    <cfRule type="cellIs" dxfId="867" priority="28" stopIfTrue="1" operator="equal">
      <formula>"Nice Nord"</formula>
    </cfRule>
    <cfRule type="cellIs" dxfId="866" priority="29" stopIfTrue="1" operator="equal">
      <formula>"Congés"</formula>
    </cfRule>
    <cfRule type="cellIs" dxfId="865" priority="30" stopIfTrue="1" operator="equal">
      <formula>"Nice Est"</formula>
    </cfRule>
  </conditionalFormatting>
  <conditionalFormatting sqref="A12">
    <cfRule type="cellIs" dxfId="864" priority="19" stopIfTrue="1" operator="equal">
      <formula>"Repos"</formula>
    </cfRule>
    <cfRule type="cellIs" dxfId="863" priority="20" stopIfTrue="1" operator="equal">
      <formula>"ABSENT"</formula>
    </cfRule>
    <cfRule type="cellIs" dxfId="862" priority="21" stopIfTrue="1" operator="equal">
      <formula>"NICE OUEST"</formula>
    </cfRule>
    <cfRule type="cellIs" dxfId="861" priority="22" stopIfTrue="1" operator="equal">
      <formula>"Nice Nord"</formula>
    </cfRule>
    <cfRule type="cellIs" dxfId="860" priority="23" stopIfTrue="1" operator="equal">
      <formula>"Congés"</formula>
    </cfRule>
    <cfRule type="cellIs" dxfId="859" priority="24" stopIfTrue="1" operator="equal">
      <formula>"Nice Est"</formula>
    </cfRule>
  </conditionalFormatting>
  <conditionalFormatting sqref="A8:A9">
    <cfRule type="cellIs" dxfId="858" priority="13" stopIfTrue="1" operator="equal">
      <formula>"Repos"</formula>
    </cfRule>
    <cfRule type="cellIs" dxfId="857" priority="14" stopIfTrue="1" operator="equal">
      <formula>"ABSENT"</formula>
    </cfRule>
    <cfRule type="cellIs" dxfId="856" priority="15" stopIfTrue="1" operator="equal">
      <formula>"NICE OUEST"</formula>
    </cfRule>
    <cfRule type="cellIs" dxfId="855" priority="16" stopIfTrue="1" operator="equal">
      <formula>"Nice Nord"</formula>
    </cfRule>
    <cfRule type="cellIs" dxfId="854" priority="17" stopIfTrue="1" operator="equal">
      <formula>"Congés"</formula>
    </cfRule>
    <cfRule type="cellIs" dxfId="853" priority="18" stopIfTrue="1" operator="equal">
      <formula>"Nice Est"</formula>
    </cfRule>
  </conditionalFormatting>
  <conditionalFormatting sqref="A10">
    <cfRule type="cellIs" dxfId="852" priority="7" stopIfTrue="1" operator="equal">
      <formula>"Repos"</formula>
    </cfRule>
    <cfRule type="cellIs" dxfId="851" priority="8" stopIfTrue="1" operator="equal">
      <formula>"ABSENT"</formula>
    </cfRule>
    <cfRule type="cellIs" dxfId="850" priority="9" stopIfTrue="1" operator="equal">
      <formula>"NICE OUEST"</formula>
    </cfRule>
    <cfRule type="cellIs" dxfId="849" priority="10" stopIfTrue="1" operator="equal">
      <formula>"Nice Nord"</formula>
    </cfRule>
    <cfRule type="cellIs" dxfId="848" priority="11" stopIfTrue="1" operator="equal">
      <formula>"Congés"</formula>
    </cfRule>
    <cfRule type="cellIs" dxfId="847" priority="12" stopIfTrue="1" operator="equal">
      <formula>"Nice Est"</formula>
    </cfRule>
  </conditionalFormatting>
  <conditionalFormatting sqref="A14">
    <cfRule type="cellIs" dxfId="846" priority="1" stopIfTrue="1" operator="equal">
      <formula>"Repos"</formula>
    </cfRule>
    <cfRule type="cellIs" dxfId="845" priority="2" stopIfTrue="1" operator="equal">
      <formula>"ABSENT"</formula>
    </cfRule>
    <cfRule type="cellIs" dxfId="844" priority="3" stopIfTrue="1" operator="equal">
      <formula>"NICE OUEST"</formula>
    </cfRule>
    <cfRule type="cellIs" dxfId="843" priority="4" stopIfTrue="1" operator="equal">
      <formula>"Nice Nord"</formula>
    </cfRule>
    <cfRule type="cellIs" dxfId="842" priority="5" stopIfTrue="1" operator="equal">
      <formula>"Congés"</formula>
    </cfRule>
    <cfRule type="cellIs" dxfId="841" priority="6" stopIfTrue="1" operator="equal">
      <formula>"Nice Est"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 enableFormatConditionsCalculation="0"/>
  <dimension ref="A1:N64"/>
  <sheetViews>
    <sheetView tabSelected="1" zoomScale="90" zoomScaleNormal="90" zoomScalePageLayoutView="90" workbookViewId="0">
      <selection activeCell="M21" sqref="M21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6" width="10.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13" bestFit="1" customWidth="1"/>
    <col min="14" max="14" width="10.83203125" style="30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42979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42979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115" t="s">
        <v>148</v>
      </c>
      <c r="N7" s="114"/>
    </row>
    <row r="8" spans="1:14" ht="17" customHeight="1" x14ac:dyDescent="0.2">
      <c r="A8" s="34" t="s">
        <v>70</v>
      </c>
      <c r="B8" s="86" t="str">
        <f>[3]Pointage!N2</f>
        <v>ENC MATIN 5H-12H</v>
      </c>
      <c r="C8" s="47" t="str">
        <f t="shared" ref="C8:C52" si="0">IF(COUNTIF(HorMat,B8),"X",IF(OR(B8="FORMATION"),"F",IF(OR(B8="1/2 Congés Matin"),"D","")))</f>
        <v>X</v>
      </c>
      <c r="D8" s="6" t="str">
        <f t="shared" ref="D8:D52" si="1">IF(COUNTIF(HorAm,B8),"X",IF(OR(B8="1/2 Congés AM"),"D",""))</f>
        <v/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IF(OR(COUNTIF(HorSup,B8),B8="",[3]Pointage!N2="",B8="REPOS"),"X")</f>
        <v>0</v>
      </c>
      <c r="K8" s="61" t="s">
        <v>69</v>
      </c>
      <c r="L8" s="55" t="s">
        <v>11</v>
      </c>
      <c r="M8" t="s">
        <v>146</v>
      </c>
    </row>
    <row r="9" spans="1:14" ht="17" customHeight="1" x14ac:dyDescent="0.2">
      <c r="A9" s="37" t="s">
        <v>71</v>
      </c>
      <c r="B9" s="64" t="str">
        <f>[3]Pointage!N3</f>
        <v>NICE OUEST</v>
      </c>
      <c r="C9" s="47" t="str">
        <f t="shared" si="0"/>
        <v>X</v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b">
        <f>IF(OR(COUNTIF(HorSup,B9),B9="",[3]Pointage!N3="",B9="REPOS"),"X")</f>
        <v>0</v>
      </c>
      <c r="K9" s="60" t="s">
        <v>70</v>
      </c>
      <c r="L9" s="55" t="s">
        <v>16</v>
      </c>
      <c r="M9" t="s">
        <v>147</v>
      </c>
    </row>
    <row r="10" spans="1:14" ht="17" customHeight="1" x14ac:dyDescent="0.2">
      <c r="A10" s="36" t="s">
        <v>72</v>
      </c>
      <c r="B10" s="64" t="str">
        <f>[3]Pointage!N4</f>
        <v>CARTON AP</v>
      </c>
      <c r="C10" s="47" t="str">
        <f t="shared" si="0"/>
        <v/>
      </c>
      <c r="D10" s="6" t="str">
        <f t="shared" si="1"/>
        <v>X</v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b">
        <f>IF(OR(COUNTIF(HorSup,B10),B10="",[3]Pointage!N4="",B10="REPOS"),"X")</f>
        <v>0</v>
      </c>
      <c r="K10" s="60" t="s">
        <v>71</v>
      </c>
      <c r="L10" s="55" t="s">
        <v>14</v>
      </c>
    </row>
    <row r="11" spans="1:14" ht="17" customHeight="1" x14ac:dyDescent="0.2">
      <c r="A11" s="34" t="s">
        <v>133</v>
      </c>
      <c r="B11" s="64" t="str">
        <f>[3]Pointage!N5</f>
        <v>POLY 7H-14H</v>
      </c>
      <c r="C11" s="47" t="str">
        <f t="shared" si="0"/>
        <v>X</v>
      </c>
      <c r="D11" s="6" t="str">
        <f t="shared" si="1"/>
        <v/>
      </c>
      <c r="E11" s="52" t="str">
        <f t="shared" si="2"/>
        <v/>
      </c>
      <c r="F11" s="25" t="str">
        <f t="shared" si="3"/>
        <v/>
      </c>
      <c r="G11" s="6" t="str">
        <f t="shared" si="4"/>
        <v/>
      </c>
      <c r="H11" s="5" t="b">
        <f>IF(OR(COUNTIF(HorSup,B11),B11="",[3]Pointage!N5="",B11="REPOS"),"X")</f>
        <v>0</v>
      </c>
      <c r="K11" s="57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[3]Pointage!N6</f>
        <v>Congés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>X</v>
      </c>
      <c r="G12" s="6" t="str">
        <f t="shared" si="4"/>
        <v/>
      </c>
      <c r="H12" s="5" t="b">
        <f>IF(OR(COUNTIF(HorSup,B12),B12="",[3]Pointage!N6="",B12="REPOS"),"X")</f>
        <v>0</v>
      </c>
      <c r="K12" s="58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[3]Pointage!N7</f>
        <v>NICE OUEST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IF(OR(COUNTIF(HorSup,B13),B13="",[3]Pointage!N7="",B13="REPOS"),"X")</f>
        <v>0</v>
      </c>
      <c r="K13" s="58" t="s">
        <v>133</v>
      </c>
      <c r="L13" s="55" t="s">
        <v>17</v>
      </c>
    </row>
    <row r="14" spans="1:14" ht="17" customHeight="1" x14ac:dyDescent="0.2">
      <c r="A14" s="34" t="s">
        <v>76</v>
      </c>
      <c r="B14" s="64" t="str">
        <f>[3]Pointage!N8</f>
        <v>POLY 12H-19H</v>
      </c>
      <c r="C14" s="47" t="str">
        <f t="shared" si="0"/>
        <v/>
      </c>
      <c r="D14" s="6" t="str">
        <f t="shared" si="1"/>
        <v>X</v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b">
        <f>IF(OR(COUNTIF(HorSup,B14),B14="",[3]Pointage!N8="",B14="REPOS"),"X")</f>
        <v>0</v>
      </c>
      <c r="K14" s="58" t="s">
        <v>74</v>
      </c>
      <c r="L14" s="55" t="s">
        <v>8</v>
      </c>
    </row>
    <row r="15" spans="1:14" ht="17" customHeight="1" x14ac:dyDescent="0.2">
      <c r="A15" s="34" t="s">
        <v>77</v>
      </c>
      <c r="B15" s="64" t="str">
        <f>[3]Pointage!N9</f>
        <v>ENC NUIT 20H30-02H30</v>
      </c>
      <c r="C15" s="47" t="str">
        <f t="shared" si="0"/>
        <v/>
      </c>
      <c r="D15" s="6" t="str">
        <f t="shared" si="1"/>
        <v/>
      </c>
      <c r="E15" s="52" t="str">
        <f t="shared" si="2"/>
        <v>X</v>
      </c>
      <c r="F15" s="25" t="str">
        <f t="shared" si="3"/>
        <v/>
      </c>
      <c r="G15" s="6" t="str">
        <f t="shared" si="4"/>
        <v/>
      </c>
      <c r="H15" s="5" t="b">
        <f>IF(OR(COUNTIF(HorSup,B15),B15="",[3]Pointage!N9="",B15="REPOS"),"X")</f>
        <v>0</v>
      </c>
      <c r="K15" s="58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[3]Pointage!N10</f>
        <v>REPOS</v>
      </c>
      <c r="C16" s="47" t="str">
        <f t="shared" si="0"/>
        <v/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str">
        <f>IF(OR(COUNTIF(HorSup,B16),B16="",[3]Pointage!N10="",B16="REPOS"),"X")</f>
        <v>X</v>
      </c>
      <c r="K16" s="58" t="s">
        <v>76</v>
      </c>
      <c r="L16" s="55" t="s">
        <v>15</v>
      </c>
    </row>
    <row r="17" spans="1:13" ht="17" customHeight="1" x14ac:dyDescent="0.2">
      <c r="A17" s="34" t="s">
        <v>81</v>
      </c>
      <c r="B17" s="64" t="str">
        <f>[3]Pointage!N11</f>
        <v>NICE OUEST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IF(OR(COUNTIF(HorSup,B17),B17="",[3]Pointage!N11="",B17="REPOS"),"X")</f>
        <v>0</v>
      </c>
      <c r="K17" s="58" t="s">
        <v>77</v>
      </c>
      <c r="L17" s="55" t="s">
        <v>12</v>
      </c>
    </row>
    <row r="18" spans="1:13" ht="17" customHeight="1" x14ac:dyDescent="0.2">
      <c r="A18" s="34" t="s">
        <v>82</v>
      </c>
      <c r="B18" s="64" t="str">
        <f>[3]Pointage!N12</f>
        <v>REPOS</v>
      </c>
      <c r="C18" s="47" t="str">
        <f t="shared" si="0"/>
        <v/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str">
        <f>IF(OR(COUNTIF(HorSup,B18),B18="",[3]Pointage!N12="",B18="REPOS"),"X")</f>
        <v>X</v>
      </c>
      <c r="K18" s="58" t="s">
        <v>78</v>
      </c>
      <c r="L18" s="55" t="s">
        <v>126</v>
      </c>
    </row>
    <row r="19" spans="1:13" ht="17" customHeight="1" x14ac:dyDescent="0.2">
      <c r="A19" s="38" t="s">
        <v>84</v>
      </c>
      <c r="B19" s="64" t="str">
        <f>[3]Pointage!N13</f>
        <v>NICE EST</v>
      </c>
      <c r="C19" s="47" t="str">
        <f t="shared" si="0"/>
        <v>X</v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b">
        <f>IF(OR(COUNTIF(HorSup,B19),B19="",[3]Pointage!N13="",B19="REPOS"),"X")</f>
        <v>0</v>
      </c>
      <c r="K19" s="58" t="s">
        <v>79</v>
      </c>
      <c r="L19" s="55" t="s">
        <v>34</v>
      </c>
    </row>
    <row r="20" spans="1:13" ht="17" customHeight="1" x14ac:dyDescent="0.2">
      <c r="A20" s="35" t="s">
        <v>85</v>
      </c>
      <c r="B20" s="64" t="str">
        <f>[3]Pointage!N14</f>
        <v>ENC NUIT 20H30-02H30</v>
      </c>
      <c r="C20" s="47" t="str">
        <f t="shared" si="0"/>
        <v/>
      </c>
      <c r="D20" s="6" t="str">
        <f t="shared" si="1"/>
        <v/>
      </c>
      <c r="E20" s="52" t="str">
        <f t="shared" si="2"/>
        <v>X</v>
      </c>
      <c r="F20" s="25" t="str">
        <f t="shared" si="3"/>
        <v/>
      </c>
      <c r="G20" s="6" t="str">
        <f t="shared" si="4"/>
        <v/>
      </c>
      <c r="H20" s="5" t="b">
        <f>IF(OR(COUNTIF(HorSup,B20),B20="",[3]Pointage!N14="",B20="REPOS"),"X")</f>
        <v>0</v>
      </c>
      <c r="K20" s="58" t="s">
        <v>80</v>
      </c>
      <c r="L20" s="55" t="s">
        <v>127</v>
      </c>
      <c r="M20" t="s">
        <v>146</v>
      </c>
    </row>
    <row r="21" spans="1:13" ht="17" customHeight="1" x14ac:dyDescent="0.2">
      <c r="A21" s="34" t="s">
        <v>86</v>
      </c>
      <c r="B21" s="64" t="str">
        <f>[3]Pointage!N15</f>
        <v>POLY 12H-19H</v>
      </c>
      <c r="C21" s="47" t="str">
        <f t="shared" si="0"/>
        <v/>
      </c>
      <c r="D21" s="6" t="str">
        <f t="shared" si="1"/>
        <v>X</v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b">
        <f>IF(OR(COUNTIF(HorSup,B21),B21="",[3]Pointage!N15="",B21="REPOS"),"X")</f>
        <v>0</v>
      </c>
      <c r="K21" s="58" t="s">
        <v>81</v>
      </c>
      <c r="L21" s="55" t="s">
        <v>14</v>
      </c>
    </row>
    <row r="22" spans="1:13" ht="17" customHeight="1" x14ac:dyDescent="0.2">
      <c r="A22" s="38" t="s">
        <v>89</v>
      </c>
      <c r="B22" s="64" t="str">
        <f>[3]Pointage!N16</f>
        <v>MI-TEMPS NICE EST</v>
      </c>
      <c r="C22" s="47" t="str">
        <f t="shared" si="0"/>
        <v>X</v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b">
        <f>IF(OR(COUNTIF(HorSup,B22),B22="",[3]Pointage!N16="",B22="REPOS"),"X")</f>
        <v>0</v>
      </c>
      <c r="K22" s="61" t="s">
        <v>82</v>
      </c>
      <c r="L22" s="55" t="s">
        <v>126</v>
      </c>
    </row>
    <row r="23" spans="1:13" ht="17" customHeight="1" x14ac:dyDescent="0.2">
      <c r="A23" s="38" t="s">
        <v>90</v>
      </c>
      <c r="B23" s="64" t="str">
        <f>[3]Pointage!N17</f>
        <v>ENC NUIT 20H30-02H30</v>
      </c>
      <c r="C23" s="47" t="str">
        <f t="shared" si="0"/>
        <v/>
      </c>
      <c r="D23" s="6" t="str">
        <f t="shared" si="1"/>
        <v/>
      </c>
      <c r="E23" s="52" t="str">
        <f t="shared" si="2"/>
        <v>X</v>
      </c>
      <c r="F23" s="25" t="str">
        <f t="shared" si="3"/>
        <v/>
      </c>
      <c r="G23" s="6" t="str">
        <f t="shared" si="4"/>
        <v/>
      </c>
      <c r="H23" s="5" t="b">
        <f>IF(OR(COUNTIF(HorSup,B23),B23="",[3]Pointage!N17="",B23="REPOS"),"X")</f>
        <v>0</v>
      </c>
      <c r="K23" s="58" t="s">
        <v>84</v>
      </c>
      <c r="L23" s="55" t="s">
        <v>19</v>
      </c>
    </row>
    <row r="24" spans="1:13" ht="17" customHeight="1" x14ac:dyDescent="0.2">
      <c r="A24" s="34" t="s">
        <v>91</v>
      </c>
      <c r="B24" s="64" t="str">
        <f>[3]Pointage!N18</f>
        <v>B. CARTON</v>
      </c>
      <c r="C24" s="47" t="str">
        <f t="shared" si="0"/>
        <v>X</v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b">
        <f>IF(OR(COUNTIF(HorSup,B24),B24="",[3]Pointage!N19="",B24="REPOS"),"X")</f>
        <v>0</v>
      </c>
      <c r="K24" s="58" t="s">
        <v>83</v>
      </c>
      <c r="L24" s="55" t="s">
        <v>127</v>
      </c>
    </row>
    <row r="25" spans="1:13" ht="17" customHeight="1" x14ac:dyDescent="0.2">
      <c r="A25" s="34" t="s">
        <v>92</v>
      </c>
      <c r="B25" s="64" t="str">
        <f>[3]Pointage!N19</f>
        <v>Congés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>X</v>
      </c>
      <c r="G25" s="6" t="str">
        <f t="shared" si="4"/>
        <v/>
      </c>
      <c r="H25" s="5" t="b">
        <f>IF(OR(COUNTIF(HorSup,B25),B25="",[3]Pointage!N20="",B25="REPOS"),"X")</f>
        <v>0</v>
      </c>
      <c r="K25" s="57" t="s">
        <v>85</v>
      </c>
      <c r="L25" s="55" t="s">
        <v>12</v>
      </c>
    </row>
    <row r="26" spans="1:13" ht="17" customHeight="1" x14ac:dyDescent="0.2">
      <c r="A26" s="39" t="s">
        <v>93</v>
      </c>
      <c r="B26" s="64" t="str">
        <f>[3]Pointage!N20</f>
        <v>ABSENT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/>
      </c>
      <c r="G26" s="6" t="str">
        <f t="shared" si="4"/>
        <v>X</v>
      </c>
      <c r="H26" s="5" t="b">
        <f>IF(OR(COUNTIF(HorSup,B26),B26="",[3]Pointage!N21="",B26="REPOS"),"X")</f>
        <v>0</v>
      </c>
      <c r="K26" s="57" t="s">
        <v>86</v>
      </c>
      <c r="L26" s="55" t="s">
        <v>15</v>
      </c>
    </row>
    <row r="27" spans="1:13" ht="17" customHeight="1" x14ac:dyDescent="0.2">
      <c r="A27" s="34" t="s">
        <v>94</v>
      </c>
      <c r="B27" s="64" t="str">
        <f>[3]Pointage!N21</f>
        <v>Congés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>X</v>
      </c>
      <c r="G27" s="6" t="str">
        <f t="shared" si="4"/>
        <v/>
      </c>
      <c r="H27" s="5" t="b">
        <f>IF(OR(COUNTIF(HorSup,B27),B27="",[3]Pointage!N22="",B27="REPOS"),"X")</f>
        <v>0</v>
      </c>
      <c r="K27" s="60" t="s">
        <v>87</v>
      </c>
      <c r="L27" s="55" t="s">
        <v>18</v>
      </c>
    </row>
    <row r="28" spans="1:13" ht="17" customHeight="1" x14ac:dyDescent="0.2">
      <c r="A28" s="34" t="s">
        <v>95</v>
      </c>
      <c r="B28" s="64" t="str">
        <f>[3]Pointage!N22</f>
        <v>NICE NORD</v>
      </c>
      <c r="C28" s="47" t="str">
        <f t="shared" si="0"/>
        <v>X</v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b">
        <f>IF(OR(COUNTIF(HorSup,B28),B28="",[3]Pointage!N23="",B28="REPOS"),"X")</f>
        <v>0</v>
      </c>
      <c r="K28" s="58" t="s">
        <v>88</v>
      </c>
      <c r="L28" s="55" t="s">
        <v>29</v>
      </c>
    </row>
    <row r="29" spans="1:13" ht="17" customHeight="1" x14ac:dyDescent="0.2">
      <c r="A29" s="36" t="s">
        <v>96</v>
      </c>
      <c r="B29" s="64" t="str">
        <f>[3]Pointage!N23</f>
        <v>NICE OUEST</v>
      </c>
      <c r="C29" s="47" t="str">
        <f t="shared" si="0"/>
        <v>X</v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b">
        <f>IF(OR(COUNTIF(HorSup,B29),B29="",[3]Pointage!N24="",B29="REPOS"),"X")</f>
        <v>0</v>
      </c>
      <c r="K29" s="58" t="s">
        <v>89</v>
      </c>
      <c r="L29" s="55" t="s">
        <v>135</v>
      </c>
    </row>
    <row r="30" spans="1:13" ht="17" customHeight="1" x14ac:dyDescent="0.2">
      <c r="A30" s="34" t="s">
        <v>97</v>
      </c>
      <c r="B30" s="64" t="str">
        <f>[3]Pointage!N24</f>
        <v>NICE EST</v>
      </c>
      <c r="C30" s="47" t="str">
        <f t="shared" si="0"/>
        <v>X</v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b">
        <f>IF(OR(COUNTIF(HorSup,B30),B30="",[3]Pointage!N25="",B30="REPOS"),"X")</f>
        <v>0</v>
      </c>
      <c r="K30" s="58" t="s">
        <v>90</v>
      </c>
      <c r="L30" s="55" t="s">
        <v>12</v>
      </c>
    </row>
    <row r="31" spans="1:13" ht="17" customHeight="1" x14ac:dyDescent="0.2">
      <c r="A31" s="34" t="s">
        <v>98</v>
      </c>
      <c r="B31" s="64" t="str">
        <f>[3]Pointage!N25</f>
        <v>CARTON MATIN</v>
      </c>
      <c r="C31" s="47" t="str">
        <f t="shared" si="0"/>
        <v>X</v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b">
        <f>IF(OR(COUNTIF(HorSup,B31),B31="",[3]Pointage!N26="",B31="REPOS"),"X")</f>
        <v>0</v>
      </c>
      <c r="K31" s="58" t="s">
        <v>91</v>
      </c>
      <c r="L31" s="55" t="s">
        <v>20</v>
      </c>
    </row>
    <row r="32" spans="1:13" ht="17" customHeight="1" x14ac:dyDescent="0.2">
      <c r="A32" s="34" t="s">
        <v>99</v>
      </c>
      <c r="B32" s="64" t="str">
        <f>[3]Pointage!N26</f>
        <v>CARTON MATIN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IF(OR(COUNTIF(HorSup,B32),B32="",[3]Pointage!N27="",B32="REPOS"),"X")</f>
        <v>0</v>
      </c>
      <c r="K32" s="61" t="s">
        <v>92</v>
      </c>
      <c r="L32" s="55" t="s">
        <v>8</v>
      </c>
    </row>
    <row r="33" spans="1:12" ht="17" customHeight="1" x14ac:dyDescent="0.2">
      <c r="A33" s="34" t="s">
        <v>100</v>
      </c>
      <c r="B33" s="64" t="str">
        <f>[3]Pointage!N27</f>
        <v>CARTON AP</v>
      </c>
      <c r="C33" s="47" t="str">
        <f t="shared" si="0"/>
        <v/>
      </c>
      <c r="D33" s="6" t="str">
        <f t="shared" si="1"/>
        <v>X</v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b">
        <f>IF(OR(COUNTIF(HorSup,B33),B33="",[3]Pointage!N28="",B33="REPOS"),"X")</f>
        <v>0</v>
      </c>
      <c r="K33" s="58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[3]Pointage!N28</f>
        <v>ENC MATIN 5H-12H</v>
      </c>
      <c r="C34" s="47" t="str">
        <f t="shared" si="0"/>
        <v>X</v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b">
        <f>IF(OR(COUNTIF(HorSup,B34),B34="",[3]Pointage!N29="",B34="REPOS"),"X")</f>
        <v>0</v>
      </c>
      <c r="K34" s="58" t="s">
        <v>94</v>
      </c>
      <c r="L34" s="55" t="s">
        <v>8</v>
      </c>
    </row>
    <row r="35" spans="1:12" ht="17" customHeight="1" x14ac:dyDescent="0.2">
      <c r="A35" s="34" t="s">
        <v>102</v>
      </c>
      <c r="B35" s="64" t="str">
        <f>[3]Pointage!N29</f>
        <v>POLY 4H-12H + CP</v>
      </c>
      <c r="C35" s="47" t="str">
        <f t="shared" si="0"/>
        <v>X</v>
      </c>
      <c r="D35" s="6" t="str">
        <f t="shared" si="1"/>
        <v/>
      </c>
      <c r="E35" s="52" t="str">
        <f t="shared" si="2"/>
        <v/>
      </c>
      <c r="F35" s="25" t="str">
        <f t="shared" si="3"/>
        <v/>
      </c>
      <c r="G35" s="6" t="str">
        <f t="shared" si="4"/>
        <v/>
      </c>
      <c r="H35" s="5" t="b">
        <f>IF(OR(COUNTIF(HorSup,B35),B35="",[3]Pointage!N30="",B35="REPOS"),"X")</f>
        <v>0</v>
      </c>
      <c r="K35" s="60" t="s">
        <v>95</v>
      </c>
      <c r="L35" s="55" t="s">
        <v>30</v>
      </c>
    </row>
    <row r="36" spans="1:12" ht="17" customHeight="1" x14ac:dyDescent="0.2">
      <c r="A36" s="34" t="s">
        <v>103</v>
      </c>
      <c r="B36" s="64" t="str">
        <f>[3]Pointage!N30</f>
        <v>Congés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>X</v>
      </c>
      <c r="G36" s="6" t="str">
        <f t="shared" si="4"/>
        <v/>
      </c>
      <c r="H36" s="5" t="b">
        <f>IF(OR(COUNTIF(HorSup,B36),B36="",[3]Pointage!N31="",B36="REPOS"),"X")</f>
        <v>0</v>
      </c>
      <c r="K36" s="58" t="s">
        <v>96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[3]Pointage!N31</f>
        <v>CARTON AP</v>
      </c>
      <c r="C37" s="47" t="str">
        <f t="shared" si="0"/>
        <v/>
      </c>
      <c r="D37" s="6" t="str">
        <f t="shared" si="1"/>
        <v>X</v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b">
        <f>IF(OR(COUNTIF(HorSup,B37),B37="",[3]Pointage!N32="",B37="REPOS"),"X")</f>
        <v>0</v>
      </c>
      <c r="K37" s="58" t="s">
        <v>97</v>
      </c>
      <c r="L37" s="55" t="s">
        <v>19</v>
      </c>
    </row>
    <row r="38" spans="1:12" ht="17" customHeight="1" x14ac:dyDescent="0.2">
      <c r="A38" s="35" t="s">
        <v>105</v>
      </c>
      <c r="B38" s="64" t="str">
        <f>[3]Pointage!N32</f>
        <v>ENC MATIN 5H-12H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IF(OR(COUNTIF(HorSup,B38),B38="",[3]Pointage!N33="",B38="REPOS"),"X")</f>
        <v>0</v>
      </c>
      <c r="K38" s="58" t="s">
        <v>98</v>
      </c>
      <c r="L38" s="55" t="s">
        <v>21</v>
      </c>
    </row>
    <row r="39" spans="1:12" ht="17" customHeight="1" x14ac:dyDescent="0.2">
      <c r="A39" s="36" t="s">
        <v>106</v>
      </c>
      <c r="B39" s="64" t="str">
        <f>[3]Pointage!N33</f>
        <v>ENC AM 12H30-19H30</v>
      </c>
      <c r="C39" s="47" t="str">
        <f t="shared" si="0"/>
        <v/>
      </c>
      <c r="D39" s="6" t="str">
        <f t="shared" si="1"/>
        <v>X</v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b">
        <f>IF(OR(COUNTIF(HorSup,B39),B39="",[3]Pointage!N34="",B39="REPOS"),"X")</f>
        <v>0</v>
      </c>
      <c r="K39" s="58" t="s">
        <v>99</v>
      </c>
      <c r="L39" s="55" t="s">
        <v>21</v>
      </c>
    </row>
    <row r="40" spans="1:12" ht="17" customHeight="1" x14ac:dyDescent="0.2">
      <c r="A40" s="34" t="s">
        <v>107</v>
      </c>
      <c r="B40" s="64" t="str">
        <f>[3]Pointage!N34</f>
        <v>ENC NUIT 20H30-02H30</v>
      </c>
      <c r="C40" s="47" t="str">
        <f t="shared" si="0"/>
        <v/>
      </c>
      <c r="D40" s="6" t="str">
        <f t="shared" si="1"/>
        <v/>
      </c>
      <c r="E40" s="52" t="str">
        <f t="shared" si="2"/>
        <v>X</v>
      </c>
      <c r="F40" s="25" t="str">
        <f t="shared" si="3"/>
        <v/>
      </c>
      <c r="G40" s="6" t="str">
        <f t="shared" si="4"/>
        <v/>
      </c>
      <c r="H40" s="5" t="b">
        <f>IF(OR(COUNTIF(HorSup,B40),B40="",[3]Pointage!N35="",B40="REPOS"),"X")</f>
        <v>0</v>
      </c>
      <c r="K40" s="58" t="s">
        <v>100</v>
      </c>
      <c r="L40" s="55" t="s">
        <v>38</v>
      </c>
    </row>
    <row r="41" spans="1:12" ht="17" customHeight="1" x14ac:dyDescent="0.2">
      <c r="A41" s="36" t="s">
        <v>108</v>
      </c>
      <c r="B41" s="64" t="str">
        <f>[3]Pointage!N35</f>
        <v>Congés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>X</v>
      </c>
      <c r="G41" s="6" t="str">
        <f t="shared" si="4"/>
        <v/>
      </c>
      <c r="H41" s="5" t="b">
        <f>IF(OR(COUNTIF(HorSup,B41),B41="",[3]Pointage!N36="",B41="REPOS"),"X")</f>
        <v>0</v>
      </c>
      <c r="K41" s="57" t="s">
        <v>101</v>
      </c>
      <c r="L41" s="55" t="s">
        <v>16</v>
      </c>
    </row>
    <row r="42" spans="1:12" ht="17" customHeight="1" x14ac:dyDescent="0.2">
      <c r="A42" s="35" t="s">
        <v>109</v>
      </c>
      <c r="B42" s="64" t="str">
        <f>[3]Pointage!N36</f>
        <v>CARTON AP</v>
      </c>
      <c r="C42" s="47" t="str">
        <f t="shared" si="0"/>
        <v/>
      </c>
      <c r="D42" s="6" t="str">
        <f t="shared" si="1"/>
        <v>X</v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b">
        <f>IF(OR(COUNTIF(HorSup,B42),B42="",[3]Pointage!N37="",B42="REPOS"),"X")</f>
        <v>0</v>
      </c>
      <c r="K42" s="58" t="s">
        <v>102</v>
      </c>
      <c r="L42" s="55" t="s">
        <v>130</v>
      </c>
    </row>
    <row r="43" spans="1:12" ht="17" customHeight="1" x14ac:dyDescent="0.2">
      <c r="A43" s="34" t="s">
        <v>111</v>
      </c>
      <c r="B43" s="64" t="str">
        <f>[3]Pointage!N37</f>
        <v>POLY 5H-12H</v>
      </c>
      <c r="C43" s="47" t="str">
        <f t="shared" si="0"/>
        <v>X</v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/>
      </c>
      <c r="H43" s="5" t="b">
        <f>IF(OR(COUNTIF(HorSup,B43),B43="",[3]Pointage!N38="",B43="REPOS"),"X")</f>
        <v>0</v>
      </c>
      <c r="K43" s="61" t="s">
        <v>103</v>
      </c>
      <c r="L43" s="55" t="s">
        <v>8</v>
      </c>
    </row>
    <row r="44" spans="1:12" ht="17" customHeight="1" x14ac:dyDescent="0.2">
      <c r="A44" s="34" t="s">
        <v>113</v>
      </c>
      <c r="B44" s="64" t="str">
        <f>[3]Pointage!N38</f>
        <v>ABSENT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>X</v>
      </c>
      <c r="H44" s="5" t="b">
        <f>IF(OR(COUNTIF(HorSup,B44),B44="",[3]Pointage!N39="",B44="REPOS"),"X")</f>
        <v>0</v>
      </c>
      <c r="K44" s="58" t="s">
        <v>104</v>
      </c>
      <c r="L44" s="55" t="s">
        <v>38</v>
      </c>
    </row>
    <row r="45" spans="1:12" ht="17" customHeight="1" x14ac:dyDescent="0.2">
      <c r="A45" s="38" t="s">
        <v>114</v>
      </c>
      <c r="B45" s="64" t="str">
        <f>[3]Pointage!N39</f>
        <v>NICE EST</v>
      </c>
      <c r="C45" s="47" t="str">
        <f t="shared" si="0"/>
        <v>X</v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/>
      </c>
      <c r="H45" s="5" t="b">
        <f>IF(OR(COUNTIF(HorSup,B45),B45="",[3]Pointage!N40="",B45="REPOS"),"X")</f>
        <v>0</v>
      </c>
      <c r="K45" s="60" t="s">
        <v>105</v>
      </c>
      <c r="L45" s="55" t="s">
        <v>16</v>
      </c>
    </row>
    <row r="46" spans="1:12" ht="17" customHeight="1" x14ac:dyDescent="0.2">
      <c r="A46" s="34" t="s">
        <v>115</v>
      </c>
      <c r="B46" s="64" t="str">
        <f>[3]Pointage!N40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IF(OR(COUNTIF(HorSup,B46),B46="",[3]Pointage!N41="",B46="REPOS"),"X")</f>
        <v>0</v>
      </c>
      <c r="K46" s="58" t="s">
        <v>106</v>
      </c>
      <c r="L46" s="55" t="s">
        <v>24</v>
      </c>
    </row>
    <row r="47" spans="1:12" ht="17" customHeight="1" x14ac:dyDescent="0.2">
      <c r="A47" s="34" t="s">
        <v>116</v>
      </c>
      <c r="B47" s="64" t="str">
        <f>[3]Pointage!N41</f>
        <v>ABSENT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>X</v>
      </c>
      <c r="H47" s="5" t="b">
        <f>IF(OR(COUNTIF(HorSup,B47),B47="",[3]Pointage!N42="",B47="REPOS"),"X")</f>
        <v>0</v>
      </c>
      <c r="K47" s="59" t="s">
        <v>107</v>
      </c>
      <c r="L47" s="55" t="s">
        <v>12</v>
      </c>
    </row>
    <row r="48" spans="1:12" ht="17" customHeight="1" x14ac:dyDescent="0.2">
      <c r="A48" s="38" t="s">
        <v>142</v>
      </c>
      <c r="B48" s="64" t="str">
        <f>[3]Pointage!N42</f>
        <v>B. CARTON</v>
      </c>
      <c r="C48" s="47" t="str">
        <f>IF(COUNTIF(HorMat,B48),"X",IF(OR(B48="FORMATION"),"F",IF(OR(B48="1/2 Congés Matin"),"D","")))</f>
        <v>X</v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IF(OR(COUNTIF(HorSup,B48),B48="",[3]Pointage!N18="",B48="REPOS"),"X")</f>
        <v>0</v>
      </c>
      <c r="K48" s="58" t="s">
        <v>108</v>
      </c>
      <c r="L48" s="55" t="s">
        <v>8</v>
      </c>
    </row>
    <row r="49" spans="1:12" ht="17" customHeight="1" x14ac:dyDescent="0.2">
      <c r="A49" s="34" t="s">
        <v>118</v>
      </c>
      <c r="B49" s="64" t="str">
        <f>[3]Pointage!N43</f>
        <v>B. CARTON</v>
      </c>
      <c r="C49" s="47" t="str">
        <f t="shared" si="0"/>
        <v>X</v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b">
        <f>IF(OR(COUNTIF(HorSup,B49),B49="",[3]Pointage!N43="",B49="REPOS"),"X")</f>
        <v>0</v>
      </c>
      <c r="K49" s="58" t="s">
        <v>109</v>
      </c>
      <c r="L49" s="55" t="s">
        <v>38</v>
      </c>
    </row>
    <row r="50" spans="1:12" ht="17" customHeight="1" x14ac:dyDescent="0.2">
      <c r="A50" s="34" t="s">
        <v>121</v>
      </c>
      <c r="B50" s="64" t="str">
        <f>[3]Pointage!N44</f>
        <v>ENC NUIT 20H30-02H30</v>
      </c>
      <c r="C50" s="47" t="str">
        <f t="shared" si="0"/>
        <v/>
      </c>
      <c r="D50" s="6" t="str">
        <f t="shared" si="1"/>
        <v/>
      </c>
      <c r="E50" s="52" t="str">
        <f t="shared" si="2"/>
        <v>X</v>
      </c>
      <c r="F50" s="25" t="str">
        <f t="shared" si="3"/>
        <v/>
      </c>
      <c r="G50" s="6" t="str">
        <f t="shared" si="4"/>
        <v/>
      </c>
      <c r="H50" s="5" t="b">
        <f>IF(OR(COUNTIF(HorSup,B50),B50="",[3]Pointage!N44="",B50="REPOS"),"X")</f>
        <v>0</v>
      </c>
      <c r="K50" s="62" t="s">
        <v>110</v>
      </c>
      <c r="L50" s="55" t="s">
        <v>46</v>
      </c>
    </row>
    <row r="51" spans="1:12" ht="17" customHeight="1" thickBot="1" x14ac:dyDescent="0.25">
      <c r="A51" s="70" t="s">
        <v>123</v>
      </c>
      <c r="B51" s="64" t="str">
        <f>[3]Pointage!N45</f>
        <v>ENC MATIN 5H-12H</v>
      </c>
      <c r="C51" s="48" t="str">
        <f t="shared" si="0"/>
        <v>X</v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5" t="b">
        <f>IF(OR(COUNTIF(HorSup,B51),B51="",[3]Pointage!N45="",B51="REPOS"),"X")</f>
        <v>0</v>
      </c>
      <c r="K51" s="60" t="s">
        <v>111</v>
      </c>
      <c r="L51" s="55" t="s">
        <v>23</v>
      </c>
    </row>
    <row r="52" spans="1:12" ht="17" customHeight="1" x14ac:dyDescent="0.2">
      <c r="A52" s="85" t="s">
        <v>69</v>
      </c>
      <c r="B52" s="82" t="str">
        <f>[4]Pointage!N2</f>
        <v>Standard 11H-15H / 15H30-19H</v>
      </c>
      <c r="C52" s="46" t="str">
        <f t="shared" si="0"/>
        <v/>
      </c>
      <c r="D52" s="3" t="str">
        <f t="shared" si="1"/>
        <v>X</v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b">
        <f>IF(OR(COUNTIF(HorSup,B52),B52="",[4]Pointage!N2="",B52="REPOS"),"X")</f>
        <v>0</v>
      </c>
      <c r="K52" s="58" t="s">
        <v>112</v>
      </c>
      <c r="L52" s="55" t="s">
        <v>8</v>
      </c>
    </row>
    <row r="53" spans="1:12" ht="17" customHeight="1" x14ac:dyDescent="0.2">
      <c r="A53" s="57" t="s">
        <v>73</v>
      </c>
      <c r="B53" s="83" t="str">
        <f>[4]Pointage!N3</f>
        <v>Contrôle 12H00-19H30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>X</v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b">
        <f>IF(OR(COUNTIF(HorSup,B53),B53="",[4]Pointage!N3="",B53="REPOS"),"X")</f>
        <v>0</v>
      </c>
      <c r="K53" s="61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[4]Pointage!N4</f>
        <v>Secrétariat 8H30-12H /12H30-17H</v>
      </c>
      <c r="C54" s="47" t="str">
        <f t="shared" si="7"/>
        <v>X</v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b">
        <f>IF(OR(COUNTIF(HorSup,B54),B54="",[4]Pointage!N4="",B54="REPOS"),"X")</f>
        <v>0</v>
      </c>
      <c r="K54" s="58" t="s">
        <v>114</v>
      </c>
      <c r="L54" s="55" t="s">
        <v>19</v>
      </c>
    </row>
    <row r="55" spans="1:12" ht="17" customHeight="1" x14ac:dyDescent="0.2">
      <c r="A55" s="58" t="s">
        <v>80</v>
      </c>
      <c r="B55" s="83" t="str">
        <f>[4]Pointage!N5</f>
        <v>ENCADREMENT</v>
      </c>
      <c r="C55" s="47" t="str">
        <f t="shared" si="7"/>
        <v>X</v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b">
        <f>IF(OR(COUNTIF(HorSup,B55),B55="",[4]Pointage!N5="",B55="REPOS"),"X")</f>
        <v>0</v>
      </c>
      <c r="K55" s="58" t="s">
        <v>115</v>
      </c>
      <c r="L55" s="55" t="s">
        <v>4</v>
      </c>
    </row>
    <row r="56" spans="1:12" ht="17" customHeight="1" x14ac:dyDescent="0.2">
      <c r="A56" s="58" t="s">
        <v>83</v>
      </c>
      <c r="B56" s="83" t="str">
        <f>[4]Pointage!N6</f>
        <v>ENCADREMENT</v>
      </c>
      <c r="C56" s="47" t="str">
        <f t="shared" si="7"/>
        <v>X</v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b">
        <f>IF(OR(COUNTIF(HorSup,B56),B56="",[4]Pointage!N6="",B56="REPOS"),"X")</f>
        <v>0</v>
      </c>
      <c r="K56" s="60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[4]Pointage!N7</f>
        <v>Standard 8H-12H/13H-16H30</v>
      </c>
      <c r="C57" s="47" t="str">
        <f t="shared" si="7"/>
        <v>X</v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b">
        <f>IF(OR(COUNTIF(HorSup,B57),B57="",[4]Pointage!N7="",B57="REPOS"),"X")</f>
        <v>0</v>
      </c>
      <c r="K57" s="61" t="s">
        <v>117</v>
      </c>
      <c r="L57" s="55" t="s">
        <v>27</v>
      </c>
    </row>
    <row r="58" spans="1:12" ht="17" customHeight="1" x14ac:dyDescent="0.2">
      <c r="A58" s="58" t="s">
        <v>88</v>
      </c>
      <c r="B58" s="83" t="str">
        <f>[4]Pointage!N8</f>
        <v>Contrôle 19H-02H30</v>
      </c>
      <c r="C58" s="47" t="str">
        <f t="shared" si="7"/>
        <v/>
      </c>
      <c r="D58" s="6" t="str">
        <f t="shared" si="8"/>
        <v/>
      </c>
      <c r="E58" s="52" t="str">
        <f t="shared" si="9"/>
        <v>X</v>
      </c>
      <c r="F58" s="25" t="str">
        <f t="shared" si="5"/>
        <v/>
      </c>
      <c r="G58" s="6" t="str">
        <f t="shared" si="6"/>
        <v/>
      </c>
      <c r="H58" s="5" t="b">
        <f>IF(OR(COUNTIF(HorSup,B58),B58="",[4]Pointage!N8="",B58="REPOS"),"X")</f>
        <v>0</v>
      </c>
      <c r="K58" s="58" t="s">
        <v>142</v>
      </c>
      <c r="L58" s="55" t="s">
        <v>20</v>
      </c>
    </row>
    <row r="59" spans="1:12" ht="16" x14ac:dyDescent="0.2">
      <c r="A59" s="57" t="s">
        <v>110</v>
      </c>
      <c r="B59" s="83" t="str">
        <f>[4]Pointage!N9</f>
        <v>Contrôle 8H30-12H / 14H30-18H</v>
      </c>
      <c r="C59" s="47" t="str">
        <f t="shared" si="7"/>
        <v>X</v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b">
        <f>IF(OR(COUNTIF(HorSup,B59),B59="",[4]Pointage!N9="",B59="REPOS"),"X")</f>
        <v>0</v>
      </c>
      <c r="K59" s="60" t="s">
        <v>118</v>
      </c>
      <c r="L59" s="55" t="s">
        <v>20</v>
      </c>
    </row>
    <row r="60" spans="1:12" ht="16" x14ac:dyDescent="0.2">
      <c r="A60" s="57" t="s">
        <v>112</v>
      </c>
      <c r="B60" s="83" t="str">
        <f>[4]Pointage!N10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IF(OR(COUNTIF(HorSup,B60),B60="",[4]Pointage!N10="",B60="REPOS"),"X")</f>
        <v>0</v>
      </c>
      <c r="K60" s="59" t="s">
        <v>119</v>
      </c>
      <c r="L60" s="55" t="s">
        <v>28</v>
      </c>
    </row>
    <row r="61" spans="1:12" ht="16" x14ac:dyDescent="0.2">
      <c r="A61" s="60" t="s">
        <v>117</v>
      </c>
      <c r="B61" s="83" t="str">
        <f>[4]Pointage!N11</f>
        <v>Contrôle Privé 06H-14H</v>
      </c>
      <c r="C61" s="47" t="str">
        <f t="shared" si="7"/>
        <v>X</v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b">
        <f>IF(OR(COUNTIF(HorSup,B61),B61="",[4]Pointage!N11="",B61="REPOS"),"X")</f>
        <v>0</v>
      </c>
      <c r="K61" s="57" t="s">
        <v>120</v>
      </c>
      <c r="L61" s="55" t="s">
        <v>41</v>
      </c>
    </row>
    <row r="62" spans="1:12" ht="16" x14ac:dyDescent="0.2">
      <c r="A62" s="58" t="s">
        <v>119</v>
      </c>
      <c r="B62" s="83" t="str">
        <f>[4]Pointage!N12</f>
        <v>Secrétariat 8H30-12H/12H45-16H15</v>
      </c>
      <c r="C62" s="47" t="str">
        <f t="shared" si="7"/>
        <v>X</v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b">
        <f>IF(OR(COUNTIF(HorSup,B62),B62="",[4]Pointage!N12="",B62="REPOS"),"X")</f>
        <v>0</v>
      </c>
      <c r="K62" s="58" t="s">
        <v>121</v>
      </c>
      <c r="L62" s="55" t="s">
        <v>12</v>
      </c>
    </row>
    <row r="63" spans="1:12" ht="16" x14ac:dyDescent="0.2">
      <c r="A63" s="58" t="s">
        <v>120</v>
      </c>
      <c r="B63" s="83" t="str">
        <f>[4]Pointage!N13</f>
        <v>Contrôle 12H00-19H30</v>
      </c>
      <c r="C63" s="47" t="str">
        <f t="shared" si="7"/>
        <v/>
      </c>
      <c r="D63" s="6" t="str">
        <f t="shared" si="8"/>
        <v>X</v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b">
        <f>IF(OR(COUNTIF(HorSup,B63),B63="",[4]Pointage!N13="",B63="REPOS"),"X")</f>
        <v>0</v>
      </c>
      <c r="K63" s="58" t="s">
        <v>122</v>
      </c>
      <c r="L63" s="55" t="s">
        <v>8</v>
      </c>
    </row>
    <row r="64" spans="1:12" ht="17" thickBot="1" x14ac:dyDescent="0.25">
      <c r="A64" s="67" t="s">
        <v>122</v>
      </c>
      <c r="B64" s="84" t="str">
        <f>[4]Pointage!N14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IF(OR(COUNTIF(HorSup,B64),B64="",[4]Pointage!N14="",B64="REPOS"),"X")</f>
        <v>0</v>
      </c>
      <c r="K64" s="63" t="s">
        <v>123</v>
      </c>
      <c r="L64" s="56" t="s">
        <v>16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63 B8:B64">
    <cfRule type="cellIs" dxfId="840" priority="39" stopIfTrue="1" operator="equal">
      <formula>0</formula>
    </cfRule>
  </conditionalFormatting>
  <conditionalFormatting sqref="L8:L63 B8:B64">
    <cfRule type="cellIs" dxfId="839" priority="42" stopIfTrue="1" operator="equal">
      <formula>"Repos"</formula>
    </cfRule>
    <cfRule type="cellIs" dxfId="838" priority="43" stopIfTrue="1" operator="equal">
      <formula>"ABSENT"</formula>
    </cfRule>
    <cfRule type="containsText" dxfId="837" priority="44" stopIfTrue="1" operator="containsText" text="NICE OUEST">
      <formula>NOT(ISERROR(SEARCH("NICE OUEST",B8)))</formula>
    </cfRule>
    <cfRule type="containsText" dxfId="836" priority="45" stopIfTrue="1" operator="containsText" text="NICE NORD">
      <formula>NOT(ISERROR(SEARCH("NICE NORD",B8)))</formula>
    </cfRule>
    <cfRule type="containsText" dxfId="835" priority="47" stopIfTrue="1" operator="containsText" text="NICE EST">
      <formula>NOT(ISERROR(SEARCH("NICE EST",B8)))</formula>
    </cfRule>
  </conditionalFormatting>
  <conditionalFormatting sqref="K2">
    <cfRule type="cellIs" dxfId="834" priority="41" stopIfTrue="1" operator="equal">
      <formula>""</formula>
    </cfRule>
  </conditionalFormatting>
  <conditionalFormatting sqref="L64">
    <cfRule type="cellIs" dxfId="833" priority="15" stopIfTrue="1" operator="equal">
      <formula>0</formula>
    </cfRule>
  </conditionalFormatting>
  <conditionalFormatting sqref="L64">
    <cfRule type="cellIs" dxfId="832" priority="10" stopIfTrue="1" operator="equal">
      <formula>"Repos"</formula>
    </cfRule>
    <cfRule type="cellIs" dxfId="831" priority="11" stopIfTrue="1" operator="equal">
      <formula>"ABSENT"</formula>
    </cfRule>
    <cfRule type="containsText" dxfId="830" priority="12" stopIfTrue="1" operator="containsText" text="NICE OUEST">
      <formula>NOT(ISERROR(SEARCH("NICE OUEST",L64)))</formula>
    </cfRule>
    <cfRule type="containsText" dxfId="829" priority="13" stopIfTrue="1" operator="containsText" text="NICE NORD">
      <formula>NOT(ISERROR(SEARCH("NICE NORD",L64)))</formula>
    </cfRule>
    <cfRule type="containsText" dxfId="828" priority="14" stopIfTrue="1" operator="containsText" text="NICE EST">
      <formula>NOT(ISERROR(SEARCH("NICE EST",L64)))</formula>
    </cfRule>
  </conditionalFormatting>
  <conditionalFormatting sqref="H8:H64">
    <cfRule type="containsText" dxfId="827" priority="2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portrait" r:id="rId1"/>
  <headerFooter>
    <oddFooter>&amp;CFiche de pointage des agents Collecte Sélective- Rév 1 Crée le 19/11/2013</oddFooter>
  </headerFooter>
  <colBreaks count="1" manualBreakCount="1">
    <brk id="8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0" stopIfTrue="1" operator="containsText" id="{7DA6D3BF-6F52-415B-835F-BBB2B99FCD88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B8:B64</xm:sqref>
        </x14:conditionalFormatting>
        <x14:conditionalFormatting xmlns:xm="http://schemas.microsoft.com/office/excel/2006/main">
          <x14:cfRule type="containsText" priority="23" stopIfTrue="1" operator="containsText" id="{1324A723-96E2-41A9-81FA-5D391A90DC92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 enableFormatConditionsCalculation="0">
    <tabColor indexed="12"/>
  </sheetPr>
  <dimension ref="A1:N64"/>
  <sheetViews>
    <sheetView topLeftCell="A12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12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42980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42980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[3]Pointage!O2</f>
        <v>NICE EST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IF(OR(COUNTIF(HorSup,B8),B8="",[3]Pointage!O2="",B8="REPOS"),"X")</f>
        <v>0</v>
      </c>
      <c r="K8" s="60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[3]Pointage!O3</f>
        <v>NICE OUEST</v>
      </c>
      <c r="C9" s="47" t="str">
        <f t="shared" ref="C9:C23" si="5">IF(COUNTIF(HorMat,B9),"X",IF(OR(B9="FORMATION"),"F",IF(OR(B9="1/2 Congés Matin"),"D","")))</f>
        <v>X</v>
      </c>
      <c r="D9" s="6" t="str">
        <f t="shared" ref="D9:D23" si="6">IF(COUNTIF(HorAm,B9),"X",IF(OR(B9="1/2 Congés AM"),"D",""))</f>
        <v/>
      </c>
      <c r="E9" s="52" t="str">
        <f t="shared" ref="E9:E23" si="7">IF(COUNTIF(HorSoir,B9),"X","")</f>
        <v/>
      </c>
      <c r="F9" s="25" t="str">
        <f t="shared" ref="F9:F23" si="8">IF(B9="Congés","X","")</f>
        <v/>
      </c>
      <c r="G9" s="6" t="str">
        <f t="shared" ref="G9:G23" si="9">IF(B9="Absent","X","")</f>
        <v/>
      </c>
      <c r="H9" s="5" t="b">
        <f>IF(OR(COUNTIF(HorSup,B9),B9="",[3]Pointage!O3="",B9="REPOS"),"X")</f>
        <v>0</v>
      </c>
      <c r="K9" s="58" t="s">
        <v>70</v>
      </c>
      <c r="L9" s="55" t="s">
        <v>38</v>
      </c>
    </row>
    <row r="10" spans="1:14" ht="17" customHeight="1" x14ac:dyDescent="0.2">
      <c r="A10" s="36" t="s">
        <v>72</v>
      </c>
      <c r="B10" s="64" t="str">
        <f>[3]Pointage!O4</f>
        <v>HS NICE NORD</v>
      </c>
      <c r="C10" s="47" t="str">
        <f t="shared" si="5"/>
        <v/>
      </c>
      <c r="D10" s="6" t="str">
        <f t="shared" si="6"/>
        <v/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str">
        <f>IF(OR(COUNTIF(HorSup,B10),B10="",[3]Pointage!O4="",B10="REPOS"),"X")</f>
        <v>X</v>
      </c>
      <c r="K10" s="59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[3]Pointage!O5</f>
        <v>REPOS</v>
      </c>
      <c r="C11" s="47" t="str">
        <f t="shared" si="5"/>
        <v/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str">
        <f>IF(OR(COUNTIF(HorSup,B11),B11="",[3]Pointage!O5="",B11="REPOS"),"X")</f>
        <v>X</v>
      </c>
      <c r="K11" s="58" t="s">
        <v>72</v>
      </c>
      <c r="L11" s="55" t="s">
        <v>8</v>
      </c>
    </row>
    <row r="12" spans="1:14" ht="17" customHeight="1" x14ac:dyDescent="0.2">
      <c r="A12" s="39" t="s">
        <v>74</v>
      </c>
      <c r="B12" s="64" t="str">
        <f>[3]Pointage!O6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IF(OR(COUNTIF(HorSup,B12),B12="",[3]Pointage!O6="",B12="REPOS"),"X")</f>
        <v>0</v>
      </c>
      <c r="K12" s="57" t="s">
        <v>73</v>
      </c>
      <c r="L12" s="55" t="s">
        <v>126</v>
      </c>
    </row>
    <row r="13" spans="1:14" ht="17" customHeight="1" x14ac:dyDescent="0.2">
      <c r="A13" s="36" t="s">
        <v>75</v>
      </c>
      <c r="B13" s="64" t="str">
        <f>[3]Pointage!O7</f>
        <v>REPOS</v>
      </c>
      <c r="C13" s="47" t="str">
        <f t="shared" si="5"/>
        <v/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str">
        <f>IF(OR(COUNTIF(HorSup,B13),B13="",[3]Pointage!O7="",B13="REPOS"),"X")</f>
        <v>X</v>
      </c>
      <c r="K13" s="58" t="s">
        <v>133</v>
      </c>
      <c r="L13" s="55" t="s">
        <v>20</v>
      </c>
    </row>
    <row r="14" spans="1:14" ht="17" customHeight="1" x14ac:dyDescent="0.2">
      <c r="A14" s="34" t="s">
        <v>76</v>
      </c>
      <c r="B14" s="64" t="str">
        <f>[3]Pointage!O8</f>
        <v>POLY 7H-12H / 14H-18H</v>
      </c>
      <c r="C14" s="47" t="str">
        <f t="shared" si="5"/>
        <v>X</v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IF(OR(COUNTIF(HorSup,B14),B14="",[3]Pointage!O8="",B14="REPOS"),"X")</f>
        <v>0</v>
      </c>
      <c r="K14" s="58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[3]Pointage!O9</f>
        <v>REPOS</v>
      </c>
      <c r="C15" s="47" t="str">
        <f t="shared" si="5"/>
        <v/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str">
        <f>IF(OR(COUNTIF(HorSup,B15),B15="",[3]Pointage!O9="",B15="REPOS"),"X")</f>
        <v>X</v>
      </c>
      <c r="K15" s="57" t="s">
        <v>75</v>
      </c>
      <c r="L15" s="55" t="s">
        <v>4</v>
      </c>
    </row>
    <row r="16" spans="1:14" ht="17" customHeight="1" x14ac:dyDescent="0.2">
      <c r="A16" s="34" t="s">
        <v>78</v>
      </c>
      <c r="B16" s="64" t="str">
        <f>[3]Pointage!O10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IF(OR(COUNTIF(HorSup,B16),B16="",[3]Pointage!O10="",B16="REPOS"),"X")</f>
        <v>0</v>
      </c>
      <c r="K16" s="57" t="s">
        <v>76</v>
      </c>
      <c r="L16" s="55" t="s">
        <v>15</v>
      </c>
    </row>
    <row r="17" spans="1:12" ht="17" customHeight="1" x14ac:dyDescent="0.2">
      <c r="A17" s="34" t="s">
        <v>81</v>
      </c>
      <c r="B17" s="64" t="str">
        <f>[3]Pointage!O11</f>
        <v>NICE OUEST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IF(OR(COUNTIF(HorSup,B17),B17="",[3]Pointage!O11="",B17="REPOS"),"X")</f>
        <v>0</v>
      </c>
      <c r="K17" s="58" t="s">
        <v>77</v>
      </c>
      <c r="L17" s="55" t="s">
        <v>14</v>
      </c>
    </row>
    <row r="18" spans="1:12" ht="17" customHeight="1" x14ac:dyDescent="0.2">
      <c r="A18" s="34" t="s">
        <v>82</v>
      </c>
      <c r="B18" s="64" t="str">
        <f>[3]Pointage!O12</f>
        <v>POLY 7H-12H / 14H-18H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IF(OR(COUNTIF(HorSup,B18),B18="",[3]Pointage!O12="",B18="REPOS"),"X")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[3]Pointage!O13</f>
        <v>NICE EST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IF(OR(COUNTIF(HorSup,B19),B19="",[3]Pointage!O13="",B19="REPOS"),"X")</f>
        <v>0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[3]Pointage!O14</f>
        <v>REPOS</v>
      </c>
      <c r="C20" s="47" t="str">
        <f t="shared" si="5"/>
        <v/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str">
        <f>IF(OR(COUNTIF(HorSup,B20),B20="",[3]Pointage!O14="",B20="REPOS"),"X")</f>
        <v>X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[3]Pointage!O15</f>
        <v>POLY 7H-12H / 14H-18H</v>
      </c>
      <c r="C21" s="47" t="str">
        <f t="shared" si="5"/>
        <v>X</v>
      </c>
      <c r="D21" s="6" t="str">
        <f t="shared" si="6"/>
        <v/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IF(OR(COUNTIF(HorSup,B21),B21="",[3]Pointage!O15="",B21="REPOS"),"X")</f>
        <v>0</v>
      </c>
      <c r="K21" s="60" t="s">
        <v>81</v>
      </c>
      <c r="L21" s="55" t="s">
        <v>4</v>
      </c>
    </row>
    <row r="22" spans="1:12" ht="17" customHeight="1" x14ac:dyDescent="0.2">
      <c r="A22" s="38" t="s">
        <v>89</v>
      </c>
      <c r="B22" s="64" t="str">
        <f>[3]Pointage!O16</f>
        <v>REPOS</v>
      </c>
      <c r="C22" s="47" t="str">
        <f t="shared" si="5"/>
        <v/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str">
        <f>IF(OR(COUNTIF(HorSup,B22),B22="",[3]Pointage!O16="",B22="REPOS"),"X")</f>
        <v>X</v>
      </c>
      <c r="K22" s="58" t="s">
        <v>82</v>
      </c>
      <c r="L22" s="55" t="s">
        <v>8</v>
      </c>
    </row>
    <row r="23" spans="1:12" ht="17" customHeight="1" x14ac:dyDescent="0.2">
      <c r="A23" s="38" t="s">
        <v>90</v>
      </c>
      <c r="B23" s="64" t="str">
        <f>[3]Pointage!O17</f>
        <v>REPOS</v>
      </c>
      <c r="C23" s="47" t="str">
        <f t="shared" si="5"/>
        <v/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str">
        <f>IF(OR(COUNTIF(HorSup,B23),B23="",[3]Pointage!O17="",B23="REPOS"),"X")</f>
        <v>X</v>
      </c>
      <c r="K23" s="58" t="s">
        <v>84</v>
      </c>
      <c r="L23" s="55" t="s">
        <v>14</v>
      </c>
    </row>
    <row r="24" spans="1:12" ht="17" customHeight="1" x14ac:dyDescent="0.2">
      <c r="A24" s="34" t="s">
        <v>91</v>
      </c>
      <c r="B24" s="64" t="str">
        <f>[3]Pointage!O18</f>
        <v>REPOS</v>
      </c>
      <c r="C24" s="47" t="str">
        <f t="shared" ref="C24:C51" si="10">IF(COUNTIF(HorMat,B24),"X",IF(OR(B24="FORMATION"),"F",IF(OR(B24="1/2 Congés Matin"),"D","")))</f>
        <v/>
      </c>
      <c r="D24" s="6" t="str">
        <f t="shared" ref="D24:D51" si="11">IF(COUNTIF(HorAm,B24),"X",IF(OR(B24="1/2 Congés AM"),"D",""))</f>
        <v/>
      </c>
      <c r="E24" s="52" t="str">
        <f t="shared" ref="E24:E51" si="12">IF(COUNTIF(HorSoir,B24),"X","")</f>
        <v/>
      </c>
      <c r="F24" s="25" t="str">
        <f t="shared" ref="F24:F51" si="13">IF(B24="Congés","X","")</f>
        <v/>
      </c>
      <c r="G24" s="6" t="str">
        <f t="shared" ref="G24:G51" si="14">IF(B24="Absent","X","")</f>
        <v/>
      </c>
      <c r="H24" s="5" t="str">
        <f>IF(OR(COUNTIF(HorSup,B24),B24="",[3]Pointage!O19="",B24="REPOS"),"X")</f>
        <v>X</v>
      </c>
      <c r="K24" s="61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[3]Pointage!O19</f>
        <v>REPOS</v>
      </c>
      <c r="C25" s="47" t="str">
        <f t="shared" si="10"/>
        <v/>
      </c>
      <c r="D25" s="6" t="str">
        <f t="shared" si="11"/>
        <v/>
      </c>
      <c r="E25" s="52" t="str">
        <f t="shared" si="12"/>
        <v/>
      </c>
      <c r="F25" s="25" t="str">
        <f t="shared" si="13"/>
        <v/>
      </c>
      <c r="G25" s="6" t="str">
        <f t="shared" si="14"/>
        <v/>
      </c>
      <c r="H25" s="5" t="str">
        <f>IF(OR(COUNTIF(HorSup,B25),B25="",[3]Pointage!O20="",B25="REPOS"),"X")</f>
        <v>X</v>
      </c>
      <c r="K25" s="58" t="s">
        <v>85</v>
      </c>
      <c r="L25" s="55" t="s">
        <v>8</v>
      </c>
    </row>
    <row r="26" spans="1:12" ht="17" customHeight="1" x14ac:dyDescent="0.2">
      <c r="A26" s="39" t="s">
        <v>93</v>
      </c>
      <c r="B26" s="64" t="str">
        <f>[3]Pointage!O20</f>
        <v>ABSENT</v>
      </c>
      <c r="C26" s="47" t="str">
        <f t="shared" si="10"/>
        <v/>
      </c>
      <c r="D26" s="6" t="str">
        <f t="shared" si="11"/>
        <v/>
      </c>
      <c r="E26" s="52" t="str">
        <f t="shared" si="12"/>
        <v/>
      </c>
      <c r="F26" s="25" t="str">
        <f t="shared" si="13"/>
        <v/>
      </c>
      <c r="G26" s="6" t="str">
        <f t="shared" si="14"/>
        <v>X</v>
      </c>
      <c r="H26" s="5" t="b">
        <f>IF(OR(COUNTIF(HorSup,B26),B26="",[3]Pointage!O21="",B26="REPOS"),"X")</f>
        <v>0</v>
      </c>
      <c r="K26" s="58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[3]Pointage!O21</f>
        <v>Congés</v>
      </c>
      <c r="C27" s="47" t="str">
        <f t="shared" si="10"/>
        <v/>
      </c>
      <c r="D27" s="6" t="str">
        <f t="shared" si="11"/>
        <v/>
      </c>
      <c r="E27" s="52" t="str">
        <f t="shared" si="12"/>
        <v/>
      </c>
      <c r="F27" s="25" t="str">
        <f t="shared" si="13"/>
        <v>X</v>
      </c>
      <c r="G27" s="6" t="str">
        <f t="shared" si="14"/>
        <v/>
      </c>
      <c r="H27" s="5" t="b">
        <f>IF(OR(COUNTIF(HorSup,B27),B27="",[3]Pointage!O22="",B27="REPOS"),"X")</f>
        <v>0</v>
      </c>
      <c r="K27" s="60" t="s">
        <v>87</v>
      </c>
      <c r="L27" s="55" t="s">
        <v>126</v>
      </c>
    </row>
    <row r="28" spans="1:12" ht="17" customHeight="1" x14ac:dyDescent="0.2">
      <c r="A28" s="34" t="s">
        <v>95</v>
      </c>
      <c r="B28" s="64" t="str">
        <f>[3]Pointage!O22</f>
        <v>REPOS</v>
      </c>
      <c r="C28" s="47" t="str">
        <f t="shared" si="10"/>
        <v/>
      </c>
      <c r="D28" s="6" t="str">
        <f t="shared" si="11"/>
        <v/>
      </c>
      <c r="E28" s="52" t="str">
        <f t="shared" si="12"/>
        <v/>
      </c>
      <c r="F28" s="25" t="str">
        <f t="shared" si="13"/>
        <v/>
      </c>
      <c r="G28" s="6" t="str">
        <f t="shared" si="14"/>
        <v/>
      </c>
      <c r="H28" s="5" t="str">
        <f>IF(OR(COUNTIF(HorSup,B28),B28="",[3]Pointage!O23="",B28="REPOS"),"X")</f>
        <v>X</v>
      </c>
      <c r="K28" s="58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[3]Pointage!O23</f>
        <v>REPOS</v>
      </c>
      <c r="C29" s="47" t="str">
        <f t="shared" si="10"/>
        <v/>
      </c>
      <c r="D29" s="6" t="str">
        <f t="shared" si="11"/>
        <v/>
      </c>
      <c r="E29" s="52" t="str">
        <f t="shared" si="12"/>
        <v/>
      </c>
      <c r="F29" s="25" t="str">
        <f t="shared" si="13"/>
        <v/>
      </c>
      <c r="G29" s="6" t="str">
        <f t="shared" si="14"/>
        <v/>
      </c>
      <c r="H29" s="5" t="str">
        <f>IF(OR(COUNTIF(HorSup,B29),B29="",[3]Pointage!O24="",B29="REPOS"),"X")</f>
        <v>X</v>
      </c>
      <c r="K29" s="58" t="s">
        <v>89</v>
      </c>
      <c r="L29" s="55" t="s">
        <v>135</v>
      </c>
    </row>
    <row r="30" spans="1:12" ht="17" customHeight="1" x14ac:dyDescent="0.2">
      <c r="A30" s="34" t="s">
        <v>97</v>
      </c>
      <c r="B30" s="64" t="str">
        <f>[3]Pointage!O24</f>
        <v>REPOS</v>
      </c>
      <c r="C30" s="47" t="str">
        <f t="shared" si="10"/>
        <v/>
      </c>
      <c r="D30" s="6" t="str">
        <f t="shared" si="11"/>
        <v/>
      </c>
      <c r="E30" s="52" t="str">
        <f t="shared" si="12"/>
        <v/>
      </c>
      <c r="F30" s="25" t="str">
        <f t="shared" si="13"/>
        <v/>
      </c>
      <c r="G30" s="6" t="str">
        <f t="shared" si="14"/>
        <v/>
      </c>
      <c r="H30" s="5" t="str">
        <f>IF(OR(COUNTIF(HorSup,B30),B30="",[3]Pointage!O25="",B30="REPOS"),"X")</f>
        <v>X</v>
      </c>
      <c r="K30" s="58" t="s">
        <v>90</v>
      </c>
      <c r="L30" s="55" t="s">
        <v>8</v>
      </c>
    </row>
    <row r="31" spans="1:12" ht="17" customHeight="1" x14ac:dyDescent="0.2">
      <c r="A31" s="34" t="s">
        <v>98</v>
      </c>
      <c r="B31" s="64" t="str">
        <f>[3]Pointage!O25</f>
        <v>REPOS</v>
      </c>
      <c r="C31" s="47" t="str">
        <f t="shared" si="10"/>
        <v/>
      </c>
      <c r="D31" s="6" t="str">
        <f t="shared" si="11"/>
        <v/>
      </c>
      <c r="E31" s="52" t="str">
        <f t="shared" si="12"/>
        <v/>
      </c>
      <c r="F31" s="25" t="str">
        <f t="shared" si="13"/>
        <v/>
      </c>
      <c r="G31" s="6" t="str">
        <f t="shared" si="14"/>
        <v/>
      </c>
      <c r="H31" s="5" t="str">
        <f>IF(OR(COUNTIF(HorSup,B31),B31="",[3]Pointage!O26="",B31="REPOS"),"X")</f>
        <v>X</v>
      </c>
      <c r="K31" s="58" t="s">
        <v>91</v>
      </c>
      <c r="L31" s="55" t="s">
        <v>8</v>
      </c>
    </row>
    <row r="32" spans="1:12" ht="17" customHeight="1" x14ac:dyDescent="0.2">
      <c r="A32" s="34" t="s">
        <v>99</v>
      </c>
      <c r="B32" s="64" t="str">
        <f>[3]Pointage!O26</f>
        <v>REPOS</v>
      </c>
      <c r="C32" s="47" t="str">
        <f t="shared" si="10"/>
        <v/>
      </c>
      <c r="D32" s="6" t="str">
        <f t="shared" si="11"/>
        <v/>
      </c>
      <c r="E32" s="52" t="str">
        <f t="shared" si="12"/>
        <v/>
      </c>
      <c r="F32" s="25" t="str">
        <f t="shared" si="13"/>
        <v/>
      </c>
      <c r="G32" s="6" t="str">
        <f t="shared" si="14"/>
        <v/>
      </c>
      <c r="H32" s="5" t="str">
        <f>IF(OR(COUNTIF(HorSup,B32),B32="",[3]Pointage!O27="",B32="REPOS"),"X")</f>
        <v>X</v>
      </c>
      <c r="K32" s="58" t="s">
        <v>92</v>
      </c>
      <c r="L32" s="55" t="s">
        <v>145</v>
      </c>
    </row>
    <row r="33" spans="1:12" ht="17" customHeight="1" x14ac:dyDescent="0.2">
      <c r="A33" s="34" t="s">
        <v>100</v>
      </c>
      <c r="B33" s="64" t="str">
        <f>[3]Pointage!O27</f>
        <v>CARTON 8H30-12H / 13H-16H30</v>
      </c>
      <c r="C33" s="47" t="str">
        <f t="shared" si="10"/>
        <v>X</v>
      </c>
      <c r="D33" s="6" t="str">
        <f t="shared" si="11"/>
        <v/>
      </c>
      <c r="E33" s="52" t="str">
        <f t="shared" si="12"/>
        <v/>
      </c>
      <c r="F33" s="25" t="str">
        <f t="shared" si="13"/>
        <v/>
      </c>
      <c r="G33" s="6" t="str">
        <f t="shared" si="14"/>
        <v/>
      </c>
      <c r="H33" s="5" t="b">
        <f>IF(OR(COUNTIF(HorSup,B33),B33="",[3]Pointage!O28="",B33="REPOS"),"X")</f>
        <v>0</v>
      </c>
      <c r="K33" s="58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[3]Pointage!O28</f>
        <v>REPOS</v>
      </c>
      <c r="C34" s="47" t="str">
        <f t="shared" si="10"/>
        <v/>
      </c>
      <c r="D34" s="6" t="str">
        <f t="shared" si="11"/>
        <v/>
      </c>
      <c r="E34" s="52" t="str">
        <f t="shared" si="12"/>
        <v/>
      </c>
      <c r="F34" s="25" t="str">
        <f t="shared" si="13"/>
        <v/>
      </c>
      <c r="G34" s="6" t="str">
        <f t="shared" si="14"/>
        <v/>
      </c>
      <c r="H34" s="5" t="str">
        <f>IF(OR(COUNTIF(HorSup,B34),B34="",[3]Pointage!O29="",B34="REPOS"),"X")</f>
        <v>X</v>
      </c>
      <c r="K34" s="58" t="s">
        <v>94</v>
      </c>
      <c r="L34" s="55" t="s">
        <v>126</v>
      </c>
    </row>
    <row r="35" spans="1:12" ht="17" customHeight="1" x14ac:dyDescent="0.2">
      <c r="A35" s="34" t="s">
        <v>102</v>
      </c>
      <c r="B35" s="64" t="str">
        <f>[3]Pointage!O29</f>
        <v>HS CP 4H-7H</v>
      </c>
      <c r="C35" s="47" t="str">
        <f t="shared" si="10"/>
        <v/>
      </c>
      <c r="D35" s="6" t="str">
        <f t="shared" si="11"/>
        <v/>
      </c>
      <c r="E35" s="52" t="str">
        <f t="shared" si="12"/>
        <v/>
      </c>
      <c r="F35" s="25" t="str">
        <f t="shared" si="13"/>
        <v/>
      </c>
      <c r="G35" s="6" t="str">
        <f t="shared" si="14"/>
        <v/>
      </c>
      <c r="H35" s="5" t="str">
        <f>IF(OR(COUNTIF(HorSup,B35),B35="",[3]Pointage!O30="",B35="REPOS"),"X")</f>
        <v>X</v>
      </c>
      <c r="K35" s="58" t="s">
        <v>95</v>
      </c>
      <c r="L35" s="55" t="s">
        <v>30</v>
      </c>
    </row>
    <row r="36" spans="1:12" ht="17" customHeight="1" x14ac:dyDescent="0.2">
      <c r="A36" s="34" t="s">
        <v>103</v>
      </c>
      <c r="B36" s="64" t="str">
        <f>[3]Pointage!O30</f>
        <v>Congés</v>
      </c>
      <c r="C36" s="47" t="str">
        <f t="shared" si="10"/>
        <v/>
      </c>
      <c r="D36" s="6" t="str">
        <f t="shared" si="11"/>
        <v/>
      </c>
      <c r="E36" s="52" t="str">
        <f t="shared" si="12"/>
        <v/>
      </c>
      <c r="F36" s="25" t="str">
        <f t="shared" si="13"/>
        <v>X</v>
      </c>
      <c r="G36" s="6" t="str">
        <f t="shared" si="14"/>
        <v/>
      </c>
      <c r="H36" s="5" t="b">
        <f>IF(OR(COUNTIF(HorSup,B36),B36="",[3]Pointage!O31="",B36="REPOS"),"X")</f>
        <v>0</v>
      </c>
      <c r="K36" s="58" t="s">
        <v>96</v>
      </c>
      <c r="L36" s="55" t="s">
        <v>8</v>
      </c>
    </row>
    <row r="37" spans="1:12" ht="17" customHeight="1" x14ac:dyDescent="0.2">
      <c r="A37" s="35" t="s">
        <v>104</v>
      </c>
      <c r="B37" s="64" t="str">
        <f>[3]Pointage!O31</f>
        <v>HS NICE EST</v>
      </c>
      <c r="C37" s="47" t="str">
        <f t="shared" si="10"/>
        <v/>
      </c>
      <c r="D37" s="6" t="str">
        <f t="shared" si="11"/>
        <v/>
      </c>
      <c r="E37" s="52" t="str">
        <f t="shared" si="12"/>
        <v/>
      </c>
      <c r="F37" s="25" t="str">
        <f t="shared" si="13"/>
        <v/>
      </c>
      <c r="G37" s="6" t="str">
        <f t="shared" si="14"/>
        <v/>
      </c>
      <c r="H37" s="5" t="str">
        <f>IF(OR(COUNTIF(HorSup,B37),B37="",[3]Pointage!O32="",B37="REPOS"),"X")</f>
        <v>X</v>
      </c>
      <c r="K37" s="57" t="s">
        <v>97</v>
      </c>
      <c r="L37" s="55" t="s">
        <v>126</v>
      </c>
    </row>
    <row r="38" spans="1:12" ht="17" customHeight="1" x14ac:dyDescent="0.2">
      <c r="A38" s="35" t="s">
        <v>105</v>
      </c>
      <c r="B38" s="64" t="str">
        <f>[3]Pointage!O32</f>
        <v>REPOS</v>
      </c>
      <c r="C38" s="47" t="str">
        <f t="shared" si="10"/>
        <v/>
      </c>
      <c r="D38" s="6" t="str">
        <f t="shared" si="11"/>
        <v/>
      </c>
      <c r="E38" s="52" t="str">
        <f t="shared" si="12"/>
        <v/>
      </c>
      <c r="F38" s="25" t="str">
        <f t="shared" si="13"/>
        <v/>
      </c>
      <c r="G38" s="6" t="str">
        <f t="shared" si="14"/>
        <v/>
      </c>
      <c r="H38" s="5" t="str">
        <f>IF(OR(COUNTIF(HorSup,B38),B38="",[3]Pointage!O33="",B38="REPOS"),"X")</f>
        <v>X</v>
      </c>
      <c r="K38" s="58" t="s">
        <v>98</v>
      </c>
      <c r="L38" s="55" t="s">
        <v>16</v>
      </c>
    </row>
    <row r="39" spans="1:12" ht="17" customHeight="1" x14ac:dyDescent="0.2">
      <c r="A39" s="36" t="s">
        <v>106</v>
      </c>
      <c r="B39" s="64" t="str">
        <f>[3]Pointage!O33</f>
        <v>NICE EST</v>
      </c>
      <c r="C39" s="47" t="str">
        <f t="shared" si="10"/>
        <v>X</v>
      </c>
      <c r="D39" s="6" t="str">
        <f t="shared" si="11"/>
        <v/>
      </c>
      <c r="E39" s="52" t="str">
        <f t="shared" si="12"/>
        <v/>
      </c>
      <c r="F39" s="25" t="str">
        <f t="shared" si="13"/>
        <v/>
      </c>
      <c r="G39" s="6" t="str">
        <f t="shared" si="14"/>
        <v/>
      </c>
      <c r="H39" s="5" t="b">
        <f>IF(OR(COUNTIF(HorSup,B39),B39="",[3]Pointage!O34="",B39="REPOS"),"X")</f>
        <v>0</v>
      </c>
      <c r="K39" s="58" t="s">
        <v>99</v>
      </c>
      <c r="L39" s="55" t="s">
        <v>21</v>
      </c>
    </row>
    <row r="40" spans="1:12" ht="17" customHeight="1" x14ac:dyDescent="0.2">
      <c r="A40" s="34" t="s">
        <v>107</v>
      </c>
      <c r="B40" s="64" t="str">
        <f>[3]Pointage!O34</f>
        <v>REPOS</v>
      </c>
      <c r="C40" s="47" t="str">
        <f t="shared" si="10"/>
        <v/>
      </c>
      <c r="D40" s="6" t="str">
        <f t="shared" si="11"/>
        <v/>
      </c>
      <c r="E40" s="52" t="str">
        <f t="shared" si="12"/>
        <v/>
      </c>
      <c r="F40" s="25" t="str">
        <f t="shared" si="13"/>
        <v/>
      </c>
      <c r="G40" s="6" t="str">
        <f t="shared" si="14"/>
        <v/>
      </c>
      <c r="H40" s="5" t="str">
        <f>IF(OR(COUNTIF(HorSup,B40),B40="",[3]Pointage!O35="",B40="REPOS"),"X")</f>
        <v>X</v>
      </c>
      <c r="K40" s="58" t="s">
        <v>100</v>
      </c>
      <c r="L40" s="55" t="s">
        <v>8</v>
      </c>
    </row>
    <row r="41" spans="1:12" ht="17" customHeight="1" x14ac:dyDescent="0.2">
      <c r="A41" s="36" t="s">
        <v>108</v>
      </c>
      <c r="B41" s="64" t="str">
        <f>[3]Pointage!O35</f>
        <v>Congés</v>
      </c>
      <c r="C41" s="47" t="str">
        <f t="shared" si="10"/>
        <v/>
      </c>
      <c r="D41" s="6" t="str">
        <f t="shared" si="11"/>
        <v/>
      </c>
      <c r="E41" s="52" t="str">
        <f t="shared" si="12"/>
        <v/>
      </c>
      <c r="F41" s="25" t="str">
        <f t="shared" si="13"/>
        <v>X</v>
      </c>
      <c r="G41" s="6" t="str">
        <f t="shared" si="14"/>
        <v/>
      </c>
      <c r="H41" s="5" t="b">
        <f>IF(OR(COUNTIF(HorSup,B41),B41="",[3]Pointage!O36="",B41="REPOS"),"X")</f>
        <v>0</v>
      </c>
      <c r="K41" s="58" t="s">
        <v>101</v>
      </c>
      <c r="L41" s="55" t="s">
        <v>16</v>
      </c>
    </row>
    <row r="42" spans="1:12" ht="17" customHeight="1" x14ac:dyDescent="0.2">
      <c r="A42" s="35" t="s">
        <v>109</v>
      </c>
      <c r="B42" s="64" t="str">
        <f>[3]Pointage!O36</f>
        <v>REPOS</v>
      </c>
      <c r="C42" s="47" t="str">
        <f t="shared" si="10"/>
        <v/>
      </c>
      <c r="D42" s="6" t="str">
        <f t="shared" si="11"/>
        <v/>
      </c>
      <c r="E42" s="52" t="str">
        <f t="shared" si="12"/>
        <v/>
      </c>
      <c r="F42" s="25" t="str">
        <f t="shared" si="13"/>
        <v/>
      </c>
      <c r="G42" s="6" t="str">
        <f t="shared" si="14"/>
        <v/>
      </c>
      <c r="H42" s="5" t="str">
        <f>IF(OR(COUNTIF(HorSup,B42),B42="",[3]Pointage!O37="",B42="REPOS"),"X")</f>
        <v>X</v>
      </c>
      <c r="K42" s="57" t="s">
        <v>102</v>
      </c>
      <c r="L42" s="55" t="s">
        <v>23</v>
      </c>
    </row>
    <row r="43" spans="1:12" ht="17" customHeight="1" x14ac:dyDescent="0.2">
      <c r="A43" s="34" t="s">
        <v>111</v>
      </c>
      <c r="B43" s="64" t="str">
        <f>[3]Pointage!O37</f>
        <v>REPOS</v>
      </c>
      <c r="C43" s="47" t="str">
        <f t="shared" si="10"/>
        <v/>
      </c>
      <c r="D43" s="6" t="str">
        <f t="shared" si="11"/>
        <v/>
      </c>
      <c r="E43" s="52" t="str">
        <f t="shared" si="12"/>
        <v/>
      </c>
      <c r="F43" s="25" t="str">
        <f t="shared" si="13"/>
        <v/>
      </c>
      <c r="G43" s="6" t="str">
        <f t="shared" si="14"/>
        <v/>
      </c>
      <c r="H43" s="5" t="str">
        <f>IF(OR(COUNTIF(HorSup,B43),B43="",[3]Pointage!O38="",B43="REPOS"),"X")</f>
        <v>X</v>
      </c>
      <c r="K43" s="61" t="s">
        <v>103</v>
      </c>
      <c r="L43" s="55" t="s">
        <v>19</v>
      </c>
    </row>
    <row r="44" spans="1:12" ht="17" customHeight="1" x14ac:dyDescent="0.2">
      <c r="A44" s="34" t="s">
        <v>113</v>
      </c>
      <c r="B44" s="64" t="str">
        <f>[3]Pointage!O38</f>
        <v>ABSENT</v>
      </c>
      <c r="C44" s="47" t="str">
        <f t="shared" si="10"/>
        <v/>
      </c>
      <c r="D44" s="6" t="str">
        <f t="shared" si="11"/>
        <v/>
      </c>
      <c r="E44" s="52" t="str">
        <f t="shared" si="12"/>
        <v/>
      </c>
      <c r="F44" s="25" t="str">
        <f t="shared" si="13"/>
        <v/>
      </c>
      <c r="G44" s="6" t="str">
        <f t="shared" si="14"/>
        <v>X</v>
      </c>
      <c r="H44" s="5" t="b">
        <f>IF(OR(COUNTIF(HorSup,B44),B44="",[3]Pointage!O39="",B44="REPOS"),"X")</f>
        <v>0</v>
      </c>
      <c r="K44" s="60" t="s">
        <v>104</v>
      </c>
      <c r="L44" s="55" t="s">
        <v>38</v>
      </c>
    </row>
    <row r="45" spans="1:12" ht="17" customHeight="1" x14ac:dyDescent="0.2">
      <c r="A45" s="38" t="s">
        <v>114</v>
      </c>
      <c r="B45" s="64" t="str">
        <f>[3]Pointage!O39</f>
        <v>REPOS</v>
      </c>
      <c r="C45" s="47" t="str">
        <f t="shared" si="10"/>
        <v/>
      </c>
      <c r="D45" s="6" t="str">
        <f t="shared" si="11"/>
        <v/>
      </c>
      <c r="E45" s="52" t="str">
        <f t="shared" si="12"/>
        <v/>
      </c>
      <c r="F45" s="25" t="str">
        <f t="shared" si="13"/>
        <v/>
      </c>
      <c r="G45" s="6" t="str">
        <f t="shared" si="14"/>
        <v/>
      </c>
      <c r="H45" s="5" t="str">
        <f>IF(OR(COUNTIF(HorSup,B45),B45="",[3]Pointage!O40="",B45="REPOS"),"X")</f>
        <v>X</v>
      </c>
      <c r="K45" s="58" t="s">
        <v>105</v>
      </c>
      <c r="L45" s="55" t="s">
        <v>19</v>
      </c>
    </row>
    <row r="46" spans="1:12" ht="17" customHeight="1" x14ac:dyDescent="0.2">
      <c r="A46" s="34" t="s">
        <v>115</v>
      </c>
      <c r="B46" s="64" t="str">
        <f>[3]Pointage!O40</f>
        <v>ABSENT</v>
      </c>
      <c r="C46" s="47" t="str">
        <f t="shared" si="10"/>
        <v/>
      </c>
      <c r="D46" s="6" t="str">
        <f t="shared" si="11"/>
        <v/>
      </c>
      <c r="E46" s="52" t="str">
        <f t="shared" si="12"/>
        <v/>
      </c>
      <c r="F46" s="25" t="str">
        <f t="shared" si="13"/>
        <v/>
      </c>
      <c r="G46" s="6" t="str">
        <f t="shared" si="14"/>
        <v>X</v>
      </c>
      <c r="H46" s="5" t="b">
        <f>IF(OR(COUNTIF(HorSup,B46),B46="",[3]Pointage!O41="",B46="REPOS"),"X")</f>
        <v>0</v>
      </c>
      <c r="K46" s="58" t="s">
        <v>106</v>
      </c>
      <c r="L46" s="55" t="s">
        <v>20</v>
      </c>
    </row>
    <row r="47" spans="1:12" ht="17" customHeight="1" x14ac:dyDescent="0.2">
      <c r="A47" s="34" t="s">
        <v>116</v>
      </c>
      <c r="B47" s="64" t="str">
        <f>[3]Pointage!O41</f>
        <v>ABSENT</v>
      </c>
      <c r="C47" s="47" t="str">
        <f t="shared" si="10"/>
        <v/>
      </c>
      <c r="D47" s="6" t="str">
        <f t="shared" si="11"/>
        <v/>
      </c>
      <c r="E47" s="52" t="str">
        <f t="shared" si="12"/>
        <v/>
      </c>
      <c r="F47" s="25" t="str">
        <f t="shared" si="13"/>
        <v/>
      </c>
      <c r="G47" s="6" t="str">
        <f t="shared" si="14"/>
        <v>X</v>
      </c>
      <c r="H47" s="5" t="b">
        <f>IF(OR(COUNTIF(HorSup,B47),B47="",[3]Pointage!O42="",B47="REPOS"),"X")</f>
        <v>0</v>
      </c>
      <c r="K47" s="60" t="s">
        <v>107</v>
      </c>
      <c r="L47" s="55" t="s">
        <v>8</v>
      </c>
    </row>
    <row r="48" spans="1:12" ht="17" customHeight="1" x14ac:dyDescent="0.2">
      <c r="A48" s="38" t="s">
        <v>142</v>
      </c>
      <c r="B48" s="64" t="str">
        <f>[3]Pointage!O42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IF(OR(COUNTIF(HorSup,B48),B48="",[3]Pointage!O18="",B48="REPOS"),"X")</f>
        <v>X</v>
      </c>
      <c r="K48" s="61" t="s">
        <v>108</v>
      </c>
      <c r="L48" s="55" t="s">
        <v>38</v>
      </c>
    </row>
    <row r="49" spans="1:12" ht="17" customHeight="1" x14ac:dyDescent="0.2">
      <c r="A49" s="34" t="s">
        <v>118</v>
      </c>
      <c r="B49" s="64" t="str">
        <f>[3]Pointage!O43</f>
        <v>REPOS</v>
      </c>
      <c r="C49" s="47" t="str">
        <f t="shared" si="10"/>
        <v/>
      </c>
      <c r="D49" s="6" t="str">
        <f t="shared" si="11"/>
        <v/>
      </c>
      <c r="E49" s="52" t="str">
        <f t="shared" si="12"/>
        <v/>
      </c>
      <c r="F49" s="25" t="str">
        <f t="shared" si="13"/>
        <v/>
      </c>
      <c r="G49" s="6" t="str">
        <f t="shared" si="14"/>
        <v/>
      </c>
      <c r="H49" s="5" t="str">
        <f>IF(OR(COUNTIF(HorSup,B49),B49="",[3]Pointage!O43="",B49="REPOS"),"X")</f>
        <v>X</v>
      </c>
      <c r="K49" s="60" t="s">
        <v>109</v>
      </c>
      <c r="L49" s="55" t="s">
        <v>38</v>
      </c>
    </row>
    <row r="50" spans="1:12" ht="17" customHeight="1" x14ac:dyDescent="0.2">
      <c r="A50" s="34" t="s">
        <v>121</v>
      </c>
      <c r="B50" s="64" t="str">
        <f>[3]Pointage!O44</f>
        <v>REPOS</v>
      </c>
      <c r="C50" s="47" t="str">
        <f t="shared" si="10"/>
        <v/>
      </c>
      <c r="D50" s="6" t="str">
        <f t="shared" si="11"/>
        <v/>
      </c>
      <c r="E50" s="52" t="str">
        <f t="shared" si="12"/>
        <v/>
      </c>
      <c r="F50" s="25" t="str">
        <f t="shared" si="13"/>
        <v/>
      </c>
      <c r="G50" s="6" t="str">
        <f t="shared" si="14"/>
        <v/>
      </c>
      <c r="H50" s="5" t="str">
        <f>IF(OR(COUNTIF(HorSup,B50),B50="",[3]Pointage!O44="",B50="REPOS"),"X")</f>
        <v>X</v>
      </c>
      <c r="K50" s="60" t="s">
        <v>110</v>
      </c>
      <c r="L50" s="55" t="s">
        <v>126</v>
      </c>
    </row>
    <row r="51" spans="1:12" ht="17" customHeight="1" thickBot="1" x14ac:dyDescent="0.25">
      <c r="A51" s="70" t="s">
        <v>123</v>
      </c>
      <c r="B51" s="64" t="str">
        <f>[3]Pointage!O45</f>
        <v>HS NICE OUEST</v>
      </c>
      <c r="C51" s="48" t="str">
        <f t="shared" si="10"/>
        <v/>
      </c>
      <c r="D51" s="17" t="str">
        <f t="shared" si="11"/>
        <v/>
      </c>
      <c r="E51" s="53" t="str">
        <f t="shared" si="12"/>
        <v/>
      </c>
      <c r="F51" s="72" t="str">
        <f t="shared" si="13"/>
        <v/>
      </c>
      <c r="G51" s="71" t="str">
        <f t="shared" si="14"/>
        <v/>
      </c>
      <c r="H51" s="5" t="str">
        <f>IF(OR(COUNTIF(HorSup,B51),B51="",[3]Pointage!O45="",B51="REPOS"),"X")</f>
        <v>X</v>
      </c>
      <c r="K51" s="57" t="s">
        <v>111</v>
      </c>
      <c r="L51" s="55" t="s">
        <v>130</v>
      </c>
    </row>
    <row r="52" spans="1:12" ht="17" customHeight="1" x14ac:dyDescent="0.2">
      <c r="A52" s="85" t="s">
        <v>69</v>
      </c>
      <c r="B52" s="82" t="str">
        <f>[4]Pointage!O2</f>
        <v>REPOS</v>
      </c>
      <c r="C52" s="46" t="str">
        <f t="shared" ref="C52" si="15">IF(COUNTIF(HorMat,B52),"X",IF(OR(B52="FORMATION"),"F",IF(OR(B52="1/2 Congés Matin"),"D","")))</f>
        <v/>
      </c>
      <c r="D52" s="3" t="str">
        <f t="shared" ref="D52" si="16">IF(COUNTIF(HorAm,B52),"X",IF(OR(B52="1/2 Congés AM"),"D",""))</f>
        <v/>
      </c>
      <c r="E52" s="51" t="str">
        <f t="shared" ref="E52" si="17">IF(COUNTIF(HorSoir,B52),"X","")</f>
        <v/>
      </c>
      <c r="F52" s="24" t="str">
        <f t="shared" ref="F52:F64" si="18">IF(B52="Congés","X","")</f>
        <v/>
      </c>
      <c r="G52" s="3" t="str">
        <f t="shared" ref="G52:G64" si="19">IF(B52="Absent","X","")</f>
        <v/>
      </c>
      <c r="H52" s="4" t="str">
        <f>IF(OR(COUNTIF(HorSup,B52),B52="",[4]Pointage!O2="",B52="REPOS"),"X")</f>
        <v>X</v>
      </c>
      <c r="K52" s="58" t="s">
        <v>112</v>
      </c>
      <c r="L52" s="55" t="s">
        <v>8</v>
      </c>
    </row>
    <row r="53" spans="1:12" ht="17" customHeight="1" x14ac:dyDescent="0.2">
      <c r="A53" s="57" t="s">
        <v>73</v>
      </c>
      <c r="B53" s="83" t="str">
        <f>[4]Pointage!O3</f>
        <v>REPOS</v>
      </c>
      <c r="C53" s="47" t="str">
        <f t="shared" ref="C53:C64" si="20">IF(COUNTIF(HorMat,B53),"X",IF(OR(B53="FORMATION"),"F",IF(OR(B53="1/2 Congés Matin"),"D","")))</f>
        <v/>
      </c>
      <c r="D53" s="6" t="str">
        <f t="shared" ref="D53:D64" si="21">IF(COUNTIF(HorAm,B53),"X",IF(OR(B53="1/2 Congés AM"),"D",""))</f>
        <v/>
      </c>
      <c r="E53" s="52" t="str">
        <f t="shared" ref="E53:E64" si="22">IF(COUNTIF(HorSoir,B53),"X","")</f>
        <v/>
      </c>
      <c r="F53" s="25" t="str">
        <f t="shared" si="18"/>
        <v/>
      </c>
      <c r="G53" s="6" t="str">
        <f t="shared" si="19"/>
        <v/>
      </c>
      <c r="H53" s="5" t="str">
        <f>IF(OR(COUNTIF(HorSup,B53),B53="",[4]Pointage!O3="",B53="REPOS"),"X")</f>
        <v>X</v>
      </c>
      <c r="K53" s="59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[4]Pointage!O4</f>
        <v>REPOS</v>
      </c>
      <c r="C54" s="47" t="str">
        <f t="shared" si="20"/>
        <v/>
      </c>
      <c r="D54" s="6" t="str">
        <f t="shared" si="21"/>
        <v/>
      </c>
      <c r="E54" s="52" t="str">
        <f t="shared" si="22"/>
        <v/>
      </c>
      <c r="F54" s="25" t="str">
        <f t="shared" si="18"/>
        <v/>
      </c>
      <c r="G54" s="6" t="str">
        <f t="shared" si="19"/>
        <v/>
      </c>
      <c r="H54" s="5" t="str">
        <f>IF(OR(COUNTIF(HorSup,B54),B54="",[4]Pointage!O4="",B54="REPOS"),"X")</f>
        <v>X</v>
      </c>
      <c r="K54" s="58" t="s">
        <v>114</v>
      </c>
      <c r="L54" s="55" t="s">
        <v>19</v>
      </c>
    </row>
    <row r="55" spans="1:12" ht="17" customHeight="1" x14ac:dyDescent="0.2">
      <c r="A55" s="58" t="s">
        <v>80</v>
      </c>
      <c r="B55" s="83" t="str">
        <f>[4]Pointage!O5</f>
        <v>REPOS</v>
      </c>
      <c r="C55" s="47" t="str">
        <f t="shared" si="20"/>
        <v/>
      </c>
      <c r="D55" s="6" t="str">
        <f t="shared" si="21"/>
        <v/>
      </c>
      <c r="E55" s="52" t="str">
        <f t="shared" si="22"/>
        <v/>
      </c>
      <c r="F55" s="25" t="str">
        <f t="shared" si="18"/>
        <v/>
      </c>
      <c r="G55" s="6" t="str">
        <f t="shared" si="19"/>
        <v/>
      </c>
      <c r="H55" s="5" t="str">
        <f>IF(OR(COUNTIF(HorSup,B55),B55="",[4]Pointage!O5="",B55="REPOS"),"X")</f>
        <v>X</v>
      </c>
      <c r="K55" s="62" t="s">
        <v>115</v>
      </c>
      <c r="L55" s="55" t="s">
        <v>4</v>
      </c>
    </row>
    <row r="56" spans="1:12" ht="17" customHeight="1" x14ac:dyDescent="0.2">
      <c r="A56" s="58" t="s">
        <v>83</v>
      </c>
      <c r="B56" s="83" t="str">
        <f>[4]Pointage!O6</f>
        <v>REPOS</v>
      </c>
      <c r="C56" s="47" t="str">
        <f t="shared" si="20"/>
        <v/>
      </c>
      <c r="D56" s="6" t="str">
        <f t="shared" si="21"/>
        <v/>
      </c>
      <c r="E56" s="52" t="str">
        <f t="shared" si="22"/>
        <v/>
      </c>
      <c r="F56" s="25" t="str">
        <f t="shared" si="18"/>
        <v/>
      </c>
      <c r="G56" s="6" t="str">
        <f t="shared" si="19"/>
        <v/>
      </c>
      <c r="H56" s="5" t="str">
        <f>IF(OR(COUNTIF(HorSup,B56),B56="",[4]Pointage!O6="",B56="REPOS"),"X")</f>
        <v>X</v>
      </c>
      <c r="K56" s="60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[4]Pointage!O7</f>
        <v>REPOS</v>
      </c>
      <c r="C57" s="47" t="str">
        <f t="shared" si="20"/>
        <v/>
      </c>
      <c r="D57" s="6" t="str">
        <f t="shared" si="21"/>
        <v/>
      </c>
      <c r="E57" s="52" t="str">
        <f t="shared" si="22"/>
        <v/>
      </c>
      <c r="F57" s="25" t="str">
        <f t="shared" si="18"/>
        <v/>
      </c>
      <c r="G57" s="6" t="str">
        <f t="shared" si="19"/>
        <v/>
      </c>
      <c r="H57" s="5" t="str">
        <f>IF(OR(COUNTIF(HorSup,B57),B57="",[4]Pointage!O7="",B57="REPOS"),"X")</f>
        <v>X</v>
      </c>
      <c r="K57" s="58" t="s">
        <v>117</v>
      </c>
      <c r="L57" s="55" t="s">
        <v>126</v>
      </c>
    </row>
    <row r="58" spans="1:12" ht="17" customHeight="1" x14ac:dyDescent="0.2">
      <c r="A58" s="58" t="s">
        <v>88</v>
      </c>
      <c r="B58" s="83" t="str">
        <f>[4]Pointage!O8</f>
        <v>REPOS</v>
      </c>
      <c r="C58" s="47" t="str">
        <f t="shared" si="20"/>
        <v/>
      </c>
      <c r="D58" s="6" t="str">
        <f t="shared" si="21"/>
        <v/>
      </c>
      <c r="E58" s="52" t="str">
        <f t="shared" si="22"/>
        <v/>
      </c>
      <c r="F58" s="25" t="str">
        <f t="shared" si="18"/>
        <v/>
      </c>
      <c r="G58" s="6" t="str">
        <f t="shared" si="19"/>
        <v/>
      </c>
      <c r="H58" s="5" t="str">
        <f>IF(OR(COUNTIF(HorSup,B58),B58="",[4]Pointage!O8="",B58="REPOS"),"X")</f>
        <v>X</v>
      </c>
      <c r="K58" s="58" t="s">
        <v>142</v>
      </c>
      <c r="L58" s="55" t="s">
        <v>23</v>
      </c>
    </row>
    <row r="59" spans="1:12" ht="16" x14ac:dyDescent="0.2">
      <c r="A59" s="57" t="s">
        <v>110</v>
      </c>
      <c r="B59" s="83" t="str">
        <f>[4]Pointage!O9</f>
        <v>REPOS</v>
      </c>
      <c r="C59" s="47" t="str">
        <f t="shared" si="20"/>
        <v/>
      </c>
      <c r="D59" s="6" t="str">
        <f t="shared" si="21"/>
        <v/>
      </c>
      <c r="E59" s="52" t="str">
        <f t="shared" si="22"/>
        <v/>
      </c>
      <c r="F59" s="25" t="str">
        <f t="shared" si="18"/>
        <v/>
      </c>
      <c r="G59" s="6" t="str">
        <f t="shared" si="19"/>
        <v/>
      </c>
      <c r="H59" s="5" t="str">
        <f>IF(OR(COUNTIF(HorSup,B59),B59="",[4]Pointage!O9="",B59="REPOS"),"X")</f>
        <v>X</v>
      </c>
      <c r="K59" s="58" t="s">
        <v>118</v>
      </c>
      <c r="L59" s="55" t="s">
        <v>4</v>
      </c>
    </row>
    <row r="60" spans="1:12" ht="16" x14ac:dyDescent="0.2">
      <c r="A60" s="57" t="s">
        <v>112</v>
      </c>
      <c r="B60" s="83" t="str">
        <f>[4]Pointage!O10</f>
        <v>Congés</v>
      </c>
      <c r="C60" s="47" t="str">
        <f t="shared" si="20"/>
        <v/>
      </c>
      <c r="D60" s="6" t="str">
        <f t="shared" si="21"/>
        <v/>
      </c>
      <c r="E60" s="52" t="str">
        <f t="shared" si="22"/>
        <v/>
      </c>
      <c r="F60" s="25" t="str">
        <f t="shared" si="18"/>
        <v>X</v>
      </c>
      <c r="G60" s="6" t="str">
        <f t="shared" si="19"/>
        <v/>
      </c>
      <c r="H60" s="5" t="b">
        <f>IF(OR(COUNTIF(HorSup,B60),B60="",[4]Pointage!O10="",B60="REPOS"),"X")</f>
        <v>0</v>
      </c>
      <c r="K60" s="58" t="s">
        <v>119</v>
      </c>
      <c r="L60" s="55" t="s">
        <v>126</v>
      </c>
    </row>
    <row r="61" spans="1:12" ht="16" x14ac:dyDescent="0.2">
      <c r="A61" s="60" t="s">
        <v>117</v>
      </c>
      <c r="B61" s="83" t="str">
        <f>[4]Pointage!O11</f>
        <v>REPOS</v>
      </c>
      <c r="C61" s="47" t="str">
        <f t="shared" si="20"/>
        <v/>
      </c>
      <c r="D61" s="6" t="str">
        <f t="shared" si="21"/>
        <v/>
      </c>
      <c r="E61" s="52" t="str">
        <f t="shared" si="22"/>
        <v/>
      </c>
      <c r="F61" s="25" t="str">
        <f t="shared" si="18"/>
        <v/>
      </c>
      <c r="G61" s="6" t="str">
        <f t="shared" si="19"/>
        <v/>
      </c>
      <c r="H61" s="5" t="str">
        <f>IF(OR(COUNTIF(HorSup,B61),B61="",[4]Pointage!O11="",B61="REPOS"),"X")</f>
        <v>X</v>
      </c>
      <c r="K61" s="58" t="s">
        <v>120</v>
      </c>
      <c r="L61" s="55" t="s">
        <v>126</v>
      </c>
    </row>
    <row r="62" spans="1:12" ht="16" x14ac:dyDescent="0.2">
      <c r="A62" s="58" t="s">
        <v>119</v>
      </c>
      <c r="B62" s="83" t="str">
        <f>[4]Pointage!O12</f>
        <v>REPOS</v>
      </c>
      <c r="C62" s="47" t="str">
        <f t="shared" si="20"/>
        <v/>
      </c>
      <c r="D62" s="6" t="str">
        <f t="shared" si="21"/>
        <v/>
      </c>
      <c r="E62" s="52" t="str">
        <f t="shared" si="22"/>
        <v/>
      </c>
      <c r="F62" s="25" t="str">
        <f t="shared" si="18"/>
        <v/>
      </c>
      <c r="G62" s="6" t="str">
        <f t="shared" si="19"/>
        <v/>
      </c>
      <c r="H62" s="5" t="str">
        <f>IF(OR(COUNTIF(HorSup,B62),B62="",[4]Pointage!O12="",B62="REPOS"),"X")</f>
        <v>X</v>
      </c>
      <c r="K62" s="58" t="s">
        <v>121</v>
      </c>
      <c r="L62" s="55" t="s">
        <v>8</v>
      </c>
    </row>
    <row r="63" spans="1:12" ht="16" x14ac:dyDescent="0.2">
      <c r="A63" s="58" t="s">
        <v>120</v>
      </c>
      <c r="B63" s="83" t="str">
        <f>[4]Pointage!O13</f>
        <v>REPOS</v>
      </c>
      <c r="C63" s="47" t="str">
        <f t="shared" si="20"/>
        <v/>
      </c>
      <c r="D63" s="6" t="str">
        <f t="shared" si="21"/>
        <v/>
      </c>
      <c r="E63" s="52" t="str">
        <f t="shared" si="22"/>
        <v/>
      </c>
      <c r="F63" s="25" t="str">
        <f t="shared" si="18"/>
        <v/>
      </c>
      <c r="G63" s="6" t="str">
        <f t="shared" si="19"/>
        <v/>
      </c>
      <c r="H63" s="5" t="str">
        <f>IF(OR(COUNTIF(HorSup,B63),B63="",[4]Pointage!O13="",B63="REPOS"),"X")</f>
        <v>X</v>
      </c>
      <c r="K63" s="58" t="s">
        <v>122</v>
      </c>
      <c r="L63" s="55" t="s">
        <v>8</v>
      </c>
    </row>
    <row r="64" spans="1:12" ht="17" thickBot="1" x14ac:dyDescent="0.25">
      <c r="A64" s="67" t="s">
        <v>122</v>
      </c>
      <c r="B64" s="84" t="str">
        <f>[4]Pointage!O14</f>
        <v>Congés</v>
      </c>
      <c r="C64" s="48" t="str">
        <f t="shared" si="20"/>
        <v/>
      </c>
      <c r="D64" s="17" t="str">
        <f t="shared" si="21"/>
        <v/>
      </c>
      <c r="E64" s="53" t="str">
        <f t="shared" si="22"/>
        <v/>
      </c>
      <c r="F64" s="16" t="str">
        <f t="shared" si="18"/>
        <v>X</v>
      </c>
      <c r="G64" s="17" t="str">
        <f t="shared" si="19"/>
        <v/>
      </c>
      <c r="H64" s="18" t="b">
        <f>IF(OR(COUNTIF(HorSup,B64),B64="",[4]Pointage!O14="",B64="REPOS"),"X")</f>
        <v>0</v>
      </c>
      <c r="K64" s="63" t="s">
        <v>123</v>
      </c>
      <c r="L64" s="56" t="s">
        <v>12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64">
    <cfRule type="cellIs" dxfId="824" priority="39" stopIfTrue="1" operator="equal">
      <formula>0</formula>
    </cfRule>
  </conditionalFormatting>
  <conditionalFormatting sqref="L8:L12 L14:L63 B8:B64">
    <cfRule type="cellIs" dxfId="823" priority="42" stopIfTrue="1" operator="equal">
      <formula>"Repos"</formula>
    </cfRule>
    <cfRule type="cellIs" dxfId="822" priority="43" stopIfTrue="1" operator="equal">
      <formula>"ABSENT"</formula>
    </cfRule>
    <cfRule type="containsText" dxfId="821" priority="44" stopIfTrue="1" operator="containsText" text="NICE OUEST">
      <formula>NOT(ISERROR(SEARCH("NICE OUEST",B8)))</formula>
    </cfRule>
    <cfRule type="containsText" dxfId="820" priority="45" stopIfTrue="1" operator="containsText" text="NICE NORD">
      <formula>NOT(ISERROR(SEARCH("NICE NORD",B8)))</formula>
    </cfRule>
    <cfRule type="containsText" dxfId="819" priority="47" stopIfTrue="1" operator="containsText" text="NICE EST">
      <formula>NOT(ISERROR(SEARCH("NICE EST",B8)))</formula>
    </cfRule>
  </conditionalFormatting>
  <conditionalFormatting sqref="K2">
    <cfRule type="cellIs" dxfId="818" priority="41" stopIfTrue="1" operator="equal">
      <formula>""</formula>
    </cfRule>
  </conditionalFormatting>
  <conditionalFormatting sqref="H8:H64">
    <cfRule type="containsText" dxfId="817" priority="32" stopIfTrue="1" operator="containsText" text="FAUX">
      <formula>NOT(ISERROR(SEARCH("FAUX",H8)))</formula>
    </cfRule>
  </conditionalFormatting>
  <conditionalFormatting sqref="L13">
    <cfRule type="cellIs" dxfId="816" priority="24" stopIfTrue="1" operator="equal">
      <formula>0</formula>
    </cfRule>
  </conditionalFormatting>
  <conditionalFormatting sqref="L13">
    <cfRule type="cellIs" dxfId="815" priority="25" stopIfTrue="1" operator="equal">
      <formula>"Repos"</formula>
    </cfRule>
    <cfRule type="cellIs" dxfId="814" priority="26" stopIfTrue="1" operator="equal">
      <formula>"ABSENT"</formula>
    </cfRule>
    <cfRule type="containsText" dxfId="813" priority="27" stopIfTrue="1" operator="containsText" text="NICE OUEST">
      <formula>NOT(ISERROR(SEARCH("NICE OUEST",L13)))</formula>
    </cfRule>
    <cfRule type="containsText" dxfId="812" priority="28" stopIfTrue="1" operator="containsText" text="NICE NORD">
      <formula>NOT(ISERROR(SEARCH("NICE NORD",L13)))</formula>
    </cfRule>
    <cfRule type="containsText" dxfId="811" priority="30" stopIfTrue="1" operator="containsText" text="NICE EST">
      <formula>NOT(ISERROR(SEARCH("NICE EST",L13)))</formula>
    </cfRule>
  </conditionalFormatting>
  <conditionalFormatting sqref="L64">
    <cfRule type="cellIs" dxfId="810" priority="15" stopIfTrue="1" operator="equal">
      <formula>0</formula>
    </cfRule>
  </conditionalFormatting>
  <conditionalFormatting sqref="L64">
    <cfRule type="cellIs" dxfId="809" priority="10" stopIfTrue="1" operator="equal">
      <formula>"Repos"</formula>
    </cfRule>
    <cfRule type="cellIs" dxfId="808" priority="11" stopIfTrue="1" operator="equal">
      <formula>"ABSENT"</formula>
    </cfRule>
    <cfRule type="containsText" dxfId="807" priority="12" stopIfTrue="1" operator="containsText" text="NICE OUEST">
      <formula>NOT(ISERROR(SEARCH("NICE OUEST",L64)))</formula>
    </cfRule>
    <cfRule type="containsText" dxfId="806" priority="13" stopIfTrue="1" operator="containsText" text="NICE NORD">
      <formula>NOT(ISERROR(SEARCH("NICE NORD",L64)))</formula>
    </cfRule>
    <cfRule type="containsText" dxfId="805" priority="14" stopIfTrue="1" operator="containsText" text="NICE EST">
      <formula>NOT(ISERROR(SEARCH("NICE EST",L64)))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0" stopIfTrue="1" operator="containsText" id="{839832C4-43DE-4C5C-9AB2-6A2438342EB9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B8:B64</xm:sqref>
        </x14:conditionalFormatting>
        <x14:conditionalFormatting xmlns:xm="http://schemas.microsoft.com/office/excel/2006/main">
          <x14:cfRule type="containsText" priority="23" stopIfTrue="1" operator="containsText" id="{D5C7F02E-64F7-4DB9-97FF-96285B6E34C8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 enableFormatConditionsCalculation="0">
    <tabColor indexed="10"/>
  </sheetPr>
  <dimension ref="A1:N64"/>
  <sheetViews>
    <sheetView topLeftCell="A4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42981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42981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[3]Pointage!P2</f>
        <v>REPOS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str">
        <f>IF(OR(COUNTIF(HorSup,B8),B8="",[3]Pointage!P2="",B8="REPOS"),"X")</f>
        <v>X</v>
      </c>
      <c r="K8" s="36" t="s">
        <v>75</v>
      </c>
      <c r="L8" s="55" t="s">
        <v>4</v>
      </c>
    </row>
    <row r="9" spans="1:14" ht="17" customHeight="1" x14ac:dyDescent="0.2">
      <c r="A9" s="37" t="s">
        <v>71</v>
      </c>
      <c r="B9" s="64" t="str">
        <f>[3]Pointage!P3</f>
        <v>REPOS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/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str">
        <f>IF(OR(COUNTIF(HorSup,B9),B9="",[3]Pointage!P3="",B9="REPOS"),"X")</f>
        <v>X</v>
      </c>
      <c r="K9" s="58" t="s">
        <v>81</v>
      </c>
      <c r="L9" s="55" t="s">
        <v>4</v>
      </c>
    </row>
    <row r="10" spans="1:14" ht="17" customHeight="1" x14ac:dyDescent="0.2">
      <c r="A10" s="36" t="s">
        <v>72</v>
      </c>
      <c r="B10" s="64" t="str">
        <f>[3]Pointage!P4</f>
        <v>REPOS</v>
      </c>
      <c r="C10" s="47" t="str">
        <f t="shared" si="5"/>
        <v/>
      </c>
      <c r="D10" s="6" t="str">
        <f t="shared" si="6"/>
        <v/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str">
        <f>IF(OR(COUNTIF(HorSup,B10),B10="",[3]Pointage!P4="",B10="REPOS"),"X")</f>
        <v>X</v>
      </c>
      <c r="K10" s="58" t="s">
        <v>93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[3]Pointage!P5</f>
        <v>POLY 7H-12H + CP</v>
      </c>
      <c r="C11" s="47" t="str">
        <f t="shared" si="5"/>
        <v/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str">
        <f>IF(OR(COUNTIF(HorSup,B11),B11="",[3]Pointage!P5="",B11="REPOS"),"X")</f>
        <v>X</v>
      </c>
      <c r="K11" s="58" t="s">
        <v>110</v>
      </c>
      <c r="L11" s="55" t="s">
        <v>4</v>
      </c>
    </row>
    <row r="12" spans="1:14" ht="17" customHeight="1" x14ac:dyDescent="0.2">
      <c r="A12" s="39" t="s">
        <v>74</v>
      </c>
      <c r="B12" s="64" t="str">
        <f>[3]Pointage!P6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IF(OR(COUNTIF(HorSup,B12),B12="",[3]Pointage!P6="",B12="REPOS"),"X")</f>
        <v>0</v>
      </c>
      <c r="K12" s="61" t="s">
        <v>113</v>
      </c>
      <c r="L12" s="55" t="s">
        <v>4</v>
      </c>
    </row>
    <row r="13" spans="1:14" ht="17" customHeight="1" x14ac:dyDescent="0.2">
      <c r="A13" s="36" t="s">
        <v>75</v>
      </c>
      <c r="B13" s="64" t="str">
        <f>[3]Pointage!P7</f>
        <v>NICE OUEST DIM</v>
      </c>
      <c r="C13" s="47" t="str">
        <f t="shared" si="5"/>
        <v/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str">
        <f>IF(OR(COUNTIF(HorSup,B13),B13="",[3]Pointage!P7="",B13="REPOS"),"X")</f>
        <v>X</v>
      </c>
      <c r="K13" s="60" t="s">
        <v>115</v>
      </c>
      <c r="L13" s="55" t="s">
        <v>4</v>
      </c>
    </row>
    <row r="14" spans="1:14" ht="17" customHeight="1" x14ac:dyDescent="0.2">
      <c r="A14" s="34" t="s">
        <v>76</v>
      </c>
      <c r="B14" s="64" t="str">
        <f>[3]Pointage!P8</f>
        <v>POLY 7H-12H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str">
        <f>IF(OR(COUNTIF(HorSup,B14),B14="",[3]Pointage!P8="",B14="REPOS"),"X")</f>
        <v>X</v>
      </c>
      <c r="K14" s="58" t="s">
        <v>116</v>
      </c>
      <c r="L14" s="55" t="s">
        <v>4</v>
      </c>
    </row>
    <row r="15" spans="1:14" ht="17" customHeight="1" x14ac:dyDescent="0.2">
      <c r="A15" s="34" t="s">
        <v>77</v>
      </c>
      <c r="B15" s="64" t="str">
        <f>[3]Pointage!P9</f>
        <v>V.N. Matin</v>
      </c>
      <c r="C15" s="47" t="str">
        <f t="shared" si="5"/>
        <v/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str">
        <f>IF(OR(COUNTIF(HorSup,B15),B15="",[3]Pointage!P9="",B15="REPOS"),"X")</f>
        <v>X</v>
      </c>
      <c r="K15" s="61" t="s">
        <v>94</v>
      </c>
      <c r="L15" s="55" t="s">
        <v>20</v>
      </c>
    </row>
    <row r="16" spans="1:14" ht="17" customHeight="1" x14ac:dyDescent="0.2">
      <c r="A16" s="34" t="s">
        <v>78</v>
      </c>
      <c r="B16" s="64" t="str">
        <f>[3]Pointage!P10</f>
        <v>REPOS</v>
      </c>
      <c r="C16" s="47" t="str">
        <f t="shared" si="5"/>
        <v/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str">
        <f>IF(OR(COUNTIF(HorSup,B16),B16="",[3]Pointage!P10="",B16="REPOS"),"X")</f>
        <v>X</v>
      </c>
      <c r="K16" s="58" t="s">
        <v>106</v>
      </c>
      <c r="L16" s="55" t="s">
        <v>20</v>
      </c>
    </row>
    <row r="17" spans="1:12" ht="17" customHeight="1" x14ac:dyDescent="0.2">
      <c r="A17" s="34" t="s">
        <v>81</v>
      </c>
      <c r="B17" s="64" t="str">
        <f>[3]Pointage!P11</f>
        <v>REPOS</v>
      </c>
      <c r="C17" s="47" t="str">
        <f t="shared" si="5"/>
        <v/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str">
        <f>IF(OR(COUNTIF(HorSup,B17),B17="",[3]Pointage!P11="",B17="REPOS"),"X")</f>
        <v>X</v>
      </c>
      <c r="K17" s="58" t="s">
        <v>118</v>
      </c>
      <c r="L17" s="55" t="s">
        <v>20</v>
      </c>
    </row>
    <row r="18" spans="1:12" ht="17" customHeight="1" x14ac:dyDescent="0.2">
      <c r="A18" s="34" t="s">
        <v>82</v>
      </c>
      <c r="B18" s="64" t="str">
        <f>[3]Pointage!P12</f>
        <v>REPOS</v>
      </c>
      <c r="C18" s="47" t="str">
        <f t="shared" si="5"/>
        <v/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str">
        <f>IF(OR(COUNTIF(HorSup,B18),B18="",[3]Pointage!P12="",B18="REPOS"),"X")</f>
        <v>X</v>
      </c>
      <c r="K18" s="60" t="s">
        <v>70</v>
      </c>
      <c r="L18" s="55" t="s">
        <v>38</v>
      </c>
    </row>
    <row r="19" spans="1:12" ht="17" customHeight="1" x14ac:dyDescent="0.2">
      <c r="A19" s="38" t="s">
        <v>84</v>
      </c>
      <c r="B19" s="64" t="str">
        <f>[3]Pointage!P13</f>
        <v>REPOS</v>
      </c>
      <c r="C19" s="47" t="str">
        <f t="shared" si="5"/>
        <v/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str">
        <f>IF(OR(COUNTIF(HorSup,B19),B19="",[3]Pointage!P13="",B19="REPOS"),"X")</f>
        <v>X</v>
      </c>
      <c r="K19" s="58" t="s">
        <v>104</v>
      </c>
      <c r="L19" s="55" t="s">
        <v>38</v>
      </c>
    </row>
    <row r="20" spans="1:12" ht="17" customHeight="1" x14ac:dyDescent="0.2">
      <c r="A20" s="35" t="s">
        <v>85</v>
      </c>
      <c r="B20" s="64" t="str">
        <f>[3]Pointage!P14</f>
        <v>REPOS</v>
      </c>
      <c r="C20" s="47" t="str">
        <f t="shared" si="5"/>
        <v/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str">
        <f>IF(OR(COUNTIF(HorSup,B20),B20="",[3]Pointage!P14="",B20="REPOS"),"X")</f>
        <v>X</v>
      </c>
      <c r="K20" s="57" t="s">
        <v>108</v>
      </c>
      <c r="L20" s="55" t="s">
        <v>38</v>
      </c>
    </row>
    <row r="21" spans="1:12" ht="17" customHeight="1" x14ac:dyDescent="0.2">
      <c r="A21" s="34" t="s">
        <v>86</v>
      </c>
      <c r="B21" s="64" t="str">
        <f>[3]Pointage!P15</f>
        <v>REPOS</v>
      </c>
      <c r="C21" s="47" t="str">
        <f t="shared" si="5"/>
        <v/>
      </c>
      <c r="D21" s="6" t="str">
        <f t="shared" si="6"/>
        <v/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str">
        <f>IF(OR(COUNTIF(HorSup,B21),B21="",[3]Pointage!P15="",B21="REPOS"),"X")</f>
        <v>X</v>
      </c>
      <c r="K21" s="58" t="s">
        <v>109</v>
      </c>
      <c r="L21" s="55" t="s">
        <v>38</v>
      </c>
    </row>
    <row r="22" spans="1:12" ht="17" customHeight="1" x14ac:dyDescent="0.2">
      <c r="A22" s="38" t="s">
        <v>89</v>
      </c>
      <c r="B22" s="64" t="str">
        <f>[3]Pointage!P16</f>
        <v>REPOS</v>
      </c>
      <c r="C22" s="47" t="str">
        <f t="shared" si="5"/>
        <v/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str">
        <f>IF(OR(COUNTIF(HorSup,B22),B22="",[3]Pointage!P16="",B22="REPOS"),"X")</f>
        <v>X</v>
      </c>
      <c r="K22" s="58" t="s">
        <v>92</v>
      </c>
      <c r="L22" s="55" t="s">
        <v>21</v>
      </c>
    </row>
    <row r="23" spans="1:12" ht="17" customHeight="1" x14ac:dyDescent="0.2">
      <c r="A23" s="38" t="s">
        <v>90</v>
      </c>
      <c r="B23" s="64" t="str">
        <f>[3]Pointage!P17</f>
        <v>REPOS</v>
      </c>
      <c r="C23" s="47" t="str">
        <f t="shared" si="5"/>
        <v/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str">
        <f>IF(OR(COUNTIF(HorSup,B23),B23="",[3]Pointage!P17="",B23="REPOS"),"X")</f>
        <v>X</v>
      </c>
      <c r="K23" s="58" t="s">
        <v>98</v>
      </c>
      <c r="L23" s="55" t="s">
        <v>21</v>
      </c>
    </row>
    <row r="24" spans="1:12" ht="17" customHeight="1" x14ac:dyDescent="0.2">
      <c r="A24" s="34" t="s">
        <v>91</v>
      </c>
      <c r="B24" s="64" t="str">
        <f>[3]Pointage!P18</f>
        <v>REPOS</v>
      </c>
      <c r="C24" s="47" t="str">
        <f t="shared" si="5"/>
        <v/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str">
        <f>IF(OR(COUNTIF(HorSup,B24),B24="",[3]Pointage!P19="",B24="REPOS"),"X")</f>
        <v>X</v>
      </c>
      <c r="K24" s="58" t="s">
        <v>72</v>
      </c>
      <c r="L24" s="55" t="s">
        <v>8</v>
      </c>
    </row>
    <row r="25" spans="1:12" ht="17" customHeight="1" x14ac:dyDescent="0.2">
      <c r="A25" s="34" t="s">
        <v>92</v>
      </c>
      <c r="B25" s="64" t="str">
        <f>[3]Pointage!P19</f>
        <v>REPOS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str">
        <f>IF(OR(COUNTIF(HorSup,B25),B25="",[3]Pointage!P20="",B25="REPOS"),"X")</f>
        <v>X</v>
      </c>
      <c r="K25" s="57" t="s">
        <v>73</v>
      </c>
      <c r="L25" s="55" t="s">
        <v>8</v>
      </c>
    </row>
    <row r="26" spans="1:12" ht="17" customHeight="1" x14ac:dyDescent="0.2">
      <c r="A26" s="39" t="s">
        <v>93</v>
      </c>
      <c r="B26" s="64" t="str">
        <f>[3]Pointage!P20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IF(OR(COUNTIF(HorSup,B26),B26="",[3]Pointage!P21="",B26="REPOS"),"X")</f>
        <v>0</v>
      </c>
      <c r="K26" s="59" t="s">
        <v>80</v>
      </c>
      <c r="L26" s="55" t="s">
        <v>8</v>
      </c>
    </row>
    <row r="27" spans="1:12" ht="17" customHeight="1" x14ac:dyDescent="0.2">
      <c r="A27" s="34" t="s">
        <v>94</v>
      </c>
      <c r="B27" s="64" t="str">
        <f>[3]Pointage!P21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IF(OR(COUNTIF(HorSup,B27),B27="",[3]Pointage!P22="",B27="REPOS"),"X")</f>
        <v>0</v>
      </c>
      <c r="K27" s="58" t="s">
        <v>82</v>
      </c>
      <c r="L27" s="55" t="s">
        <v>8</v>
      </c>
    </row>
    <row r="28" spans="1:12" ht="17" customHeight="1" x14ac:dyDescent="0.2">
      <c r="A28" s="34" t="s">
        <v>95</v>
      </c>
      <c r="B28" s="64" t="str">
        <f>[3]Pointage!P22</f>
        <v>REPOS</v>
      </c>
      <c r="C28" s="47" t="str">
        <f t="shared" si="5"/>
        <v/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str">
        <f>IF(OR(COUNTIF(HorSup,B28),B28="",[3]Pointage!P23="",B28="REPOS"),"X")</f>
        <v>X</v>
      </c>
      <c r="K28" s="60" t="s">
        <v>85</v>
      </c>
      <c r="L28" s="55" t="s">
        <v>8</v>
      </c>
    </row>
    <row r="29" spans="1:12" ht="17" customHeight="1" x14ac:dyDescent="0.2">
      <c r="A29" s="36" t="s">
        <v>96</v>
      </c>
      <c r="B29" s="64" t="str">
        <f>[3]Pointage!P23</f>
        <v>REPOS</v>
      </c>
      <c r="C29" s="47" t="str">
        <f t="shared" si="5"/>
        <v/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str">
        <f>IF(OR(COUNTIF(HorSup,B29),B29="",[3]Pointage!P24="",B29="REPOS"),"X")</f>
        <v>X</v>
      </c>
      <c r="K29" s="58" t="s">
        <v>91</v>
      </c>
      <c r="L29" s="55" t="s">
        <v>8</v>
      </c>
    </row>
    <row r="30" spans="1:12" ht="17" customHeight="1" x14ac:dyDescent="0.2">
      <c r="A30" s="34" t="s">
        <v>97</v>
      </c>
      <c r="B30" s="64" t="str">
        <f>[3]Pointage!P24</f>
        <v>REPOS</v>
      </c>
      <c r="C30" s="47" t="str">
        <f t="shared" si="5"/>
        <v/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str">
        <f>IF(OR(COUNTIF(HorSup,B30),B30="",[3]Pointage!P25="",B30="REPOS"),"X")</f>
        <v>X</v>
      </c>
      <c r="K30" s="58" t="s">
        <v>96</v>
      </c>
      <c r="L30" s="55" t="s">
        <v>8</v>
      </c>
    </row>
    <row r="31" spans="1:12" ht="17" customHeight="1" x14ac:dyDescent="0.2">
      <c r="A31" s="34" t="s">
        <v>98</v>
      </c>
      <c r="B31" s="64" t="str">
        <f>[3]Pointage!P25</f>
        <v>REPOS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str">
        <f>IF(OR(COUNTIF(HorSup,B31),B31="",[3]Pointage!P26="",B31="REPOS"),"X")</f>
        <v>X</v>
      </c>
      <c r="K31" s="58" t="s">
        <v>100</v>
      </c>
      <c r="L31" s="55" t="s">
        <v>8</v>
      </c>
    </row>
    <row r="32" spans="1:12" ht="17" customHeight="1" x14ac:dyDescent="0.2">
      <c r="A32" s="34" t="s">
        <v>99</v>
      </c>
      <c r="B32" s="64" t="str">
        <f>[3]Pointage!P26</f>
        <v>REPOS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/>
      </c>
      <c r="G32" s="6" t="str">
        <f t="shared" si="9"/>
        <v/>
      </c>
      <c r="H32" s="5" t="str">
        <f>IF(OR(COUNTIF(HorSup,B32),B32="",[3]Pointage!P27="",B32="REPOS"),"X")</f>
        <v>X</v>
      </c>
      <c r="K32" s="58" t="s">
        <v>107</v>
      </c>
      <c r="L32" s="55" t="s">
        <v>8</v>
      </c>
    </row>
    <row r="33" spans="1:12" ht="17" customHeight="1" x14ac:dyDescent="0.2">
      <c r="A33" s="34" t="s">
        <v>100</v>
      </c>
      <c r="B33" s="64" t="str">
        <f>[3]Pointage!P27</f>
        <v>REPOS</v>
      </c>
      <c r="C33" s="47" t="str">
        <f t="shared" si="5"/>
        <v/>
      </c>
      <c r="D33" s="6" t="str">
        <f t="shared" si="6"/>
        <v/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str">
        <f>IF(OR(COUNTIF(HorSup,B33),B33="",[3]Pointage!P28="",B33="REPOS"),"X")</f>
        <v>X</v>
      </c>
      <c r="K33" s="57" t="s">
        <v>119</v>
      </c>
      <c r="L33" s="55" t="s">
        <v>8</v>
      </c>
    </row>
    <row r="34" spans="1:12" ht="17" customHeight="1" x14ac:dyDescent="0.2">
      <c r="A34" s="34" t="s">
        <v>101</v>
      </c>
      <c r="B34" s="64" t="str">
        <f>[3]Pointage!P28</f>
        <v>NICE NORD DIM</v>
      </c>
      <c r="C34" s="47" t="str">
        <f t="shared" si="5"/>
        <v/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str">
        <f>IF(OR(COUNTIF(HorSup,B34),B34="",[3]Pointage!P29="",B34="REPOS"),"X")</f>
        <v>X</v>
      </c>
      <c r="K34" s="58" t="s">
        <v>121</v>
      </c>
      <c r="L34" s="55" t="s">
        <v>8</v>
      </c>
    </row>
    <row r="35" spans="1:12" ht="17" customHeight="1" x14ac:dyDescent="0.2">
      <c r="A35" s="34" t="s">
        <v>102</v>
      </c>
      <c r="B35" s="64" t="str">
        <f>[3]Pointage!P29</f>
        <v>REPOS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str">
        <f>IF(OR(COUNTIF(HorSup,B35),B35="",[3]Pointage!P30="",B35="REPOS"),"X")</f>
        <v>X</v>
      </c>
      <c r="K35" s="58" t="s">
        <v>120</v>
      </c>
      <c r="L35" s="55" t="s">
        <v>41</v>
      </c>
    </row>
    <row r="36" spans="1:12" ht="17" customHeight="1" x14ac:dyDescent="0.2">
      <c r="A36" s="34" t="s">
        <v>103</v>
      </c>
      <c r="B36" s="64" t="str">
        <f>[3]Pointage!P30</f>
        <v>Congés</v>
      </c>
      <c r="C36" s="47" t="str">
        <f t="shared" si="5"/>
        <v/>
      </c>
      <c r="D36" s="6" t="str">
        <f t="shared" si="6"/>
        <v/>
      </c>
      <c r="E36" s="52" t="str">
        <f t="shared" si="7"/>
        <v/>
      </c>
      <c r="F36" s="25" t="str">
        <f t="shared" si="8"/>
        <v>X</v>
      </c>
      <c r="G36" s="6" t="str">
        <f t="shared" si="9"/>
        <v/>
      </c>
      <c r="H36" s="5" t="b">
        <f>IF(OR(COUNTIF(HorSup,B36),B36="",[3]Pointage!P31="",B36="REPOS"),"X")</f>
        <v>0</v>
      </c>
      <c r="K36" s="57" t="s">
        <v>88</v>
      </c>
      <c r="L36" s="55" t="s">
        <v>13</v>
      </c>
    </row>
    <row r="37" spans="1:12" ht="17" customHeight="1" x14ac:dyDescent="0.2">
      <c r="A37" s="35" t="s">
        <v>104</v>
      </c>
      <c r="B37" s="64" t="str">
        <f>[3]Pointage!P31</f>
        <v>REPOS</v>
      </c>
      <c r="C37" s="47" t="str">
        <f t="shared" si="5"/>
        <v/>
      </c>
      <c r="D37" s="6" t="str">
        <f t="shared" si="6"/>
        <v/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str">
        <f>IF(OR(COUNTIF(HorSup,B37),B37="",[3]Pointage!P32="",B37="REPOS"),"X")</f>
        <v>X</v>
      </c>
      <c r="K37" s="58" t="s">
        <v>117</v>
      </c>
      <c r="L37" s="55" t="s">
        <v>13</v>
      </c>
    </row>
    <row r="38" spans="1:12" ht="17" customHeight="1" x14ac:dyDescent="0.2">
      <c r="A38" s="35" t="s">
        <v>105</v>
      </c>
      <c r="B38" s="64" t="str">
        <f>[3]Pointage!P32</f>
        <v>REPOS</v>
      </c>
      <c r="C38" s="47" t="str">
        <f t="shared" si="5"/>
        <v/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str">
        <f>IF(OR(COUNTIF(HorSup,B38),B38="",[3]Pointage!P33="",B38="REPOS"),"X")</f>
        <v>X</v>
      </c>
      <c r="K38" s="60" t="s">
        <v>112</v>
      </c>
      <c r="L38" s="55" t="s">
        <v>46</v>
      </c>
    </row>
    <row r="39" spans="1:12" ht="17" customHeight="1" x14ac:dyDescent="0.2">
      <c r="A39" s="36" t="s">
        <v>106</v>
      </c>
      <c r="B39" s="64" t="str">
        <f>[3]Pointage!P33</f>
        <v>REPOS</v>
      </c>
      <c r="C39" s="47" t="str">
        <f t="shared" si="5"/>
        <v/>
      </c>
      <c r="D39" s="6" t="str">
        <f t="shared" si="6"/>
        <v/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str">
        <f>IF(OR(COUNTIF(HorSup,B39),B39="",[3]Pointage!P34="",B39="REPOS"),"X")</f>
        <v>X</v>
      </c>
      <c r="K39" s="58" t="s">
        <v>101</v>
      </c>
      <c r="L39" s="55" t="s">
        <v>16</v>
      </c>
    </row>
    <row r="40" spans="1:12" ht="17" customHeight="1" x14ac:dyDescent="0.2">
      <c r="A40" s="34" t="s">
        <v>107</v>
      </c>
      <c r="B40" s="64" t="str">
        <f>[3]Pointage!P34</f>
        <v>NICE OUEST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IF(OR(COUNTIF(HorSup,B40),B40="",[3]Pointage!P35="",B40="REPOS"),"X")</f>
        <v>0</v>
      </c>
      <c r="K40" s="61" t="s">
        <v>105</v>
      </c>
      <c r="L40" s="55" t="s">
        <v>16</v>
      </c>
    </row>
    <row r="41" spans="1:12" ht="17" customHeight="1" x14ac:dyDescent="0.2">
      <c r="A41" s="36" t="s">
        <v>108</v>
      </c>
      <c r="B41" s="64" t="str">
        <f>[3]Pointage!P35</f>
        <v>Congés</v>
      </c>
      <c r="C41" s="47" t="str">
        <f t="shared" si="5"/>
        <v/>
      </c>
      <c r="D41" s="6" t="str">
        <f t="shared" si="6"/>
        <v/>
      </c>
      <c r="E41" s="52" t="str">
        <f t="shared" si="7"/>
        <v/>
      </c>
      <c r="F41" s="25" t="str">
        <f t="shared" si="8"/>
        <v>X</v>
      </c>
      <c r="G41" s="6" t="str">
        <f t="shared" si="9"/>
        <v/>
      </c>
      <c r="H41" s="5" t="b">
        <f>IF(OR(COUNTIF(HorSup,B41),B41="",[3]Pointage!P36="",B41="REPOS"),"X")</f>
        <v>0</v>
      </c>
      <c r="K41" s="58" t="s">
        <v>71</v>
      </c>
      <c r="L41" s="55" t="s">
        <v>12</v>
      </c>
    </row>
    <row r="42" spans="1:12" ht="17" customHeight="1" x14ac:dyDescent="0.2">
      <c r="A42" s="35" t="s">
        <v>109</v>
      </c>
      <c r="B42" s="64" t="str">
        <f>[3]Pointage!P36</f>
        <v>NICE EST &amp; VIEUX NICE</v>
      </c>
      <c r="C42" s="47" t="str">
        <f t="shared" si="5"/>
        <v/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str">
        <f>IF(OR(COUNTIF(HorSup,B42),B42="",[3]Pointage!P37="",B42="REPOS"),"X")</f>
        <v>X</v>
      </c>
      <c r="K42" s="58" t="s">
        <v>90</v>
      </c>
      <c r="L42" s="55" t="s">
        <v>12</v>
      </c>
    </row>
    <row r="43" spans="1:12" ht="17" customHeight="1" x14ac:dyDescent="0.2">
      <c r="A43" s="34" t="s">
        <v>111</v>
      </c>
      <c r="B43" s="64" t="str">
        <f>[3]Pointage!P37</f>
        <v>REPOS</v>
      </c>
      <c r="C43" s="47" t="str">
        <f t="shared" si="5"/>
        <v/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str">
        <f>IF(OR(COUNTIF(HorSup,B43),B43="",[3]Pointage!P38="",B43="REPOS"),"X")</f>
        <v>X</v>
      </c>
      <c r="K43" s="58" t="s">
        <v>123</v>
      </c>
      <c r="L43" s="55" t="s">
        <v>12</v>
      </c>
    </row>
    <row r="44" spans="1:12" ht="17" customHeight="1" x14ac:dyDescent="0.2">
      <c r="A44" s="34" t="s">
        <v>113</v>
      </c>
      <c r="B44" s="64" t="str">
        <f>[3]Pointage!P38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IF(OR(COUNTIF(HorSup,B44),B44="",[3]Pointage!P39="",B44="REPOS"),"X")</f>
        <v>0</v>
      </c>
      <c r="K44" s="58" t="s">
        <v>83</v>
      </c>
      <c r="L44" s="55" t="s">
        <v>127</v>
      </c>
    </row>
    <row r="45" spans="1:12" ht="17" customHeight="1" x14ac:dyDescent="0.2">
      <c r="A45" s="38" t="s">
        <v>114</v>
      </c>
      <c r="B45" s="64" t="str">
        <f>[3]Pointage!P39</f>
        <v>REPOS</v>
      </c>
      <c r="C45" s="47" t="str">
        <f t="shared" si="5"/>
        <v/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str">
        <f>IF(OR(COUNTIF(HorSup,B45),B45="",[3]Pointage!P40="",B45="REPOS"),"X")</f>
        <v>X</v>
      </c>
      <c r="K45" s="57" t="s">
        <v>89</v>
      </c>
      <c r="L45" s="55" t="s">
        <v>135</v>
      </c>
    </row>
    <row r="46" spans="1:12" ht="17" customHeight="1" x14ac:dyDescent="0.2">
      <c r="A46" s="34" t="s">
        <v>115</v>
      </c>
      <c r="B46" s="64" t="str">
        <f>[3]Pointage!P40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IF(OR(COUNTIF(HorSup,B46),B46="",[3]Pointage!P41="",B46="REPOS"),"X")</f>
        <v>0</v>
      </c>
      <c r="K46" s="62" t="s">
        <v>97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[3]Pointage!P41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IF(OR(COUNTIF(HorSup,B47),B47="",[3]Pointage!P42="",B47="REPOS"),"X")</f>
        <v>0</v>
      </c>
      <c r="K47" s="58" t="s">
        <v>103</v>
      </c>
      <c r="L47" s="55" t="s">
        <v>19</v>
      </c>
    </row>
    <row r="48" spans="1:12" ht="17" customHeight="1" x14ac:dyDescent="0.2">
      <c r="A48" s="38" t="s">
        <v>142</v>
      </c>
      <c r="B48" s="64" t="str">
        <f>[3]Pointage!P42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IF(OR(COUNTIF(HorSup,B48),B48="",[3]Pointage!P18="",B48="REPOS"),"X")</f>
        <v>X</v>
      </c>
      <c r="K48" s="58" t="s">
        <v>114</v>
      </c>
      <c r="L48" s="55" t="s">
        <v>19</v>
      </c>
    </row>
    <row r="49" spans="1:12" ht="17" customHeight="1" x14ac:dyDescent="0.2">
      <c r="A49" s="34" t="s">
        <v>118</v>
      </c>
      <c r="B49" s="64" t="str">
        <f>[3]Pointage!P43</f>
        <v>REPOS</v>
      </c>
      <c r="C49" s="47" t="str">
        <f t="shared" si="5"/>
        <v/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str">
        <f>IF(OR(COUNTIF(HorSup,B49),B49="",[3]Pointage!P43="",B49="REPOS"),"X")</f>
        <v>X</v>
      </c>
      <c r="K49" s="60" t="s">
        <v>95</v>
      </c>
      <c r="L49" s="55" t="s">
        <v>30</v>
      </c>
    </row>
    <row r="50" spans="1:12" ht="17" customHeight="1" x14ac:dyDescent="0.2">
      <c r="A50" s="34" t="s">
        <v>121</v>
      </c>
      <c r="B50" s="64" t="str">
        <f>[3]Pointage!P44</f>
        <v>REPOS</v>
      </c>
      <c r="C50" s="47" t="str">
        <f t="shared" si="5"/>
        <v/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str">
        <f>IF(OR(COUNTIF(HorSup,B50),B50="",[3]Pointage!P44="",B50="REPOS"),"X")</f>
        <v>X</v>
      </c>
      <c r="K50" s="58" t="s">
        <v>74</v>
      </c>
      <c r="L50" s="55" t="s">
        <v>14</v>
      </c>
    </row>
    <row r="51" spans="1:12" ht="17" customHeight="1" thickBot="1" x14ac:dyDescent="0.25">
      <c r="A51" s="70" t="s">
        <v>123</v>
      </c>
      <c r="B51" s="64" t="str">
        <f>[3]Pointage!P45</f>
        <v>REPOS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/>
      </c>
      <c r="G51" s="71" t="str">
        <f t="shared" si="9"/>
        <v/>
      </c>
      <c r="H51" s="5" t="str">
        <f>IF(OR(COUNTIF(HorSup,B51),B51="",[3]Pointage!P45="",B51="REPOS"),"X")</f>
        <v>X</v>
      </c>
      <c r="K51" s="58" t="s">
        <v>77</v>
      </c>
      <c r="L51" s="55" t="s">
        <v>14</v>
      </c>
    </row>
    <row r="52" spans="1:12" ht="17" customHeight="1" x14ac:dyDescent="0.2">
      <c r="A52" s="85" t="s">
        <v>69</v>
      </c>
      <c r="B52" s="82" t="str">
        <f>[4]Pointage!P2</f>
        <v>REPOS</v>
      </c>
      <c r="C52" s="46" t="str">
        <f t="shared" si="5"/>
        <v/>
      </c>
      <c r="D52" s="3" t="str">
        <f t="shared" si="6"/>
        <v/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str">
        <f>IF(OR(COUNTIF(HorSup,B52),B52="",[4]Pointage!P2="",B52="REPOS"),"X")</f>
        <v>X</v>
      </c>
      <c r="K52" s="60" t="s">
        <v>78</v>
      </c>
      <c r="L52" s="55" t="s">
        <v>14</v>
      </c>
    </row>
    <row r="53" spans="1:12" ht="17" customHeight="1" x14ac:dyDescent="0.2">
      <c r="A53" s="57" t="s">
        <v>73</v>
      </c>
      <c r="B53" s="83" t="str">
        <f>[4]Pointage!P3</f>
        <v>REPOS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/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str">
        <f>IF(OR(COUNTIF(HorSup,B53),B53="",[4]Pointage!P3="",B53="REPOS"),"X")</f>
        <v>X</v>
      </c>
      <c r="K53" s="57" t="s">
        <v>84</v>
      </c>
      <c r="L53" s="55" t="s">
        <v>14</v>
      </c>
    </row>
    <row r="54" spans="1:12" ht="17" customHeight="1" x14ac:dyDescent="0.2">
      <c r="A54" s="58" t="s">
        <v>79</v>
      </c>
      <c r="B54" s="83" t="str">
        <f>[4]Pointage!P4</f>
        <v>REPOS</v>
      </c>
      <c r="C54" s="47" t="str">
        <f t="shared" si="12"/>
        <v/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str">
        <f>IF(OR(COUNTIF(HorSup,B54),B54="",[4]Pointage!P4="",B54="REPOS"),"X")</f>
        <v>X</v>
      </c>
      <c r="K54" s="58" t="s">
        <v>76</v>
      </c>
      <c r="L54" s="55" t="s">
        <v>32</v>
      </c>
    </row>
    <row r="55" spans="1:12" ht="17" customHeight="1" x14ac:dyDescent="0.2">
      <c r="A55" s="58" t="s">
        <v>80</v>
      </c>
      <c r="B55" s="83" t="str">
        <f>[4]Pointage!P5</f>
        <v>REPOS</v>
      </c>
      <c r="C55" s="47" t="str">
        <f t="shared" si="12"/>
        <v/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str">
        <f>IF(OR(COUNTIF(HorSup,B55),B55="",[4]Pointage!P5="",B55="REPOS"),"X")</f>
        <v>X</v>
      </c>
      <c r="K55" s="59" t="s">
        <v>86</v>
      </c>
      <c r="L55" s="55" t="s">
        <v>15</v>
      </c>
    </row>
    <row r="56" spans="1:12" ht="17" customHeight="1" x14ac:dyDescent="0.2">
      <c r="A56" s="58" t="s">
        <v>83</v>
      </c>
      <c r="B56" s="83" t="str">
        <f>[4]Pointage!P6</f>
        <v>REPOS</v>
      </c>
      <c r="C56" s="47" t="str">
        <f t="shared" si="12"/>
        <v/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str">
        <f>IF(OR(COUNTIF(HorSup,B56),B56="",[4]Pointage!P6="",B56="REPOS"),"X")</f>
        <v>X</v>
      </c>
      <c r="K56" s="58" t="s">
        <v>111</v>
      </c>
      <c r="L56" s="55" t="s">
        <v>130</v>
      </c>
    </row>
    <row r="57" spans="1:12" ht="17" customHeight="1" x14ac:dyDescent="0.2">
      <c r="A57" s="58" t="s">
        <v>87</v>
      </c>
      <c r="B57" s="83" t="str">
        <f>[4]Pointage!P7</f>
        <v>REPOS</v>
      </c>
      <c r="C57" s="47" t="str">
        <f t="shared" si="12"/>
        <v/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str">
        <f>IF(OR(COUNTIF(HorSup,B57),B57="",[4]Pointage!P7="",B57="REPOS"),"X")</f>
        <v>X</v>
      </c>
      <c r="K57" s="58" t="s">
        <v>142</v>
      </c>
      <c r="L57" s="55" t="s">
        <v>23</v>
      </c>
    </row>
    <row r="58" spans="1:12" ht="17" customHeight="1" x14ac:dyDescent="0.2">
      <c r="A58" s="58" t="s">
        <v>88</v>
      </c>
      <c r="B58" s="83" t="str">
        <f>[4]Pointage!P8</f>
        <v>Contrôle OM 20H-02H</v>
      </c>
      <c r="C58" s="47" t="str">
        <f t="shared" si="12"/>
        <v/>
      </c>
      <c r="D58" s="6" t="str">
        <f t="shared" si="13"/>
        <v/>
      </c>
      <c r="E58" s="52" t="str">
        <f t="shared" si="14"/>
        <v/>
      </c>
      <c r="F58" s="25" t="str">
        <f t="shared" si="10"/>
        <v/>
      </c>
      <c r="G58" s="6" t="str">
        <f t="shared" si="11"/>
        <v/>
      </c>
      <c r="H58" s="5" t="str">
        <f>IF(OR(COUNTIF(HorSup,B58),B58="",[4]Pointage!P8="",B58="REPOS"),"X")</f>
        <v>X</v>
      </c>
      <c r="K58" s="58" t="s">
        <v>102</v>
      </c>
      <c r="L58" s="55" t="s">
        <v>23</v>
      </c>
    </row>
    <row r="59" spans="1:12" ht="16" x14ac:dyDescent="0.2">
      <c r="A59" s="57" t="s">
        <v>110</v>
      </c>
      <c r="B59" s="83" t="str">
        <f>[4]Pointage!P9</f>
        <v>REPOS</v>
      </c>
      <c r="C59" s="47" t="str">
        <f t="shared" si="12"/>
        <v/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str">
        <f>IF(OR(COUNTIF(HorSup,B59),B59="",[4]Pointage!P9="",B59="REPOS"),"X")</f>
        <v>X</v>
      </c>
      <c r="K59" s="60" t="s">
        <v>133</v>
      </c>
      <c r="L59" s="55" t="s">
        <v>17</v>
      </c>
    </row>
    <row r="60" spans="1:12" ht="16" x14ac:dyDescent="0.2">
      <c r="A60" s="57" t="s">
        <v>112</v>
      </c>
      <c r="B60" s="83" t="str">
        <f>[4]Pointage!P10</f>
        <v>Congés</v>
      </c>
      <c r="C60" s="47" t="str">
        <f t="shared" si="12"/>
        <v/>
      </c>
      <c r="D60" s="6" t="str">
        <f t="shared" si="13"/>
        <v/>
      </c>
      <c r="E60" s="52" t="str">
        <f t="shared" si="14"/>
        <v/>
      </c>
      <c r="F60" s="25" t="str">
        <f t="shared" si="10"/>
        <v>X</v>
      </c>
      <c r="G60" s="6" t="str">
        <f t="shared" si="11"/>
        <v/>
      </c>
      <c r="H60" s="5" t="b">
        <f>IF(OR(COUNTIF(HorSup,B60),B60="",[4]Pointage!P10="",B60="REPOS"),"X")</f>
        <v>0</v>
      </c>
      <c r="K60" s="57" t="s">
        <v>99</v>
      </c>
      <c r="L60" s="55" t="s">
        <v>126</v>
      </c>
    </row>
    <row r="61" spans="1:12" ht="16" x14ac:dyDescent="0.2">
      <c r="A61" s="60" t="s">
        <v>117</v>
      </c>
      <c r="B61" s="83" t="str">
        <f>[4]Pointage!P11</f>
        <v>REPOS</v>
      </c>
      <c r="C61" s="47" t="str">
        <f t="shared" si="12"/>
        <v/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str">
        <f>IF(OR(COUNTIF(HorSup,B61),B61="",[4]Pointage!P11="",B61="REPOS"),"X")</f>
        <v>X</v>
      </c>
      <c r="K61" s="60" t="s">
        <v>79</v>
      </c>
      <c r="L61" s="55" t="s">
        <v>33</v>
      </c>
    </row>
    <row r="62" spans="1:12" ht="16" x14ac:dyDescent="0.2">
      <c r="A62" s="58" t="s">
        <v>119</v>
      </c>
      <c r="B62" s="83" t="str">
        <f>[4]Pointage!P12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IF(OR(COUNTIF(HorSup,B62),B62="",[4]Pointage!P12="",B62="REPOS"),"X")</f>
        <v>X</v>
      </c>
      <c r="K62" s="61" t="s">
        <v>69</v>
      </c>
      <c r="L62" s="55" t="s">
        <v>11</v>
      </c>
    </row>
    <row r="63" spans="1:12" ht="16" x14ac:dyDescent="0.2">
      <c r="A63" s="58" t="s">
        <v>120</v>
      </c>
      <c r="B63" s="83" t="str">
        <f>[4]Pointage!P13</f>
        <v>REPOS</v>
      </c>
      <c r="C63" s="47" t="str">
        <f t="shared" si="12"/>
        <v/>
      </c>
      <c r="D63" s="6" t="str">
        <f t="shared" si="13"/>
        <v/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str">
        <f>IF(OR(COUNTIF(HorSup,B63),B63="",[4]Pointage!P13="",B63="REPOS"),"X")</f>
        <v>X</v>
      </c>
      <c r="K63" s="58" t="s">
        <v>87</v>
      </c>
      <c r="L63" s="55" t="s">
        <v>18</v>
      </c>
    </row>
    <row r="64" spans="1:12" ht="17" thickBot="1" x14ac:dyDescent="0.25">
      <c r="A64" s="67" t="s">
        <v>122</v>
      </c>
      <c r="B64" s="84" t="str">
        <f>[4]Pointage!P14</f>
        <v>Congés</v>
      </c>
      <c r="C64" s="48" t="str">
        <f t="shared" si="12"/>
        <v/>
      </c>
      <c r="D64" s="17" t="str">
        <f t="shared" si="13"/>
        <v/>
      </c>
      <c r="E64" s="53" t="str">
        <f t="shared" si="14"/>
        <v/>
      </c>
      <c r="F64" s="16" t="str">
        <f t="shared" si="10"/>
        <v>X</v>
      </c>
      <c r="G64" s="17" t="str">
        <f t="shared" si="11"/>
        <v/>
      </c>
      <c r="H64" s="18" t="b">
        <f>IF(OR(COUNTIF(HorSup,B64),B64="",[4]Pointage!P14="",B64="REPOS"),"X")</f>
        <v>0</v>
      </c>
      <c r="K64" s="63" t="s">
        <v>122</v>
      </c>
      <c r="L64" s="56" t="s">
        <v>128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802" priority="48" stopIfTrue="1" operator="equal">
      <formula>0</formula>
    </cfRule>
  </conditionalFormatting>
  <conditionalFormatting sqref="L8:L12 L14:L63 B8:B51">
    <cfRule type="cellIs" dxfId="801" priority="51" stopIfTrue="1" operator="equal">
      <formula>"Repos"</formula>
    </cfRule>
    <cfRule type="cellIs" dxfId="800" priority="52" stopIfTrue="1" operator="equal">
      <formula>"ABSENT"</formula>
    </cfRule>
    <cfRule type="containsText" dxfId="799" priority="53" stopIfTrue="1" operator="containsText" text="NICE OUEST">
      <formula>NOT(ISERROR(SEARCH("NICE OUEST",B8)))</formula>
    </cfRule>
    <cfRule type="containsText" dxfId="798" priority="54" stopIfTrue="1" operator="containsText" text="NICE NORD">
      <formula>NOT(ISERROR(SEARCH("NICE NORD",B8)))</formula>
    </cfRule>
    <cfRule type="containsText" dxfId="797" priority="56" stopIfTrue="1" operator="containsText" text="NICE EST">
      <formula>NOT(ISERROR(SEARCH("NICE EST",B8)))</formula>
    </cfRule>
  </conditionalFormatting>
  <conditionalFormatting sqref="K2">
    <cfRule type="cellIs" dxfId="796" priority="50" stopIfTrue="1" operator="equal">
      <formula>""</formula>
    </cfRule>
  </conditionalFormatting>
  <conditionalFormatting sqref="L13">
    <cfRule type="cellIs" dxfId="795" priority="33" stopIfTrue="1" operator="equal">
      <formula>0</formula>
    </cfRule>
  </conditionalFormatting>
  <conditionalFormatting sqref="L13">
    <cfRule type="cellIs" dxfId="794" priority="34" stopIfTrue="1" operator="equal">
      <formula>"Repos"</formula>
    </cfRule>
    <cfRule type="cellIs" dxfId="793" priority="35" stopIfTrue="1" operator="equal">
      <formula>"ABSENT"</formula>
    </cfRule>
    <cfRule type="containsText" dxfId="792" priority="36" stopIfTrue="1" operator="containsText" text="NICE OUEST">
      <formula>NOT(ISERROR(SEARCH("NICE OUEST",L13)))</formula>
    </cfRule>
    <cfRule type="containsText" dxfId="791" priority="37" stopIfTrue="1" operator="containsText" text="NICE NORD">
      <formula>NOT(ISERROR(SEARCH("NICE NORD",L13)))</formula>
    </cfRule>
    <cfRule type="containsText" dxfId="790" priority="39" stopIfTrue="1" operator="containsText" text="NICE EST">
      <formula>NOT(ISERROR(SEARCH("NICE EST",L13)))</formula>
    </cfRule>
  </conditionalFormatting>
  <conditionalFormatting sqref="L64">
    <cfRule type="cellIs" dxfId="789" priority="24" stopIfTrue="1" operator="equal">
      <formula>0</formula>
    </cfRule>
  </conditionalFormatting>
  <conditionalFormatting sqref="L64">
    <cfRule type="cellIs" dxfId="788" priority="19" stopIfTrue="1" operator="equal">
      <formula>"Repos"</formula>
    </cfRule>
    <cfRule type="cellIs" dxfId="787" priority="20" stopIfTrue="1" operator="equal">
      <formula>"ABSENT"</formula>
    </cfRule>
    <cfRule type="containsText" dxfId="786" priority="21" stopIfTrue="1" operator="containsText" text="NICE OUEST">
      <formula>NOT(ISERROR(SEARCH("NICE OUEST",L64)))</formula>
    </cfRule>
    <cfRule type="containsText" dxfId="785" priority="22" stopIfTrue="1" operator="containsText" text="NICE NORD">
      <formula>NOT(ISERROR(SEARCH("NICE NORD",L64)))</formula>
    </cfRule>
    <cfRule type="containsText" dxfId="784" priority="23" stopIfTrue="1" operator="containsText" text="NICE EST">
      <formula>NOT(ISERROR(SEARCH("NICE EST",L64)))</formula>
    </cfRule>
  </conditionalFormatting>
  <conditionalFormatting sqref="B52:B64">
    <cfRule type="cellIs" dxfId="783" priority="11" stopIfTrue="1" operator="equal">
      <formula>0</formula>
    </cfRule>
  </conditionalFormatting>
  <conditionalFormatting sqref="B52:B64">
    <cfRule type="cellIs" dxfId="782" priority="13" stopIfTrue="1" operator="equal">
      <formula>"Repos"</formula>
    </cfRule>
    <cfRule type="cellIs" dxfId="781" priority="14" stopIfTrue="1" operator="equal">
      <formula>"ABSENT"</formula>
    </cfRule>
    <cfRule type="containsText" dxfId="780" priority="15" stopIfTrue="1" operator="containsText" text="NICE OUEST">
      <formula>NOT(ISERROR(SEARCH("NICE OUEST",B52)))</formula>
    </cfRule>
    <cfRule type="containsText" dxfId="779" priority="16" stopIfTrue="1" operator="containsText" text="NICE NORD">
      <formula>NOT(ISERROR(SEARCH("NICE NORD",B52)))</formula>
    </cfRule>
    <cfRule type="containsText" dxfId="778" priority="17" stopIfTrue="1" operator="containsText" text="NICE EST">
      <formula>NOT(ISERROR(SEARCH("NICE EST",B52)))</formula>
    </cfRule>
  </conditionalFormatting>
  <conditionalFormatting sqref="H8:H64">
    <cfRule type="containsText" dxfId="777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stopIfTrue="1" operator="containsText" id="{03B1032F-5636-4103-B27A-11B7B3E9CB7A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3D8244AA-5399-4F86-A53D-E182C734E29F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177BB6E3-AC0E-43D7-A37C-ECD99158BEE6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 enableFormatConditionsCalculation="0"/>
  <dimension ref="A1:N64"/>
  <sheetViews>
    <sheetView topLeftCell="A22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42982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42982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[3]Pointage!Q2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IF(OR(COUNTIF(HorSup,B8),B8="",[3]Pointage!Q2="",B8="REPOS"),"X")</f>
        <v>0</v>
      </c>
      <c r="K8" s="58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[3]Pointage!Q3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IF(OR(COUNTIF(HorSup,B9),B9="",[3]Pointage!Q3="",B9="REPOS"),"X")</f>
        <v>0</v>
      </c>
      <c r="K9" s="60" t="s">
        <v>70</v>
      </c>
      <c r="L9" s="55" t="s">
        <v>16</v>
      </c>
    </row>
    <row r="10" spans="1:14" ht="17" customHeight="1" x14ac:dyDescent="0.2">
      <c r="A10" s="36" t="s">
        <v>72</v>
      </c>
      <c r="B10" s="64" t="str">
        <f>[3]Pointage!Q4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IF(OR(COUNTIF(HorSup,B10),B10="",[3]Pointage!Q4="",B10="REPOS"),"X")</f>
        <v>0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[3]Pointage!Q5</f>
        <v>POLY 7H-14H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IF(OR(COUNTIF(HorSup,B11),B11="",[3]Pointage!Q5="",B11="REPOS"),"X")</f>
        <v>0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[3]Pointage!Q6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IF(OR(COUNTIF(HorSup,B12),B12="",[3]Pointage!Q6="",B12="REPOS"),"X")</f>
        <v>0</v>
      </c>
      <c r="K12" s="58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[3]Pointage!Q7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IF(OR(COUNTIF(HorSup,B13),B13="",[3]Pointage!Q7="",B13="REPOS"),"X")</f>
        <v>0</v>
      </c>
      <c r="K13" s="58" t="s">
        <v>133</v>
      </c>
      <c r="L13" s="55" t="s">
        <v>17</v>
      </c>
    </row>
    <row r="14" spans="1:14" ht="17" customHeight="1" x14ac:dyDescent="0.2">
      <c r="A14" s="34" t="s">
        <v>76</v>
      </c>
      <c r="B14" s="64" t="str">
        <f>[3]Pointage!Q8</f>
        <v>REPOS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str">
        <f>IF(OR(COUNTIF(HorSup,B14),B14="",[3]Pointage!Q8="",B14="REPOS"),"X")</f>
        <v>X</v>
      </c>
      <c r="K14" s="58" t="s">
        <v>74</v>
      </c>
      <c r="L14" s="55" t="s">
        <v>8</v>
      </c>
    </row>
    <row r="15" spans="1:14" ht="17" customHeight="1" x14ac:dyDescent="0.2">
      <c r="A15" s="34" t="s">
        <v>77</v>
      </c>
      <c r="B15" s="64" t="str">
        <f>[3]Pointage!Q9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IF(OR(COUNTIF(HorSup,B15),B15="",[3]Pointage!Q9="",B15="REPOS"),"X")</f>
        <v>0</v>
      </c>
      <c r="K15" s="58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[3]Pointage!Q10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IF(OR(COUNTIF(HorSup,B16),B16="",[3]Pointage!Q10="",B16="REPOS"),"X")</f>
        <v>0</v>
      </c>
      <c r="K16" s="58" t="s">
        <v>76</v>
      </c>
      <c r="L16" s="55" t="s">
        <v>126</v>
      </c>
    </row>
    <row r="17" spans="1:12" ht="17" customHeight="1" x14ac:dyDescent="0.2">
      <c r="A17" s="34" t="s">
        <v>81</v>
      </c>
      <c r="B17" s="64" t="str">
        <f>[3]Pointage!Q11</f>
        <v>NICE OUEST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IF(OR(COUNTIF(HorSup,B17),B17="",[3]Pointage!Q11="",B17="REPOS"),"X")</f>
        <v>0</v>
      </c>
      <c r="K17" s="61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[3]Pointage!Q12</f>
        <v>B. CARTON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IF(OR(COUNTIF(HorSup,B18),B18="",[3]Pointage!Q12="",B18="REPOS"),"X")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[3]Pointage!Q13</f>
        <v>ENC MATIN 5H-12H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IF(OR(COUNTIF(HorSup,B19),B19="",[3]Pointage!Q13="",B19="REPOS"),"X")</f>
        <v>0</v>
      </c>
      <c r="K19" s="58" t="s">
        <v>79</v>
      </c>
      <c r="L19" s="55" t="s">
        <v>31</v>
      </c>
    </row>
    <row r="20" spans="1:12" ht="17" customHeight="1" x14ac:dyDescent="0.2">
      <c r="A20" s="35" t="s">
        <v>85</v>
      </c>
      <c r="B20" s="64" t="str">
        <f>[3]Pointage!Q14</f>
        <v>ENC NUIT 20H30-02H30</v>
      </c>
      <c r="C20" s="47" t="str">
        <f t="shared" si="5"/>
        <v/>
      </c>
      <c r="D20" s="6" t="str">
        <f t="shared" si="6"/>
        <v/>
      </c>
      <c r="E20" s="52" t="str">
        <f t="shared" si="7"/>
        <v>X</v>
      </c>
      <c r="F20" s="25" t="str">
        <f t="shared" si="8"/>
        <v/>
      </c>
      <c r="G20" s="6" t="str">
        <f t="shared" si="9"/>
        <v/>
      </c>
      <c r="H20" s="5" t="b">
        <f>IF(OR(COUNTIF(HorSup,B20),B20="",[3]Pointage!Q14="",B20="REPOS"),"X")</f>
        <v>0</v>
      </c>
      <c r="K20" s="57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[3]Pointage!Q15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IF(OR(COUNTIF(HorSup,B21),B21="",[3]Pointage!Q15="",B21="REPOS"),"X")</f>
        <v>0</v>
      </c>
      <c r="K21" s="58" t="s">
        <v>81</v>
      </c>
      <c r="L21" s="55" t="s">
        <v>14</v>
      </c>
    </row>
    <row r="22" spans="1:12" ht="17" customHeight="1" x14ac:dyDescent="0.2">
      <c r="A22" s="38" t="s">
        <v>89</v>
      </c>
      <c r="B22" s="64" t="str">
        <f>[3]Pointage!Q16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IF(OR(COUNTIF(HorSup,B22),B22="",[3]Pointage!Q16="",B22="REPOS"),"X")</f>
        <v>0</v>
      </c>
      <c r="K22" s="58" t="s">
        <v>82</v>
      </c>
      <c r="L22" s="55" t="s">
        <v>20</v>
      </c>
    </row>
    <row r="23" spans="1:12" ht="17" customHeight="1" x14ac:dyDescent="0.2">
      <c r="A23" s="38" t="s">
        <v>90</v>
      </c>
      <c r="B23" s="64" t="str">
        <f>[3]Pointage!Q17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IF(OR(COUNTIF(HorSup,B23),B23="",[3]Pointage!Q17="",B23="REPOS"),"X")</f>
        <v>0</v>
      </c>
      <c r="K23" s="58" t="s">
        <v>84</v>
      </c>
      <c r="L23" s="55" t="s">
        <v>16</v>
      </c>
    </row>
    <row r="24" spans="1:12" ht="17" customHeight="1" x14ac:dyDescent="0.2">
      <c r="A24" s="34" t="s">
        <v>91</v>
      </c>
      <c r="B24" s="64" t="str">
        <f>[3]Pointage!Q18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IF(OR(COUNTIF(HorSup,B24),B24="",[3]Pointage!Q19="",B24="REPOS"),"X")</f>
        <v>0</v>
      </c>
      <c r="K24" s="58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[3]Pointage!Q19</f>
        <v>Congés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>X</v>
      </c>
      <c r="G25" s="6" t="str">
        <f t="shared" si="9"/>
        <v/>
      </c>
      <c r="H25" s="5" t="b">
        <f>IF(OR(COUNTIF(HorSup,B25),B25="",[3]Pointage!Q20="",B25="REPOS"),"X")</f>
        <v>0</v>
      </c>
      <c r="K25" s="62" t="s">
        <v>85</v>
      </c>
      <c r="L25" s="55" t="s">
        <v>12</v>
      </c>
    </row>
    <row r="26" spans="1:12" ht="17" customHeight="1" x14ac:dyDescent="0.2">
      <c r="A26" s="39" t="s">
        <v>93</v>
      </c>
      <c r="B26" s="64" t="str">
        <f>[3]Pointage!Q20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IF(OR(COUNTIF(HorSup,B26),B26="",[3]Pointage!Q21="",B26="REPOS"),"X")</f>
        <v>0</v>
      </c>
      <c r="K26" s="60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[3]Pointage!Q21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IF(OR(COUNTIF(HorSup,B27),B27="",[3]Pointage!Q22="",B27="REPOS"),"X")</f>
        <v>0</v>
      </c>
      <c r="K27" s="58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[3]Pointage!Q22</f>
        <v>REPOS</v>
      </c>
      <c r="C28" s="47" t="str">
        <f t="shared" si="5"/>
        <v/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str">
        <f>IF(OR(COUNTIF(HorSup,B28),B28="",[3]Pointage!Q23="",B28="REPOS"),"X")</f>
        <v>X</v>
      </c>
      <c r="K28" s="60" t="s">
        <v>88</v>
      </c>
      <c r="L28" s="55" t="s">
        <v>29</v>
      </c>
    </row>
    <row r="29" spans="1:12" ht="17" customHeight="1" x14ac:dyDescent="0.2">
      <c r="A29" s="36" t="s">
        <v>96</v>
      </c>
      <c r="B29" s="64" t="str">
        <f>[3]Pointage!Q23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IF(OR(COUNTIF(HorSup,B29),B29="",[3]Pointage!Q24="",B29="REPOS"),"X")</f>
        <v>0</v>
      </c>
      <c r="K29" s="58" t="s">
        <v>89</v>
      </c>
      <c r="L29" s="55" t="s">
        <v>135</v>
      </c>
    </row>
    <row r="30" spans="1:12" ht="17" customHeight="1" x14ac:dyDescent="0.2">
      <c r="A30" s="34" t="s">
        <v>97</v>
      </c>
      <c r="B30" s="64" t="str">
        <f>[3]Pointage!Q24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IF(OR(COUNTIF(HorSup,B30),B30="",[3]Pointage!Q25="",B30="REPOS"),"X")</f>
        <v>0</v>
      </c>
      <c r="K30" s="58" t="s">
        <v>90</v>
      </c>
      <c r="L30" s="55" t="s">
        <v>16</v>
      </c>
    </row>
    <row r="31" spans="1:12" ht="17" customHeight="1" x14ac:dyDescent="0.2">
      <c r="A31" s="34" t="s">
        <v>98</v>
      </c>
      <c r="B31" s="64" t="str">
        <f>[3]Pointage!Q25</f>
        <v>Congés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>X</v>
      </c>
      <c r="G31" s="6" t="str">
        <f t="shared" si="9"/>
        <v/>
      </c>
      <c r="H31" s="5" t="b">
        <f>IF(OR(COUNTIF(HorSup,B31),B31="",[3]Pointage!Q26="",B31="REPOS"),"X")</f>
        <v>0</v>
      </c>
      <c r="K31" s="58" t="s">
        <v>91</v>
      </c>
      <c r="L31" s="55" t="s">
        <v>20</v>
      </c>
    </row>
    <row r="32" spans="1:12" ht="17" customHeight="1" x14ac:dyDescent="0.2">
      <c r="A32" s="34" t="s">
        <v>99</v>
      </c>
      <c r="B32" s="64" t="str">
        <f>[3]Pointage!Q26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IF(OR(COUNTIF(HorSup,B32),B32="",[3]Pointage!Q27="",B32="REPOS"),"X")</f>
        <v>0</v>
      </c>
      <c r="K32" s="60" t="s">
        <v>92</v>
      </c>
      <c r="L32" s="55" t="s">
        <v>8</v>
      </c>
    </row>
    <row r="33" spans="1:12" ht="17" customHeight="1" x14ac:dyDescent="0.2">
      <c r="A33" s="34" t="s">
        <v>100</v>
      </c>
      <c r="B33" s="64" t="str">
        <f>[3]Pointage!Q27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IF(OR(COUNTIF(HorSup,B33),B33="",[3]Pointage!Q28="",B33="REPOS"),"X")</f>
        <v>0</v>
      </c>
      <c r="K33" s="60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[3]Pointage!Q28</f>
        <v>NICE NORD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IF(OR(COUNTIF(HorSup,B34),B34="",[3]Pointage!Q29="",B34="REPOS"),"X")</f>
        <v>0</v>
      </c>
      <c r="K34" s="58" t="s">
        <v>94</v>
      </c>
      <c r="L34" s="55" t="s">
        <v>8</v>
      </c>
    </row>
    <row r="35" spans="1:12" ht="17" customHeight="1" x14ac:dyDescent="0.2">
      <c r="A35" s="34" t="s">
        <v>102</v>
      </c>
      <c r="B35" s="64" t="str">
        <f>[3]Pointage!Q29</f>
        <v>POLY 5H-12H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IF(OR(COUNTIF(HorSup,B35),B35="",[3]Pointage!Q30="",B35="REPOS"),"X")</f>
        <v>0</v>
      </c>
      <c r="K35" s="57" t="s">
        <v>95</v>
      </c>
      <c r="L35" s="55" t="s">
        <v>126</v>
      </c>
    </row>
    <row r="36" spans="1:12" ht="17" customHeight="1" x14ac:dyDescent="0.2">
      <c r="A36" s="34" t="s">
        <v>103</v>
      </c>
      <c r="B36" s="64" t="str">
        <f>[3]Pointage!Q30</f>
        <v>Congés</v>
      </c>
      <c r="C36" s="47" t="str">
        <f t="shared" si="5"/>
        <v/>
      </c>
      <c r="D36" s="6" t="str">
        <f t="shared" si="6"/>
        <v/>
      </c>
      <c r="E36" s="52" t="str">
        <f t="shared" si="7"/>
        <v/>
      </c>
      <c r="F36" s="25" t="str">
        <f t="shared" si="8"/>
        <v>X</v>
      </c>
      <c r="G36" s="6" t="str">
        <f t="shared" si="9"/>
        <v/>
      </c>
      <c r="H36" s="5" t="b">
        <f>IF(OR(COUNTIF(HorSup,B36),B36="",[3]Pointage!Q31="",B36="REPOS"),"X")</f>
        <v>0</v>
      </c>
      <c r="K36" s="58" t="s">
        <v>96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[3]Pointage!Q31</f>
        <v>REPOS</v>
      </c>
      <c r="C37" s="47" t="str">
        <f t="shared" si="5"/>
        <v/>
      </c>
      <c r="D37" s="6" t="str">
        <f t="shared" si="6"/>
        <v/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str">
        <f>IF(OR(COUNTIF(HorSup,B37),B37="",[3]Pointage!Q32="",B37="REPOS"),"X")</f>
        <v>X</v>
      </c>
      <c r="K37" s="60" t="s">
        <v>97</v>
      </c>
      <c r="L37" s="55" t="s">
        <v>19</v>
      </c>
    </row>
    <row r="38" spans="1:12" ht="17" customHeight="1" x14ac:dyDescent="0.2">
      <c r="A38" s="35" t="s">
        <v>105</v>
      </c>
      <c r="B38" s="64" t="str">
        <f>[3]Pointage!Q32</f>
        <v>ENC MATIN 5H-12H</v>
      </c>
      <c r="C38" s="47" t="str">
        <f t="shared" si="5"/>
        <v>X</v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b">
        <f>IF(OR(COUNTIF(HorSup,B38),B38="",[3]Pointage!Q33="",B38="REPOS"),"X")</f>
        <v>0</v>
      </c>
      <c r="K38" s="58" t="s">
        <v>98</v>
      </c>
      <c r="L38" s="55" t="s">
        <v>8</v>
      </c>
    </row>
    <row r="39" spans="1:12" ht="17" customHeight="1" x14ac:dyDescent="0.2">
      <c r="A39" s="36" t="s">
        <v>106</v>
      </c>
      <c r="B39" s="64" t="str">
        <f>[3]Pointage!Q33</f>
        <v>NICE EST</v>
      </c>
      <c r="C39" s="47" t="str">
        <f t="shared" si="5"/>
        <v>X</v>
      </c>
      <c r="D39" s="6" t="str">
        <f t="shared" si="6"/>
        <v/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IF(OR(COUNTIF(HorSup,B39),B39="",[3]Pointage!Q34="",B39="REPOS"),"X")</f>
        <v>0</v>
      </c>
      <c r="K39" s="57" t="s">
        <v>99</v>
      </c>
      <c r="L39" s="55" t="s">
        <v>8</v>
      </c>
    </row>
    <row r="40" spans="1:12" ht="17" customHeight="1" x14ac:dyDescent="0.2">
      <c r="A40" s="34" t="s">
        <v>107</v>
      </c>
      <c r="B40" s="64" t="str">
        <f>[3]Pointage!Q34</f>
        <v>ENC MATIN 5H-12H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IF(OR(COUNTIF(HorSup,B40),B40="",[3]Pointage!Q35="",B40="REPOS"),"X")</f>
        <v>0</v>
      </c>
      <c r="K40" s="58" t="s">
        <v>100</v>
      </c>
      <c r="L40" s="55" t="s">
        <v>38</v>
      </c>
    </row>
    <row r="41" spans="1:12" ht="17" customHeight="1" x14ac:dyDescent="0.2">
      <c r="A41" s="36" t="s">
        <v>108</v>
      </c>
      <c r="B41" s="64" t="str">
        <f>[3]Pointage!Q35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IF(OR(COUNTIF(HorSup,B41),B41="",[3]Pointage!Q36="",B41="REPOS"),"X")</f>
        <v>0</v>
      </c>
      <c r="K41" s="60" t="s">
        <v>101</v>
      </c>
      <c r="L41" s="55" t="s">
        <v>30</v>
      </c>
    </row>
    <row r="42" spans="1:12" ht="17" customHeight="1" x14ac:dyDescent="0.2">
      <c r="A42" s="35" t="s">
        <v>109</v>
      </c>
      <c r="B42" s="64" t="str">
        <f>[3]Pointage!Q36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IF(OR(COUNTIF(HorSup,B42),B42="",[3]Pointage!Q37="",B42="REPOS"),"X")</f>
        <v>0</v>
      </c>
      <c r="K42" s="57" t="s">
        <v>102</v>
      </c>
      <c r="L42" s="55" t="s">
        <v>23</v>
      </c>
    </row>
    <row r="43" spans="1:12" ht="17" customHeight="1" x14ac:dyDescent="0.2">
      <c r="A43" s="34" t="s">
        <v>111</v>
      </c>
      <c r="B43" s="64" t="str">
        <f>[3]Pointage!Q37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IF(OR(COUNTIF(HorSup,B43),B43="",[3]Pointage!Q38="",B43="REPOS"),"X")</f>
        <v>0</v>
      </c>
      <c r="K43" s="58" t="s">
        <v>103</v>
      </c>
      <c r="L43" s="55" t="s">
        <v>8</v>
      </c>
    </row>
    <row r="44" spans="1:12" ht="17" customHeight="1" x14ac:dyDescent="0.2">
      <c r="A44" s="34" t="s">
        <v>113</v>
      </c>
      <c r="B44" s="64" t="str">
        <f>[3]Pointage!Q38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IF(OR(COUNTIF(HorSup,B44),B44="",[3]Pointage!Q39="",B44="REPOS"),"X")</f>
        <v>0</v>
      </c>
      <c r="K44" s="61" t="s">
        <v>104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[3]Pointage!Q39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IF(OR(COUNTIF(HorSup,B45),B45="",[3]Pointage!Q40="",B45="REPOS"),"X")</f>
        <v>0</v>
      </c>
      <c r="K45" s="57" t="s">
        <v>105</v>
      </c>
      <c r="L45" s="55" t="s">
        <v>16</v>
      </c>
    </row>
    <row r="46" spans="1:12" ht="17" customHeight="1" x14ac:dyDescent="0.2">
      <c r="A46" s="34" t="s">
        <v>115</v>
      </c>
      <c r="B46" s="64" t="str">
        <f>[3]Pointage!Q40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IF(OR(COUNTIF(HorSup,B46),B46="",[3]Pointage!Q41="",B46="REPOS"),"X")</f>
        <v>0</v>
      </c>
      <c r="K46" s="58" t="s">
        <v>106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[3]Pointage!Q41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IF(OR(COUNTIF(HorSup,B47),B47="",[3]Pointage!Q42="",B47="REPOS"),"X")</f>
        <v>0</v>
      </c>
      <c r="K47" s="59" t="s">
        <v>107</v>
      </c>
      <c r="L47" s="55" t="s">
        <v>16</v>
      </c>
    </row>
    <row r="48" spans="1:12" ht="17" customHeight="1" x14ac:dyDescent="0.2">
      <c r="A48" s="38" t="s">
        <v>142</v>
      </c>
      <c r="B48" s="64" t="str">
        <f>[3]Pointage!Q42</f>
        <v>POLY 12H-19H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>X</v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IF(OR(COUNTIF(HorSup,B48),B48="",[3]Pointage!Q18="",B48="REPOS"),"X")</f>
        <v>0</v>
      </c>
      <c r="K48" s="59" t="s">
        <v>108</v>
      </c>
      <c r="L48" s="55" t="s">
        <v>38</v>
      </c>
    </row>
    <row r="49" spans="1:12" ht="17" customHeight="1" x14ac:dyDescent="0.2">
      <c r="A49" s="34" t="s">
        <v>118</v>
      </c>
      <c r="B49" s="64" t="str">
        <f>[3]Pointage!Q43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IF(OR(COUNTIF(HorSup,B49),B49="",[3]Pointage!Q43="",B49="REPOS"),"X")</f>
        <v>0</v>
      </c>
      <c r="K49" s="58" t="s">
        <v>109</v>
      </c>
      <c r="L49" s="55" t="s">
        <v>21</v>
      </c>
    </row>
    <row r="50" spans="1:12" ht="17" customHeight="1" x14ac:dyDescent="0.2">
      <c r="A50" s="34" t="s">
        <v>121</v>
      </c>
      <c r="B50" s="64" t="str">
        <f>[3]Pointage!Q44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IF(OR(COUNTIF(HorSup,B50),B50="",[3]Pointage!Q44="",B50="REPOS"),"X")</f>
        <v>0</v>
      </c>
      <c r="K50" s="58" t="s">
        <v>110</v>
      </c>
      <c r="L50" s="55" t="s">
        <v>46</v>
      </c>
    </row>
    <row r="51" spans="1:12" ht="17" customHeight="1" thickBot="1" x14ac:dyDescent="0.25">
      <c r="A51" s="70" t="s">
        <v>123</v>
      </c>
      <c r="B51" s="64" t="str">
        <f>[3]Pointage!Q45</f>
        <v>ENC NUIT 20H30-02H30</v>
      </c>
      <c r="C51" s="48" t="str">
        <f t="shared" si="5"/>
        <v/>
      </c>
      <c r="D51" s="17" t="str">
        <f t="shared" si="6"/>
        <v/>
      </c>
      <c r="E51" s="53" t="str">
        <f t="shared" si="7"/>
        <v>X</v>
      </c>
      <c r="F51" s="72" t="str">
        <f t="shared" si="8"/>
        <v/>
      </c>
      <c r="G51" s="71" t="str">
        <f t="shared" si="9"/>
        <v/>
      </c>
      <c r="H51" s="5" t="b">
        <f>IF(OR(COUNTIF(HorSup,B51),B51="",[3]Pointage!Q45="",B51="REPOS"),"X")</f>
        <v>0</v>
      </c>
      <c r="K51" s="58" t="s">
        <v>111</v>
      </c>
      <c r="L51" s="55" t="s">
        <v>130</v>
      </c>
    </row>
    <row r="52" spans="1:12" ht="17" customHeight="1" x14ac:dyDescent="0.2">
      <c r="A52" s="85" t="s">
        <v>69</v>
      </c>
      <c r="B52" s="82" t="str">
        <f>[4]Pointage!Q2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IF(OR(COUNTIF(HorSup,B52),B52="",[4]Pointage!Q2="",B52="REPOS"),"X")</f>
        <v>0</v>
      </c>
      <c r="K52" s="58" t="s">
        <v>112</v>
      </c>
      <c r="L52" s="55" t="s">
        <v>46</v>
      </c>
    </row>
    <row r="53" spans="1:12" ht="17" customHeight="1" x14ac:dyDescent="0.2">
      <c r="A53" s="57" t="s">
        <v>73</v>
      </c>
      <c r="B53" s="83" t="str">
        <f>[4]Pointage!Q3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IF(OR(COUNTIF(HorSup,B53),B53="",[4]Pointage!Q3="",B53="REPOS"),"X")</f>
        <v>0</v>
      </c>
      <c r="K53" s="58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[4]Pointage!Q4</f>
        <v>Secrétariat 8H30-12H /13H-17H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IF(OR(COUNTIF(HorSup,B54),B54="",[4]Pointage!Q4="",B54="REPOS"),"X")</f>
        <v>0</v>
      </c>
      <c r="K54" s="57" t="s">
        <v>114</v>
      </c>
      <c r="L54" s="55" t="s">
        <v>19</v>
      </c>
    </row>
    <row r="55" spans="1:12" ht="17" customHeight="1" x14ac:dyDescent="0.2">
      <c r="A55" s="58" t="s">
        <v>80</v>
      </c>
      <c r="B55" s="83" t="str">
        <f>[4]Pointage!Q5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IF(OR(COUNTIF(HorSup,B55),B55="",[4]Pointage!Q5="",B55="REPOS"),"X")</f>
        <v>0</v>
      </c>
      <c r="K55" s="58" t="s">
        <v>115</v>
      </c>
      <c r="L55" s="55" t="s">
        <v>4</v>
      </c>
    </row>
    <row r="56" spans="1:12" ht="17" customHeight="1" x14ac:dyDescent="0.2">
      <c r="A56" s="58" t="s">
        <v>83</v>
      </c>
      <c r="B56" s="83" t="str">
        <f>[4]Pointage!Q6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IF(OR(COUNTIF(HorSup,B56),B56="",[4]Pointage!Q6="",B56="REPOS"),"X")</f>
        <v>0</v>
      </c>
      <c r="K56" s="58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[4]Pointage!Q7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IF(OR(COUNTIF(HorSup,B57),B57="",[4]Pointage!Q7="",B57="REPOS"),"X")</f>
        <v>0</v>
      </c>
      <c r="K57" s="34" t="s">
        <v>117</v>
      </c>
      <c r="L57" s="55" t="s">
        <v>27</v>
      </c>
    </row>
    <row r="58" spans="1:12" ht="17" customHeight="1" x14ac:dyDescent="0.2">
      <c r="A58" s="58" t="s">
        <v>88</v>
      </c>
      <c r="B58" s="83" t="str">
        <f>[4]Pointage!Q8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IF(OR(COUNTIF(HorSup,B58),B58="",[4]Pointage!Q8="",B58="REPOS"),"X")</f>
        <v>0</v>
      </c>
      <c r="K58" s="58" t="s">
        <v>142</v>
      </c>
      <c r="L58" s="55" t="s">
        <v>15</v>
      </c>
    </row>
    <row r="59" spans="1:12" ht="16" x14ac:dyDescent="0.2">
      <c r="A59" s="57" t="s">
        <v>110</v>
      </c>
      <c r="B59" s="83" t="str">
        <f>[4]Pointage!Q9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IF(OR(COUNTIF(HorSup,B59),B59="",[4]Pointage!Q9="",B59="REPOS"),"X")</f>
        <v>0</v>
      </c>
      <c r="K59" s="58" t="s">
        <v>118</v>
      </c>
      <c r="L59" s="55" t="s">
        <v>20</v>
      </c>
    </row>
    <row r="60" spans="1:12" ht="16" x14ac:dyDescent="0.2">
      <c r="A60" s="57" t="s">
        <v>112</v>
      </c>
      <c r="B60" s="83" t="str">
        <f>[4]Pointage!Q10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IF(OR(COUNTIF(HorSup,B60),B60="",[4]Pointage!Q10="",B60="REPOS"),"X")</f>
        <v>0</v>
      </c>
      <c r="K60" s="58" t="s">
        <v>119</v>
      </c>
      <c r="L60" s="55" t="s">
        <v>28</v>
      </c>
    </row>
    <row r="61" spans="1:12" ht="16" x14ac:dyDescent="0.2">
      <c r="A61" s="60" t="s">
        <v>117</v>
      </c>
      <c r="B61" s="83" t="str">
        <f>[4]Pointage!Q11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IF(OR(COUNTIF(HorSup,B61),B61="",[4]Pointage!Q11="",B61="REPOS"),"X")</f>
        <v>0</v>
      </c>
      <c r="K61" s="61" t="s">
        <v>120</v>
      </c>
      <c r="L61" s="55" t="s">
        <v>41</v>
      </c>
    </row>
    <row r="62" spans="1:12" ht="16" x14ac:dyDescent="0.2">
      <c r="A62" s="58" t="s">
        <v>119</v>
      </c>
      <c r="B62" s="83" t="str">
        <f>[4]Pointage!Q12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IF(OR(COUNTIF(HorSup,B62),B62="",[4]Pointage!Q12="",B62="REPOS"),"X")</f>
        <v>0</v>
      </c>
      <c r="K62" s="57" t="s">
        <v>121</v>
      </c>
      <c r="L62" s="55" t="s">
        <v>24</v>
      </c>
    </row>
    <row r="63" spans="1:12" ht="16" x14ac:dyDescent="0.2">
      <c r="A63" s="58" t="s">
        <v>120</v>
      </c>
      <c r="B63" s="83" t="str">
        <f>[4]Pointage!Q13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IF(OR(COUNTIF(HorSup,B63),B63="",[4]Pointage!Q13="",B63="REPOS"),"X")</f>
        <v>0</v>
      </c>
      <c r="K63" s="58" t="s">
        <v>122</v>
      </c>
      <c r="L63" s="55" t="s">
        <v>13</v>
      </c>
    </row>
    <row r="64" spans="1:12" ht="17" thickBot="1" x14ac:dyDescent="0.25">
      <c r="A64" s="67" t="s">
        <v>122</v>
      </c>
      <c r="B64" s="84" t="str">
        <f>[4]Pointage!Q14</f>
        <v>Contrôle 12H-19H</v>
      </c>
      <c r="C64" s="48" t="str">
        <f t="shared" si="12"/>
        <v/>
      </c>
      <c r="D64" s="17" t="str">
        <f t="shared" si="13"/>
        <v>X</v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b">
        <f>IF(OR(COUNTIF(HorSup,B64),B64="",[4]Pointage!Q14="",B64="REPOS"),"X")</f>
        <v>0</v>
      </c>
      <c r="K64" s="63" t="s">
        <v>123</v>
      </c>
      <c r="L64" s="56" t="s">
        <v>12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773" priority="48" stopIfTrue="1" operator="equal">
      <formula>0</formula>
    </cfRule>
  </conditionalFormatting>
  <conditionalFormatting sqref="L8:L12 L14:L63 B8:B51">
    <cfRule type="cellIs" dxfId="772" priority="51" stopIfTrue="1" operator="equal">
      <formula>"Repos"</formula>
    </cfRule>
    <cfRule type="cellIs" dxfId="771" priority="52" stopIfTrue="1" operator="equal">
      <formula>"ABSENT"</formula>
    </cfRule>
    <cfRule type="containsText" dxfId="770" priority="53" stopIfTrue="1" operator="containsText" text="NICE OUEST">
      <formula>NOT(ISERROR(SEARCH("NICE OUEST",B8)))</formula>
    </cfRule>
    <cfRule type="containsText" dxfId="769" priority="54" stopIfTrue="1" operator="containsText" text="NICE NORD">
      <formula>NOT(ISERROR(SEARCH("NICE NORD",B8)))</formula>
    </cfRule>
    <cfRule type="containsText" dxfId="768" priority="56" stopIfTrue="1" operator="containsText" text="NICE EST">
      <formula>NOT(ISERROR(SEARCH("NICE EST",B8)))</formula>
    </cfRule>
  </conditionalFormatting>
  <conditionalFormatting sqref="K2">
    <cfRule type="cellIs" dxfId="767" priority="50" stopIfTrue="1" operator="equal">
      <formula>""</formula>
    </cfRule>
  </conditionalFormatting>
  <conditionalFormatting sqref="L13">
    <cfRule type="cellIs" dxfId="766" priority="33" stopIfTrue="1" operator="equal">
      <formula>0</formula>
    </cfRule>
  </conditionalFormatting>
  <conditionalFormatting sqref="L13">
    <cfRule type="cellIs" dxfId="765" priority="34" stopIfTrue="1" operator="equal">
      <formula>"Repos"</formula>
    </cfRule>
    <cfRule type="cellIs" dxfId="764" priority="35" stopIfTrue="1" operator="equal">
      <formula>"ABSENT"</formula>
    </cfRule>
    <cfRule type="containsText" dxfId="763" priority="36" stopIfTrue="1" operator="containsText" text="NICE OUEST">
      <formula>NOT(ISERROR(SEARCH("NICE OUEST",L13)))</formula>
    </cfRule>
    <cfRule type="containsText" dxfId="762" priority="37" stopIfTrue="1" operator="containsText" text="NICE NORD">
      <formula>NOT(ISERROR(SEARCH("NICE NORD",L13)))</formula>
    </cfRule>
    <cfRule type="containsText" dxfId="761" priority="39" stopIfTrue="1" operator="containsText" text="NICE EST">
      <formula>NOT(ISERROR(SEARCH("NICE EST",L13)))</formula>
    </cfRule>
  </conditionalFormatting>
  <conditionalFormatting sqref="L64">
    <cfRule type="cellIs" dxfId="760" priority="24" stopIfTrue="1" operator="equal">
      <formula>0</formula>
    </cfRule>
  </conditionalFormatting>
  <conditionalFormatting sqref="L64">
    <cfRule type="cellIs" dxfId="759" priority="19" stopIfTrue="1" operator="equal">
      <formula>"Repos"</formula>
    </cfRule>
    <cfRule type="cellIs" dxfId="758" priority="20" stopIfTrue="1" operator="equal">
      <formula>"ABSENT"</formula>
    </cfRule>
    <cfRule type="containsText" dxfId="757" priority="21" stopIfTrue="1" operator="containsText" text="NICE OUEST">
      <formula>NOT(ISERROR(SEARCH("NICE OUEST",L64)))</formula>
    </cfRule>
    <cfRule type="containsText" dxfId="756" priority="22" stopIfTrue="1" operator="containsText" text="NICE NORD">
      <formula>NOT(ISERROR(SEARCH("NICE NORD",L64)))</formula>
    </cfRule>
    <cfRule type="containsText" dxfId="755" priority="23" stopIfTrue="1" operator="containsText" text="NICE EST">
      <formula>NOT(ISERROR(SEARCH("NICE EST",L64)))</formula>
    </cfRule>
  </conditionalFormatting>
  <conditionalFormatting sqref="B52:B64">
    <cfRule type="cellIs" dxfId="754" priority="11" stopIfTrue="1" operator="equal">
      <formula>0</formula>
    </cfRule>
  </conditionalFormatting>
  <conditionalFormatting sqref="B52:B64">
    <cfRule type="cellIs" dxfId="753" priority="13" stopIfTrue="1" operator="equal">
      <formula>"Repos"</formula>
    </cfRule>
    <cfRule type="cellIs" dxfId="752" priority="14" stopIfTrue="1" operator="equal">
      <formula>"ABSENT"</formula>
    </cfRule>
    <cfRule type="containsText" dxfId="751" priority="15" stopIfTrue="1" operator="containsText" text="NICE OUEST">
      <formula>NOT(ISERROR(SEARCH("NICE OUEST",B52)))</formula>
    </cfRule>
    <cfRule type="containsText" dxfId="750" priority="16" stopIfTrue="1" operator="containsText" text="NICE NORD">
      <formula>NOT(ISERROR(SEARCH("NICE NORD",B52)))</formula>
    </cfRule>
    <cfRule type="containsText" dxfId="749" priority="17" stopIfTrue="1" operator="containsText" text="NICE EST">
      <formula>NOT(ISERROR(SEARCH("NICE EST",B52)))</formula>
    </cfRule>
  </conditionalFormatting>
  <conditionalFormatting sqref="H8:H64">
    <cfRule type="containsText" dxfId="748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stopIfTrue="1" operator="containsText" id="{6500C0DB-70DE-41DD-A4BA-71C545C8244E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BF68D5AC-7F66-41C9-AD6D-66B14322C483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88463E4C-2C0B-4D95-993A-A32F2A23EDC6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 enableFormatConditionsCalculation="0"/>
  <dimension ref="A1:N64"/>
  <sheetViews>
    <sheetView topLeftCell="A16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42983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42983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[3]Pointage!R2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IF(OR(COUNTIF(HorSup,B8),B8="",[3]Pointage!R2="",B8="REPOS"),"X")</f>
        <v>0</v>
      </c>
      <c r="K8" s="34" t="s">
        <v>75</v>
      </c>
      <c r="L8" s="55" t="s">
        <v>4</v>
      </c>
    </row>
    <row r="9" spans="1:14" ht="17" customHeight="1" x14ac:dyDescent="0.2">
      <c r="A9" s="37" t="s">
        <v>71</v>
      </c>
      <c r="B9" s="64" t="str">
        <f>[3]Pointage!R3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IF(OR(COUNTIF(HorSup,B9),B9="",[3]Pointage!R3="",B9="REPOS"),"X")</f>
        <v>0</v>
      </c>
      <c r="K9" s="62" t="s">
        <v>81</v>
      </c>
      <c r="L9" s="55" t="s">
        <v>4</v>
      </c>
    </row>
    <row r="10" spans="1:14" ht="17" customHeight="1" x14ac:dyDescent="0.2">
      <c r="A10" s="36" t="s">
        <v>72</v>
      </c>
      <c r="B10" s="64" t="str">
        <f>[3]Pointage!R4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IF(OR(COUNTIF(HorSup,B10),B10="",[3]Pointage!R4="",B10="REPOS"),"X")</f>
        <v>0</v>
      </c>
      <c r="K10" s="58" t="s">
        <v>93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[3]Pointage!R5</f>
        <v>POLY 7H-14H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IF(OR(COUNTIF(HorSup,B11),B11="",[3]Pointage!R5="",B11="REPOS"),"X")</f>
        <v>0</v>
      </c>
      <c r="K11" s="58" t="s">
        <v>103</v>
      </c>
      <c r="L11" s="55" t="s">
        <v>4</v>
      </c>
    </row>
    <row r="12" spans="1:14" ht="17" customHeight="1" x14ac:dyDescent="0.2">
      <c r="A12" s="39" t="s">
        <v>74</v>
      </c>
      <c r="B12" s="64" t="str">
        <f>[3]Pointage!R6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IF(OR(COUNTIF(HorSup,B12),B12="",[3]Pointage!R6="",B12="REPOS"),"X")</f>
        <v>0</v>
      </c>
      <c r="K12" s="58" t="s">
        <v>110</v>
      </c>
      <c r="L12" s="55" t="s">
        <v>4</v>
      </c>
    </row>
    <row r="13" spans="1:14" ht="17" customHeight="1" x14ac:dyDescent="0.2">
      <c r="A13" s="36" t="s">
        <v>75</v>
      </c>
      <c r="B13" s="64" t="str">
        <f>[3]Pointage!R7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IF(OR(COUNTIF(HorSup,B13),B13="",[3]Pointage!R7="",B13="REPOS"),"X")</f>
        <v>0</v>
      </c>
      <c r="K13" s="58" t="s">
        <v>113</v>
      </c>
      <c r="L13" s="55" t="s">
        <v>4</v>
      </c>
    </row>
    <row r="14" spans="1:14" ht="17" customHeight="1" x14ac:dyDescent="0.2">
      <c r="A14" s="34" t="s">
        <v>76</v>
      </c>
      <c r="B14" s="64" t="str">
        <f>[3]Pointage!R8</f>
        <v>Congés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>X</v>
      </c>
      <c r="G14" s="6" t="str">
        <f t="shared" si="9"/>
        <v/>
      </c>
      <c r="H14" s="5" t="b">
        <f>IF(OR(COUNTIF(HorSup,B14),B14="",[3]Pointage!R8="",B14="REPOS"),"X")</f>
        <v>0</v>
      </c>
      <c r="K14" s="60" t="s">
        <v>115</v>
      </c>
      <c r="L14" s="55" t="s">
        <v>4</v>
      </c>
    </row>
    <row r="15" spans="1:14" ht="17" customHeight="1" x14ac:dyDescent="0.2">
      <c r="A15" s="34" t="s">
        <v>77</v>
      </c>
      <c r="B15" s="64" t="str">
        <f>[3]Pointage!R9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IF(OR(COUNTIF(HorSup,B15),B15="",[3]Pointage!R9="",B15="REPOS"),"X")</f>
        <v>0</v>
      </c>
      <c r="K15" s="59" t="s">
        <v>116</v>
      </c>
      <c r="L15" s="55" t="s">
        <v>4</v>
      </c>
    </row>
    <row r="16" spans="1:14" ht="17" customHeight="1" x14ac:dyDescent="0.2">
      <c r="A16" s="34" t="s">
        <v>78</v>
      </c>
      <c r="B16" s="64" t="str">
        <f>[3]Pointage!R10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IF(OR(COUNTIF(HorSup,B16),B16="",[3]Pointage!R10="",B16="REPOS"),"X")</f>
        <v>0</v>
      </c>
      <c r="K16" s="57" t="s">
        <v>118</v>
      </c>
      <c r="L16" s="55" t="s">
        <v>4</v>
      </c>
    </row>
    <row r="17" spans="1:12" ht="17" customHeight="1" x14ac:dyDescent="0.2">
      <c r="A17" s="34" t="s">
        <v>81</v>
      </c>
      <c r="B17" s="64" t="str">
        <f>[3]Pointage!R11</f>
        <v>NICE OUEST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IF(OR(COUNTIF(HorSup,B17),B17="",[3]Pointage!R11="",B17="REPOS"),"X")</f>
        <v>0</v>
      </c>
      <c r="K17" s="58" t="s">
        <v>108</v>
      </c>
      <c r="L17" s="55" t="s">
        <v>39</v>
      </c>
    </row>
    <row r="18" spans="1:12" ht="17" customHeight="1" x14ac:dyDescent="0.2">
      <c r="A18" s="34" t="s">
        <v>82</v>
      </c>
      <c r="B18" s="64" t="str">
        <f>[3]Pointage!R12</f>
        <v>B. CARTON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IF(OR(COUNTIF(HorSup,B18),B18="",[3]Pointage!R12="",B18="REPOS"),"X")</f>
        <v>0</v>
      </c>
      <c r="K18" s="60" t="s">
        <v>72</v>
      </c>
      <c r="L18" s="55" t="s">
        <v>8</v>
      </c>
    </row>
    <row r="19" spans="1:12" ht="17" customHeight="1" x14ac:dyDescent="0.2">
      <c r="A19" s="38" t="s">
        <v>84</v>
      </c>
      <c r="B19" s="64" t="str">
        <f>[3]Pointage!R13</f>
        <v>ENC MATIN 5H-12H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IF(OR(COUNTIF(HorSup,B19),B19="",[3]Pointage!R13="",B19="REPOS"),"X")</f>
        <v>0</v>
      </c>
      <c r="K19" s="58" t="s">
        <v>73</v>
      </c>
      <c r="L19" s="55" t="s">
        <v>8</v>
      </c>
    </row>
    <row r="20" spans="1:12" ht="17" customHeight="1" x14ac:dyDescent="0.2">
      <c r="A20" s="35" t="s">
        <v>85</v>
      </c>
      <c r="B20" s="64" t="str">
        <f>[3]Pointage!R14</f>
        <v>ENC NUIT 20H30-02H30</v>
      </c>
      <c r="C20" s="47" t="str">
        <f t="shared" si="5"/>
        <v/>
      </c>
      <c r="D20" s="6" t="str">
        <f t="shared" si="6"/>
        <v/>
      </c>
      <c r="E20" s="52" t="str">
        <f t="shared" si="7"/>
        <v>X</v>
      </c>
      <c r="F20" s="25" t="str">
        <f t="shared" si="8"/>
        <v/>
      </c>
      <c r="G20" s="6" t="str">
        <f t="shared" si="9"/>
        <v/>
      </c>
      <c r="H20" s="5" t="b">
        <f>IF(OR(COUNTIF(HorSup,B20),B20="",[3]Pointage!R14="",B20="REPOS"),"X")</f>
        <v>0</v>
      </c>
      <c r="K20" s="61" t="s">
        <v>82</v>
      </c>
      <c r="L20" s="55" t="s">
        <v>8</v>
      </c>
    </row>
    <row r="21" spans="1:12" ht="17" customHeight="1" x14ac:dyDescent="0.2">
      <c r="A21" s="34" t="s">
        <v>86</v>
      </c>
      <c r="B21" s="64" t="str">
        <f>[3]Pointage!R15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IF(OR(COUNTIF(HorSup,B21),B21="",[3]Pointage!R15="",B21="REPOS"),"X")</f>
        <v>0</v>
      </c>
      <c r="K21" s="60" t="s">
        <v>85</v>
      </c>
      <c r="L21" s="55" t="s">
        <v>8</v>
      </c>
    </row>
    <row r="22" spans="1:12" ht="17" customHeight="1" x14ac:dyDescent="0.2">
      <c r="A22" s="38" t="s">
        <v>89</v>
      </c>
      <c r="B22" s="64" t="str">
        <f>[3]Pointage!R16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IF(OR(COUNTIF(HorSup,B22),B22="",[3]Pointage!R16="",B22="REPOS"),"X")</f>
        <v>0</v>
      </c>
      <c r="K22" s="58" t="s">
        <v>91</v>
      </c>
      <c r="L22" s="55" t="s">
        <v>8</v>
      </c>
    </row>
    <row r="23" spans="1:12" ht="17" customHeight="1" x14ac:dyDescent="0.2">
      <c r="A23" s="38" t="s">
        <v>90</v>
      </c>
      <c r="B23" s="64" t="str">
        <f>[3]Pointage!R17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IF(OR(COUNTIF(HorSup,B23),B23="",[3]Pointage!R17="",B23="REPOS"),"X")</f>
        <v>0</v>
      </c>
      <c r="K23" s="60" t="s">
        <v>96</v>
      </c>
      <c r="L23" s="55" t="s">
        <v>8</v>
      </c>
    </row>
    <row r="24" spans="1:12" ht="17" customHeight="1" x14ac:dyDescent="0.2">
      <c r="A24" s="34" t="s">
        <v>91</v>
      </c>
      <c r="B24" s="64" t="str">
        <f>[3]Pointage!R18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IF(OR(COUNTIF(HorSup,B24),B24="",[3]Pointage!R19="",B24="REPOS"),"X")</f>
        <v>0</v>
      </c>
      <c r="K24" s="57" t="s">
        <v>100</v>
      </c>
      <c r="L24" s="55" t="s">
        <v>8</v>
      </c>
    </row>
    <row r="25" spans="1:12" ht="17" customHeight="1" x14ac:dyDescent="0.2">
      <c r="A25" s="34" t="s">
        <v>92</v>
      </c>
      <c r="B25" s="64" t="str">
        <f>[3]Pointage!R19</f>
        <v>Congés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>X</v>
      </c>
      <c r="G25" s="6" t="str">
        <f t="shared" si="9"/>
        <v/>
      </c>
      <c r="H25" s="5" t="b">
        <f>IF(OR(COUNTIF(HorSup,B25),B25="",[3]Pointage!R20="",B25="REPOS"),"X")</f>
        <v>0</v>
      </c>
      <c r="K25" s="59" t="s">
        <v>107</v>
      </c>
      <c r="L25" s="55" t="s">
        <v>8</v>
      </c>
    </row>
    <row r="26" spans="1:12" ht="17" customHeight="1" x14ac:dyDescent="0.2">
      <c r="A26" s="39" t="s">
        <v>93</v>
      </c>
      <c r="B26" s="64" t="str">
        <f>[3]Pointage!R20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IF(OR(COUNTIF(HorSup,B26),B26="",[3]Pointage!R21="",B26="REPOS"),"X")</f>
        <v>0</v>
      </c>
      <c r="K26" s="58" t="s">
        <v>119</v>
      </c>
      <c r="L26" s="55" t="s">
        <v>8</v>
      </c>
    </row>
    <row r="27" spans="1:12" ht="17" customHeight="1" x14ac:dyDescent="0.2">
      <c r="A27" s="34" t="s">
        <v>94</v>
      </c>
      <c r="B27" s="64" t="str">
        <f>[3]Pointage!R21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IF(OR(COUNTIF(HorSup,B27),B27="",[3]Pointage!R22="",B27="REPOS"),"X")</f>
        <v>0</v>
      </c>
      <c r="K27" s="58" t="s">
        <v>121</v>
      </c>
      <c r="L27" s="55" t="s">
        <v>8</v>
      </c>
    </row>
    <row r="28" spans="1:12" ht="17" customHeight="1" x14ac:dyDescent="0.2">
      <c r="A28" s="34" t="s">
        <v>95</v>
      </c>
      <c r="B28" s="64" t="str">
        <f>[3]Pointage!R22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IF(OR(COUNTIF(HorSup,B28),B28="",[3]Pointage!R23="",B28="REPOS"),"X")</f>
        <v>0</v>
      </c>
      <c r="K28" s="60" t="s">
        <v>102</v>
      </c>
      <c r="L28" s="55" t="s">
        <v>140</v>
      </c>
    </row>
    <row r="29" spans="1:12" ht="17" customHeight="1" x14ac:dyDescent="0.2">
      <c r="A29" s="36" t="s">
        <v>96</v>
      </c>
      <c r="B29" s="64" t="str">
        <f>[3]Pointage!R23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IF(OR(COUNTIF(HorSup,B29),B29="",[3]Pointage!R24="",B29="REPOS"),"X")</f>
        <v>0</v>
      </c>
      <c r="K29" s="58" t="s">
        <v>106</v>
      </c>
      <c r="L29" s="55" t="s">
        <v>49</v>
      </c>
    </row>
    <row r="30" spans="1:12" ht="17" customHeight="1" x14ac:dyDescent="0.2">
      <c r="A30" s="34" t="s">
        <v>97</v>
      </c>
      <c r="B30" s="64" t="str">
        <f>[3]Pointage!R24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IF(OR(COUNTIF(HorSup,B30),B30="",[3]Pointage!R25="",B30="REPOS"),"X")</f>
        <v>0</v>
      </c>
      <c r="K30" s="60" t="s">
        <v>114</v>
      </c>
      <c r="L30" s="55" t="s">
        <v>49</v>
      </c>
    </row>
    <row r="31" spans="1:12" ht="17" customHeight="1" x14ac:dyDescent="0.2">
      <c r="A31" s="34" t="s">
        <v>98</v>
      </c>
      <c r="B31" s="64" t="str">
        <f>[3]Pointage!R25</f>
        <v>Congés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>X</v>
      </c>
      <c r="G31" s="6" t="str">
        <f t="shared" si="9"/>
        <v/>
      </c>
      <c r="H31" s="5" t="b">
        <f>IF(OR(COUNTIF(HorSup,B31),B31="",[3]Pointage!R26="",B31="REPOS"),"X")</f>
        <v>0</v>
      </c>
      <c r="K31" s="57" t="s">
        <v>92</v>
      </c>
      <c r="L31" s="55" t="s">
        <v>52</v>
      </c>
    </row>
    <row r="32" spans="1:12" ht="17" customHeight="1" x14ac:dyDescent="0.2">
      <c r="A32" s="34" t="s">
        <v>99</v>
      </c>
      <c r="B32" s="64" t="str">
        <f>[3]Pointage!R26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IF(OR(COUNTIF(HorSup,B32),B32="",[3]Pointage!R27="",B32="REPOS"),"X")</f>
        <v>0</v>
      </c>
      <c r="K32" s="58" t="s">
        <v>70</v>
      </c>
      <c r="L32" s="55" t="s">
        <v>47</v>
      </c>
    </row>
    <row r="33" spans="1:12" ht="17" customHeight="1" x14ac:dyDescent="0.2">
      <c r="A33" s="34" t="s">
        <v>100</v>
      </c>
      <c r="B33" s="64" t="str">
        <f>[3]Pointage!R27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IF(OR(COUNTIF(HorSup,B33),B33="",[3]Pointage!R28="",B33="REPOS"),"X")</f>
        <v>0</v>
      </c>
      <c r="K33" s="58" t="s">
        <v>77</v>
      </c>
      <c r="L33" s="55" t="s">
        <v>47</v>
      </c>
    </row>
    <row r="34" spans="1:12" ht="17" customHeight="1" x14ac:dyDescent="0.2">
      <c r="A34" s="34" t="s">
        <v>101</v>
      </c>
      <c r="B34" s="64" t="str">
        <f>[3]Pointage!R28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IF(OR(COUNTIF(HorSup,B34),B34="",[3]Pointage!R29="",B34="REPOS"),"X")</f>
        <v>0</v>
      </c>
      <c r="K34" s="58" t="s">
        <v>97</v>
      </c>
      <c r="L34" s="55" t="s">
        <v>19</v>
      </c>
    </row>
    <row r="35" spans="1:12" ht="17" customHeight="1" x14ac:dyDescent="0.2">
      <c r="A35" s="34" t="s">
        <v>102</v>
      </c>
      <c r="B35" s="64" t="str">
        <f>[3]Pointage!R29</f>
        <v>POLY 5H-12H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IF(OR(COUNTIF(HorSup,B35),B35="",[3]Pointage!R30="",B35="REPOS"),"X")</f>
        <v>0</v>
      </c>
      <c r="K35" s="58" t="s">
        <v>71</v>
      </c>
      <c r="L35" s="55" t="s">
        <v>14</v>
      </c>
    </row>
    <row r="36" spans="1:12" ht="17" customHeight="1" x14ac:dyDescent="0.2">
      <c r="A36" s="34" t="s">
        <v>103</v>
      </c>
      <c r="B36" s="64" t="str">
        <f>[3]Pointage!R30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IF(OR(COUNTIF(HorSup,B36),B36="",[3]Pointage!R31="",B36="REPOS"),"X")</f>
        <v>0</v>
      </c>
      <c r="K36" s="58" t="s">
        <v>99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[3]Pointage!R31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IF(OR(COUNTIF(HorSup,B37),B37="",[3]Pointage!R32="",B37="REPOS"),"X")</f>
        <v>0</v>
      </c>
      <c r="K37" s="58" t="s">
        <v>76</v>
      </c>
      <c r="L37" s="55" t="s">
        <v>37</v>
      </c>
    </row>
    <row r="38" spans="1:12" ht="17" customHeight="1" x14ac:dyDescent="0.2">
      <c r="A38" s="35" t="s">
        <v>105</v>
      </c>
      <c r="B38" s="64" t="str">
        <f>[3]Pointage!R32</f>
        <v>REPOS</v>
      </c>
      <c r="C38" s="47" t="str">
        <f t="shared" si="5"/>
        <v/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str">
        <f>IF(OR(COUNTIF(HorSup,B38),B38="",[3]Pointage!R33="",B38="REPOS"),"X")</f>
        <v>X</v>
      </c>
      <c r="K38" s="58" t="s">
        <v>94</v>
      </c>
      <c r="L38" s="55" t="s">
        <v>37</v>
      </c>
    </row>
    <row r="39" spans="1:12" ht="17" customHeight="1" x14ac:dyDescent="0.2">
      <c r="A39" s="36" t="s">
        <v>106</v>
      </c>
      <c r="B39" s="64" t="str">
        <f>[3]Pointage!R33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IF(OR(COUNTIF(HorSup,B39),B39="",[3]Pointage!R34="",B39="REPOS"),"X")</f>
        <v>0</v>
      </c>
      <c r="K39" s="57" t="s">
        <v>111</v>
      </c>
      <c r="L39" s="55" t="s">
        <v>37</v>
      </c>
    </row>
    <row r="40" spans="1:12" ht="17" customHeight="1" x14ac:dyDescent="0.2">
      <c r="A40" s="34" t="s">
        <v>107</v>
      </c>
      <c r="B40" s="64" t="str">
        <f>[3]Pointage!R34</f>
        <v>ENC MATIN 5H-12H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IF(OR(COUNTIF(HorSup,B40),B40="",[3]Pointage!R35="",B40="REPOS"),"X")</f>
        <v>0</v>
      </c>
      <c r="K40" s="58" t="s">
        <v>69</v>
      </c>
      <c r="L40" s="55" t="s">
        <v>126</v>
      </c>
    </row>
    <row r="41" spans="1:12" ht="17" customHeight="1" x14ac:dyDescent="0.2">
      <c r="A41" s="36" t="s">
        <v>108</v>
      </c>
      <c r="B41" s="64" t="str">
        <f>[3]Pointage!R35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IF(OR(COUNTIF(HorSup,B41),B41="",[3]Pointage!R36="",B41="REPOS"),"X")</f>
        <v>0</v>
      </c>
      <c r="K41" s="61" t="s">
        <v>133</v>
      </c>
      <c r="L41" s="55" t="s">
        <v>126</v>
      </c>
    </row>
    <row r="42" spans="1:12" ht="17" customHeight="1" x14ac:dyDescent="0.2">
      <c r="A42" s="35" t="s">
        <v>109</v>
      </c>
      <c r="B42" s="64" t="str">
        <f>[3]Pointage!R36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IF(OR(COUNTIF(HorSup,B42),B42="",[3]Pointage!R37="",B42="REPOS"),"X")</f>
        <v>0</v>
      </c>
      <c r="K42" s="58" t="s">
        <v>74</v>
      </c>
      <c r="L42" s="55" t="s">
        <v>126</v>
      </c>
    </row>
    <row r="43" spans="1:12" ht="17" customHeight="1" x14ac:dyDescent="0.2">
      <c r="A43" s="34" t="s">
        <v>111</v>
      </c>
      <c r="B43" s="64" t="str">
        <f>[3]Pointage!R37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IF(OR(COUNTIF(HorSup,B43),B43="",[3]Pointage!R38="",B43="REPOS"),"X")</f>
        <v>0</v>
      </c>
      <c r="K43" s="58" t="s">
        <v>78</v>
      </c>
      <c r="L43" s="55" t="s">
        <v>126</v>
      </c>
    </row>
    <row r="44" spans="1:12" ht="17" customHeight="1" x14ac:dyDescent="0.2">
      <c r="A44" s="34" t="s">
        <v>113</v>
      </c>
      <c r="B44" s="64" t="str">
        <f>[3]Pointage!R38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IF(OR(COUNTIF(HorSup,B44),B44="",[3]Pointage!R39="",B44="REPOS"),"X")</f>
        <v>0</v>
      </c>
      <c r="K44" s="60" t="s">
        <v>79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[3]Pointage!R39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IF(OR(COUNTIF(HorSup,B45),B45="",[3]Pointage!R40="",B45="REPOS"),"X")</f>
        <v>0</v>
      </c>
      <c r="K45" s="57" t="s">
        <v>80</v>
      </c>
      <c r="L45" s="55" t="s">
        <v>126</v>
      </c>
    </row>
    <row r="46" spans="1:12" ht="17" customHeight="1" x14ac:dyDescent="0.2">
      <c r="A46" s="34" t="s">
        <v>115</v>
      </c>
      <c r="B46" s="64" t="str">
        <f>[3]Pointage!R40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IF(OR(COUNTIF(HorSup,B46),B46="",[3]Pointage!R41="",B46="REPOS"),"X")</f>
        <v>0</v>
      </c>
      <c r="K46" s="60" t="s">
        <v>84</v>
      </c>
      <c r="L46" s="55" t="s">
        <v>126</v>
      </c>
    </row>
    <row r="47" spans="1:12" ht="17" customHeight="1" x14ac:dyDescent="0.2">
      <c r="A47" s="34" t="s">
        <v>116</v>
      </c>
      <c r="B47" s="64" t="str">
        <f>[3]Pointage!R41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IF(OR(COUNTIF(HorSup,B47),B47="",[3]Pointage!R42="",B47="REPOS"),"X")</f>
        <v>0</v>
      </c>
      <c r="K47" s="57" t="s">
        <v>83</v>
      </c>
      <c r="L47" s="55" t="s">
        <v>126</v>
      </c>
    </row>
    <row r="48" spans="1:12" ht="17" customHeight="1" x14ac:dyDescent="0.2">
      <c r="A48" s="38" t="s">
        <v>142</v>
      </c>
      <c r="B48" s="64" t="str">
        <f>[3]Pointage!R42</f>
        <v>POLY 12H-19H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>X</v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IF(OR(COUNTIF(HorSup,B48),B48="",[3]Pointage!R18="",B48="REPOS"),"X")</f>
        <v>0</v>
      </c>
      <c r="K48" s="58" t="s">
        <v>86</v>
      </c>
      <c r="L48" s="55" t="s">
        <v>126</v>
      </c>
    </row>
    <row r="49" spans="1:12" ht="17" customHeight="1" x14ac:dyDescent="0.2">
      <c r="A49" s="34" t="s">
        <v>118</v>
      </c>
      <c r="B49" s="64" t="str">
        <f>[3]Pointage!R43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IF(OR(COUNTIF(HorSup,B49),B49="",[3]Pointage!R43="",B49="REPOS"),"X")</f>
        <v>0</v>
      </c>
      <c r="K49" s="58" t="s">
        <v>87</v>
      </c>
      <c r="L49" s="55" t="s">
        <v>126</v>
      </c>
    </row>
    <row r="50" spans="1:12" ht="17" customHeight="1" x14ac:dyDescent="0.2">
      <c r="A50" s="34" t="s">
        <v>121</v>
      </c>
      <c r="B50" s="64" t="str">
        <f>[3]Pointage!R44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IF(OR(COUNTIF(HorSup,B50),B50="",[3]Pointage!R44="",B50="REPOS"),"X")</f>
        <v>0</v>
      </c>
      <c r="K50" s="58" t="s">
        <v>88</v>
      </c>
      <c r="L50" s="55" t="s">
        <v>126</v>
      </c>
    </row>
    <row r="51" spans="1:12" ht="17" customHeight="1" thickBot="1" x14ac:dyDescent="0.25">
      <c r="A51" s="70" t="s">
        <v>123</v>
      </c>
      <c r="B51" s="64" t="str">
        <f>[3]Pointage!R45</f>
        <v>ENC NUIT 20H30-02H30</v>
      </c>
      <c r="C51" s="48" t="str">
        <f t="shared" si="5"/>
        <v/>
      </c>
      <c r="D51" s="17" t="str">
        <f t="shared" si="6"/>
        <v/>
      </c>
      <c r="E51" s="53" t="str">
        <f t="shared" si="7"/>
        <v>X</v>
      </c>
      <c r="F51" s="72" t="str">
        <f t="shared" si="8"/>
        <v/>
      </c>
      <c r="G51" s="71" t="str">
        <f t="shared" si="9"/>
        <v/>
      </c>
      <c r="H51" s="5" t="b">
        <f>IF(OR(COUNTIF(HorSup,B51),B51="",[3]Pointage!R45="",B51="REPOS"),"X")</f>
        <v>0</v>
      </c>
      <c r="K51" s="57" t="s">
        <v>89</v>
      </c>
      <c r="L51" s="55" t="s">
        <v>126</v>
      </c>
    </row>
    <row r="52" spans="1:12" ht="17" customHeight="1" x14ac:dyDescent="0.2">
      <c r="A52" s="85" t="s">
        <v>69</v>
      </c>
      <c r="B52" s="82" t="str">
        <f>[4]Pointage!R2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IF(OR(COUNTIF(HorSup,B52),B52="",[4]Pointage!R2="",B52="REPOS"),"X")</f>
        <v>0</v>
      </c>
      <c r="K52" s="58" t="s">
        <v>90</v>
      </c>
      <c r="L52" s="55" t="s">
        <v>126</v>
      </c>
    </row>
    <row r="53" spans="1:12" ht="17" customHeight="1" x14ac:dyDescent="0.2">
      <c r="A53" s="57" t="s">
        <v>73</v>
      </c>
      <c r="B53" s="83" t="str">
        <f>[4]Pointage!R3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IF(OR(COUNTIF(HorSup,B53),B53="",[4]Pointage!R3="",B53="REPOS"),"X")</f>
        <v>0</v>
      </c>
      <c r="K53" s="58" t="s">
        <v>143</v>
      </c>
      <c r="L53" s="55" t="s">
        <v>126</v>
      </c>
    </row>
    <row r="54" spans="1:12" ht="17" customHeight="1" x14ac:dyDescent="0.2">
      <c r="A54" s="58" t="s">
        <v>79</v>
      </c>
      <c r="B54" s="83" t="str">
        <f>[4]Pointage!R4</f>
        <v>Secrétariat 8H30-12H /12H30-17H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IF(OR(COUNTIF(HorSup,B54),B54="",[4]Pointage!R4="",B54="REPOS"),"X")</f>
        <v>0</v>
      </c>
      <c r="K54" s="58" t="s">
        <v>95</v>
      </c>
      <c r="L54" s="55" t="s">
        <v>126</v>
      </c>
    </row>
    <row r="55" spans="1:12" ht="17" customHeight="1" x14ac:dyDescent="0.2">
      <c r="A55" s="58" t="s">
        <v>80</v>
      </c>
      <c r="B55" s="83" t="str">
        <f>[4]Pointage!R5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IF(OR(COUNTIF(HorSup,B55),B55="",[4]Pointage!R5="",B55="REPOS"),"X")</f>
        <v>0</v>
      </c>
      <c r="K55" s="58" t="s">
        <v>98</v>
      </c>
      <c r="L55" s="55" t="s">
        <v>126</v>
      </c>
    </row>
    <row r="56" spans="1:12" ht="17" customHeight="1" x14ac:dyDescent="0.2">
      <c r="A56" s="58" t="s">
        <v>83</v>
      </c>
      <c r="B56" s="83" t="str">
        <f>[4]Pointage!R6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IF(OR(COUNTIF(HorSup,B56),B56="",[4]Pointage!R6="",B56="REPOS"),"X")</f>
        <v>0</v>
      </c>
      <c r="K56" s="58" t="s">
        <v>101</v>
      </c>
      <c r="L56" s="55" t="s">
        <v>126</v>
      </c>
    </row>
    <row r="57" spans="1:12" ht="17" customHeight="1" x14ac:dyDescent="0.2">
      <c r="A57" s="58" t="s">
        <v>87</v>
      </c>
      <c r="B57" s="83" t="str">
        <f>[4]Pointage!R7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IF(OR(COUNTIF(HorSup,B57),B57="",[4]Pointage!R7="",B57="REPOS"),"X")</f>
        <v>0</v>
      </c>
      <c r="K57" s="58" t="s">
        <v>104</v>
      </c>
      <c r="L57" s="55" t="s">
        <v>126</v>
      </c>
    </row>
    <row r="58" spans="1:12" ht="17" customHeight="1" x14ac:dyDescent="0.2">
      <c r="A58" s="58" t="s">
        <v>88</v>
      </c>
      <c r="B58" s="83" t="str">
        <f>[4]Pointage!R8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IF(OR(COUNTIF(HorSup,B58),B58="",[4]Pointage!R8="",B58="REPOS"),"X")</f>
        <v>0</v>
      </c>
      <c r="K58" s="59" t="s">
        <v>105</v>
      </c>
      <c r="L58" s="55" t="s">
        <v>126</v>
      </c>
    </row>
    <row r="59" spans="1:12" ht="16" x14ac:dyDescent="0.2">
      <c r="A59" s="57" t="s">
        <v>110</v>
      </c>
      <c r="B59" s="83" t="str">
        <f>[4]Pointage!R9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IF(OR(COUNTIF(HorSup,B59),B59="",[4]Pointage!R9="",B59="REPOS"),"X")</f>
        <v>0</v>
      </c>
      <c r="K59" s="58" t="s">
        <v>109</v>
      </c>
      <c r="L59" s="55" t="s">
        <v>126</v>
      </c>
    </row>
    <row r="60" spans="1:12" ht="16" x14ac:dyDescent="0.2">
      <c r="A60" s="57" t="s">
        <v>112</v>
      </c>
      <c r="B60" s="83" t="str">
        <f>[4]Pointage!R10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IF(OR(COUNTIF(HorSup,B60),B60="",[4]Pointage!R10="",B60="REPOS"),"X")</f>
        <v>0</v>
      </c>
      <c r="K60" s="58" t="s">
        <v>112</v>
      </c>
      <c r="L60" s="55" t="s">
        <v>126</v>
      </c>
    </row>
    <row r="61" spans="1:12" ht="16" x14ac:dyDescent="0.2">
      <c r="A61" s="60" t="s">
        <v>117</v>
      </c>
      <c r="B61" s="83" t="str">
        <f>[4]Pointage!R11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IF(OR(COUNTIF(HorSup,B61),B61="",[4]Pointage!R11="",B61="REPOS"),"X")</f>
        <v>0</v>
      </c>
      <c r="K61" s="57" t="s">
        <v>117</v>
      </c>
      <c r="L61" s="55" t="s">
        <v>126</v>
      </c>
    </row>
    <row r="62" spans="1:12" ht="16" x14ac:dyDescent="0.2">
      <c r="A62" s="58" t="s">
        <v>119</v>
      </c>
      <c r="B62" s="83" t="str">
        <f>[4]Pointage!R12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IF(OR(COUNTIF(HorSup,B62),B62="",[4]Pointage!R12="",B62="REPOS"),"X")</f>
        <v>0</v>
      </c>
      <c r="K62" s="61" t="s">
        <v>120</v>
      </c>
      <c r="L62" s="55" t="s">
        <v>126</v>
      </c>
    </row>
    <row r="63" spans="1:12" ht="16" x14ac:dyDescent="0.2">
      <c r="A63" s="58" t="s">
        <v>120</v>
      </c>
      <c r="B63" s="83" t="str">
        <f>[4]Pointage!R13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IF(OR(COUNTIF(HorSup,B63),B63="",[4]Pointage!R13="",B63="REPOS"),"X")</f>
        <v>0</v>
      </c>
      <c r="K63" s="58" t="s">
        <v>122</v>
      </c>
      <c r="L63" s="55" t="s">
        <v>126</v>
      </c>
    </row>
    <row r="64" spans="1:12" ht="17" thickBot="1" x14ac:dyDescent="0.25">
      <c r="A64" s="67" t="s">
        <v>122</v>
      </c>
      <c r="B64" s="84" t="str">
        <f>[4]Pointage!R14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IF(OR(COUNTIF(HorSup,B64),B64="",[4]Pointage!R14="",B64="REPOS"),"X")</f>
        <v>0</v>
      </c>
      <c r="K64" s="67" t="s">
        <v>123</v>
      </c>
      <c r="L64" s="56" t="s">
        <v>126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744" priority="48" stopIfTrue="1" operator="equal">
      <formula>0</formula>
    </cfRule>
  </conditionalFormatting>
  <conditionalFormatting sqref="L8:L12 L14:L63 B8:B51">
    <cfRule type="cellIs" dxfId="743" priority="51" stopIfTrue="1" operator="equal">
      <formula>"Repos"</formula>
    </cfRule>
    <cfRule type="cellIs" dxfId="742" priority="52" stopIfTrue="1" operator="equal">
      <formula>"ABSENT"</formula>
    </cfRule>
    <cfRule type="containsText" dxfId="741" priority="53" stopIfTrue="1" operator="containsText" text="NICE OUEST">
      <formula>NOT(ISERROR(SEARCH("NICE OUEST",B8)))</formula>
    </cfRule>
    <cfRule type="containsText" dxfId="740" priority="54" stopIfTrue="1" operator="containsText" text="NICE NORD">
      <formula>NOT(ISERROR(SEARCH("NICE NORD",B8)))</formula>
    </cfRule>
    <cfRule type="containsText" dxfId="739" priority="56" stopIfTrue="1" operator="containsText" text="NICE EST">
      <formula>NOT(ISERROR(SEARCH("NICE EST",B8)))</formula>
    </cfRule>
  </conditionalFormatting>
  <conditionalFormatting sqref="K2">
    <cfRule type="cellIs" dxfId="738" priority="50" stopIfTrue="1" operator="equal">
      <formula>""</formula>
    </cfRule>
  </conditionalFormatting>
  <conditionalFormatting sqref="L13">
    <cfRule type="cellIs" dxfId="737" priority="33" stopIfTrue="1" operator="equal">
      <formula>0</formula>
    </cfRule>
  </conditionalFormatting>
  <conditionalFormatting sqref="L13">
    <cfRule type="cellIs" dxfId="736" priority="34" stopIfTrue="1" operator="equal">
      <formula>"Repos"</formula>
    </cfRule>
    <cfRule type="cellIs" dxfId="735" priority="35" stopIfTrue="1" operator="equal">
      <formula>"ABSENT"</formula>
    </cfRule>
    <cfRule type="containsText" dxfId="734" priority="36" stopIfTrue="1" operator="containsText" text="NICE OUEST">
      <formula>NOT(ISERROR(SEARCH("NICE OUEST",L13)))</formula>
    </cfRule>
    <cfRule type="containsText" dxfId="733" priority="37" stopIfTrue="1" operator="containsText" text="NICE NORD">
      <formula>NOT(ISERROR(SEARCH("NICE NORD",L13)))</formula>
    </cfRule>
    <cfRule type="containsText" dxfId="732" priority="39" stopIfTrue="1" operator="containsText" text="NICE EST">
      <formula>NOT(ISERROR(SEARCH("NICE EST",L13)))</formula>
    </cfRule>
  </conditionalFormatting>
  <conditionalFormatting sqref="L64">
    <cfRule type="cellIs" dxfId="731" priority="24" stopIfTrue="1" operator="equal">
      <formula>0</formula>
    </cfRule>
  </conditionalFormatting>
  <conditionalFormatting sqref="L64">
    <cfRule type="cellIs" dxfId="730" priority="19" stopIfTrue="1" operator="equal">
      <formula>"Repos"</formula>
    </cfRule>
    <cfRule type="cellIs" dxfId="729" priority="20" stopIfTrue="1" operator="equal">
      <formula>"ABSENT"</formula>
    </cfRule>
    <cfRule type="containsText" dxfId="728" priority="21" stopIfTrue="1" operator="containsText" text="NICE OUEST">
      <formula>NOT(ISERROR(SEARCH("NICE OUEST",L64)))</formula>
    </cfRule>
    <cfRule type="containsText" dxfId="727" priority="22" stopIfTrue="1" operator="containsText" text="NICE NORD">
      <formula>NOT(ISERROR(SEARCH("NICE NORD",L64)))</formula>
    </cfRule>
    <cfRule type="containsText" dxfId="726" priority="23" stopIfTrue="1" operator="containsText" text="NICE EST">
      <formula>NOT(ISERROR(SEARCH("NICE EST",L64)))</formula>
    </cfRule>
  </conditionalFormatting>
  <conditionalFormatting sqref="B52:B64">
    <cfRule type="cellIs" dxfId="725" priority="11" stopIfTrue="1" operator="equal">
      <formula>0</formula>
    </cfRule>
  </conditionalFormatting>
  <conditionalFormatting sqref="B52:B64">
    <cfRule type="cellIs" dxfId="724" priority="13" stopIfTrue="1" operator="equal">
      <formula>"Repos"</formula>
    </cfRule>
    <cfRule type="cellIs" dxfId="723" priority="14" stopIfTrue="1" operator="equal">
      <formula>"ABSENT"</formula>
    </cfRule>
    <cfRule type="containsText" dxfId="722" priority="15" stopIfTrue="1" operator="containsText" text="NICE OUEST">
      <formula>NOT(ISERROR(SEARCH("NICE OUEST",B52)))</formula>
    </cfRule>
    <cfRule type="containsText" dxfId="721" priority="16" stopIfTrue="1" operator="containsText" text="NICE NORD">
      <formula>NOT(ISERROR(SEARCH("NICE NORD",B52)))</formula>
    </cfRule>
    <cfRule type="containsText" dxfId="720" priority="17" stopIfTrue="1" operator="containsText" text="NICE EST">
      <formula>NOT(ISERROR(SEARCH("NICE EST",B52)))</formula>
    </cfRule>
  </conditionalFormatting>
  <conditionalFormatting sqref="H8:H64">
    <cfRule type="containsText" dxfId="719" priority="10" stopIfTrue="1" operator="containsText" text="FAUX">
      <formula>NOT(ISERROR(SEARCH("FAUX",H8)))</formula>
    </cfRule>
  </conditionalFormatting>
  <dataValidations disablePrompts="1"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stopIfTrue="1" operator="containsText" id="{EE833EE4-EE8D-449E-9D55-B297782011A9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4E9DD8FB-2B21-40B6-822E-C8A5864FCF09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6B5ED3EB-E48B-4F0F-AB11-DFE3F2F8FAE9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 enableFormatConditionsCalculation="0"/>
  <dimension ref="A1:N64"/>
  <sheetViews>
    <sheetView topLeftCell="A10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42984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42984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[3]Pointage!S2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IF(OR(COUNTIF(HorSup,B8),B8="",[3]Pointage!S2="",B8="REPOS"),"X")</f>
        <v>0</v>
      </c>
      <c r="K8" s="58" t="s">
        <v>75</v>
      </c>
      <c r="L8" s="55" t="s">
        <v>4</v>
      </c>
    </row>
    <row r="9" spans="1:14" ht="17" customHeight="1" x14ac:dyDescent="0.2">
      <c r="A9" s="37" t="s">
        <v>71</v>
      </c>
      <c r="B9" s="64" t="str">
        <f>[3]Pointage!S3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IF(OR(COUNTIF(HorSup,B9),B9="",[3]Pointage!S3="",B9="REPOS"),"X")</f>
        <v>0</v>
      </c>
      <c r="K9" s="58" t="s">
        <v>81</v>
      </c>
      <c r="L9" s="55" t="s">
        <v>4</v>
      </c>
    </row>
    <row r="10" spans="1:14" ht="17" customHeight="1" x14ac:dyDescent="0.2">
      <c r="A10" s="36" t="s">
        <v>72</v>
      </c>
      <c r="B10" s="64" t="str">
        <f>[3]Pointage!S4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IF(OR(COUNTIF(HorSup,B10),B10="",[3]Pointage!S4="",B10="REPOS"),"X")</f>
        <v>0</v>
      </c>
      <c r="K10" s="58" t="s">
        <v>93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[3]Pointage!S5</f>
        <v>REPOS</v>
      </c>
      <c r="C11" s="47" t="str">
        <f t="shared" si="5"/>
        <v/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str">
        <f>IF(OR(COUNTIF(HorSup,B11),B11="",[3]Pointage!S5="",B11="REPOS"),"X")</f>
        <v>X</v>
      </c>
      <c r="K11" s="58" t="s">
        <v>103</v>
      </c>
      <c r="L11" s="55" t="s">
        <v>4</v>
      </c>
    </row>
    <row r="12" spans="1:14" ht="17" customHeight="1" x14ac:dyDescent="0.2">
      <c r="A12" s="39" t="s">
        <v>74</v>
      </c>
      <c r="B12" s="64" t="str">
        <f>[3]Pointage!S6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IF(OR(COUNTIF(HorSup,B12),B12="",[3]Pointage!S6="",B12="REPOS"),"X")</f>
        <v>0</v>
      </c>
      <c r="K12" s="58" t="s">
        <v>110</v>
      </c>
      <c r="L12" s="55" t="s">
        <v>4</v>
      </c>
    </row>
    <row r="13" spans="1:14" ht="17" customHeight="1" x14ac:dyDescent="0.2">
      <c r="A13" s="36" t="s">
        <v>75</v>
      </c>
      <c r="B13" s="64" t="str">
        <f>[3]Pointage!S7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IF(OR(COUNTIF(HorSup,B13),B13="",[3]Pointage!S7="",B13="REPOS"),"X")</f>
        <v>0</v>
      </c>
      <c r="K13" s="60" t="s">
        <v>113</v>
      </c>
      <c r="L13" s="55" t="s">
        <v>4</v>
      </c>
    </row>
    <row r="14" spans="1:14" ht="17" customHeight="1" x14ac:dyDescent="0.2">
      <c r="A14" s="34" t="s">
        <v>76</v>
      </c>
      <c r="B14" s="64" t="str">
        <f>[3]Pointage!S8</f>
        <v>POLY 12H-19H</v>
      </c>
      <c r="C14" s="47" t="str">
        <f t="shared" si="5"/>
        <v/>
      </c>
      <c r="D14" s="6" t="str">
        <f t="shared" si="6"/>
        <v>X</v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IF(OR(COUNTIF(HorSup,B14),B14="",[3]Pointage!S8="",B14="REPOS"),"X")</f>
        <v>0</v>
      </c>
      <c r="K14" s="59" t="s">
        <v>115</v>
      </c>
      <c r="L14" s="55" t="s">
        <v>4</v>
      </c>
    </row>
    <row r="15" spans="1:14" ht="17" customHeight="1" x14ac:dyDescent="0.2">
      <c r="A15" s="34" t="s">
        <v>77</v>
      </c>
      <c r="B15" s="64" t="str">
        <f>[3]Pointage!S9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IF(OR(COUNTIF(HorSup,B15),B15="",[3]Pointage!S9="",B15="REPOS"),"X")</f>
        <v>0</v>
      </c>
      <c r="K15" s="60" t="s">
        <v>116</v>
      </c>
      <c r="L15" s="55" t="s">
        <v>4</v>
      </c>
    </row>
    <row r="16" spans="1:14" ht="17" customHeight="1" x14ac:dyDescent="0.2">
      <c r="A16" s="34" t="s">
        <v>78</v>
      </c>
      <c r="B16" s="64" t="str">
        <f>[3]Pointage!S10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IF(OR(COUNTIF(HorSup,B16),B16="",[3]Pointage!S10="",B16="REPOS"),"X")</f>
        <v>0</v>
      </c>
      <c r="K16" s="58" t="s">
        <v>118</v>
      </c>
      <c r="L16" s="55" t="s">
        <v>4</v>
      </c>
    </row>
    <row r="17" spans="1:12" ht="17" customHeight="1" x14ac:dyDescent="0.2">
      <c r="A17" s="34" t="s">
        <v>81</v>
      </c>
      <c r="B17" s="64" t="str">
        <f>[3]Pointage!S11</f>
        <v>NICE OUEST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IF(OR(COUNTIF(HorSup,B17),B17="",[3]Pointage!S11="",B17="REPOS"),"X")</f>
        <v>0</v>
      </c>
      <c r="K17" s="58" t="s">
        <v>72</v>
      </c>
      <c r="L17" s="55" t="s">
        <v>8</v>
      </c>
    </row>
    <row r="18" spans="1:12" ht="17" customHeight="1" x14ac:dyDescent="0.2">
      <c r="A18" s="34" t="s">
        <v>82</v>
      </c>
      <c r="B18" s="64" t="str">
        <f>[3]Pointage!S12</f>
        <v>B. CARTON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IF(OR(COUNTIF(HorSup,B18),B18="",[3]Pointage!S12="",B18="REPOS"),"X")</f>
        <v>0</v>
      </c>
      <c r="K18" s="58" t="s">
        <v>73</v>
      </c>
      <c r="L18" s="55" t="s">
        <v>8</v>
      </c>
    </row>
    <row r="19" spans="1:12" ht="17" customHeight="1" x14ac:dyDescent="0.2">
      <c r="A19" s="38" t="s">
        <v>84</v>
      </c>
      <c r="B19" s="64" t="str">
        <f>[3]Pointage!S13</f>
        <v>ENC MATIN 5H-12H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IF(OR(COUNTIF(HorSup,B19),B19="",[3]Pointage!S13="",B19="REPOS"),"X")</f>
        <v>0</v>
      </c>
      <c r="K19" s="60" t="s">
        <v>82</v>
      </c>
      <c r="L19" s="55" t="s">
        <v>8</v>
      </c>
    </row>
    <row r="20" spans="1:12" ht="17" customHeight="1" x14ac:dyDescent="0.2">
      <c r="A20" s="35" t="s">
        <v>85</v>
      </c>
      <c r="B20" s="64" t="str">
        <f>[3]Pointage!S14</f>
        <v>ENC NUIT 20H30-02H30</v>
      </c>
      <c r="C20" s="47" t="str">
        <f t="shared" si="5"/>
        <v/>
      </c>
      <c r="D20" s="6" t="str">
        <f t="shared" si="6"/>
        <v/>
      </c>
      <c r="E20" s="52" t="str">
        <f t="shared" si="7"/>
        <v>X</v>
      </c>
      <c r="F20" s="25" t="str">
        <f t="shared" si="8"/>
        <v/>
      </c>
      <c r="G20" s="6" t="str">
        <f t="shared" si="9"/>
        <v/>
      </c>
      <c r="H20" s="5" t="b">
        <f>IF(OR(COUNTIF(HorSup,B20),B20="",[3]Pointage!S14="",B20="REPOS"),"X")</f>
        <v>0</v>
      </c>
      <c r="K20" s="58" t="s">
        <v>85</v>
      </c>
      <c r="L20" s="55" t="s">
        <v>8</v>
      </c>
    </row>
    <row r="21" spans="1:12" ht="17" customHeight="1" x14ac:dyDescent="0.2">
      <c r="A21" s="34" t="s">
        <v>86</v>
      </c>
      <c r="B21" s="64" t="str">
        <f>[3]Pointage!S15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IF(OR(COUNTIF(HorSup,B21),B21="",[3]Pointage!S15="",B21="REPOS"),"X")</f>
        <v>0</v>
      </c>
      <c r="K21" s="61" t="s">
        <v>91</v>
      </c>
      <c r="L21" s="55" t="s">
        <v>8</v>
      </c>
    </row>
    <row r="22" spans="1:12" ht="17" customHeight="1" x14ac:dyDescent="0.2">
      <c r="A22" s="38" t="s">
        <v>89</v>
      </c>
      <c r="B22" s="64" t="str">
        <f>[3]Pointage!S16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IF(OR(COUNTIF(HorSup,B22),B22="",[3]Pointage!S16="",B22="REPOS"),"X")</f>
        <v>0</v>
      </c>
      <c r="K22" s="58" t="s">
        <v>96</v>
      </c>
      <c r="L22" s="55" t="s">
        <v>8</v>
      </c>
    </row>
    <row r="23" spans="1:12" ht="17" customHeight="1" x14ac:dyDescent="0.2">
      <c r="A23" s="38" t="s">
        <v>90</v>
      </c>
      <c r="B23" s="64" t="str">
        <f>[3]Pointage!S17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IF(OR(COUNTIF(HorSup,B23),B23="",[3]Pointage!S17="",B23="REPOS"),"X")</f>
        <v>0</v>
      </c>
      <c r="K23" s="57" t="s">
        <v>100</v>
      </c>
      <c r="L23" s="55" t="s">
        <v>8</v>
      </c>
    </row>
    <row r="24" spans="1:12" ht="17" customHeight="1" x14ac:dyDescent="0.2">
      <c r="A24" s="34" t="s">
        <v>91</v>
      </c>
      <c r="B24" s="64" t="str">
        <f>[3]Pointage!S18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IF(OR(COUNTIF(HorSup,B24),B24="",[3]Pointage!S19="",B24="REPOS"),"X")</f>
        <v>0</v>
      </c>
      <c r="K24" s="60" t="s">
        <v>107</v>
      </c>
      <c r="L24" s="55" t="s">
        <v>8</v>
      </c>
    </row>
    <row r="25" spans="1:12" ht="17" customHeight="1" x14ac:dyDescent="0.2">
      <c r="A25" s="34" t="s">
        <v>92</v>
      </c>
      <c r="B25" s="64" t="str">
        <f>[3]Pointage!S19</f>
        <v>Congés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>X</v>
      </c>
      <c r="G25" s="6" t="str">
        <f t="shared" si="9"/>
        <v/>
      </c>
      <c r="H25" s="5" t="b">
        <f>IF(OR(COUNTIF(HorSup,B25),B25="",[3]Pointage!S20="",B25="REPOS"),"X")</f>
        <v>0</v>
      </c>
      <c r="K25" s="60" t="s">
        <v>119</v>
      </c>
      <c r="L25" s="55" t="s">
        <v>8</v>
      </c>
    </row>
    <row r="26" spans="1:12" ht="17" customHeight="1" x14ac:dyDescent="0.2">
      <c r="A26" s="39" t="s">
        <v>93</v>
      </c>
      <c r="B26" s="64" t="str">
        <f>[3]Pointage!S20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IF(OR(COUNTIF(HorSup,B26),B26="",[3]Pointage!S21="",B26="REPOS"),"X")</f>
        <v>0</v>
      </c>
      <c r="K26" s="58" t="s">
        <v>121</v>
      </c>
      <c r="L26" s="55" t="s">
        <v>8</v>
      </c>
    </row>
    <row r="27" spans="1:12" ht="17" customHeight="1" x14ac:dyDescent="0.2">
      <c r="A27" s="34" t="s">
        <v>94</v>
      </c>
      <c r="B27" s="64" t="str">
        <f>[3]Pointage!S21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IF(OR(COUNTIF(HorSup,B27),B27="",[3]Pointage!S22="",B27="REPOS"),"X")</f>
        <v>0</v>
      </c>
      <c r="K27" s="58" t="s">
        <v>123</v>
      </c>
      <c r="L27" s="55" t="s">
        <v>136</v>
      </c>
    </row>
    <row r="28" spans="1:12" ht="17" customHeight="1" x14ac:dyDescent="0.2">
      <c r="A28" s="34" t="s">
        <v>95</v>
      </c>
      <c r="B28" s="64" t="str">
        <f>[3]Pointage!S22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IF(OR(COUNTIF(HorSup,B28),B28="",[3]Pointage!S23="",B28="REPOS"),"X")</f>
        <v>0</v>
      </c>
      <c r="K28" s="58" t="s">
        <v>109</v>
      </c>
      <c r="L28" s="55" t="s">
        <v>57</v>
      </c>
    </row>
    <row r="29" spans="1:12" ht="17" customHeight="1" x14ac:dyDescent="0.2">
      <c r="A29" s="36" t="s">
        <v>96</v>
      </c>
      <c r="B29" s="64" t="str">
        <f>[3]Pointage!S23</f>
        <v>REPOS</v>
      </c>
      <c r="C29" s="47" t="str">
        <f t="shared" si="5"/>
        <v/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str">
        <f>IF(OR(COUNTIF(HorSup,B29),B29="",[3]Pointage!S24="",B29="REPOS"),"X")</f>
        <v>X</v>
      </c>
      <c r="K29" s="57" t="s">
        <v>74</v>
      </c>
      <c r="L29" s="55" t="s">
        <v>138</v>
      </c>
    </row>
    <row r="30" spans="1:12" ht="17" customHeight="1" x14ac:dyDescent="0.2">
      <c r="A30" s="34" t="s">
        <v>97</v>
      </c>
      <c r="B30" s="64" t="str">
        <f>[3]Pointage!S24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IF(OR(COUNTIF(HorSup,B30),B30="",[3]Pointage!S25="",B30="REPOS"),"X")</f>
        <v>0</v>
      </c>
      <c r="K30" s="58" t="s">
        <v>90</v>
      </c>
      <c r="L30" s="55" t="s">
        <v>138</v>
      </c>
    </row>
    <row r="31" spans="1:12" ht="17" customHeight="1" x14ac:dyDescent="0.2">
      <c r="A31" s="34" t="s">
        <v>98</v>
      </c>
      <c r="B31" s="64" t="str">
        <f>[3]Pointage!S25</f>
        <v>Congés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>X</v>
      </c>
      <c r="G31" s="6" t="str">
        <f t="shared" si="9"/>
        <v/>
      </c>
      <c r="H31" s="5" t="b">
        <f>IF(OR(COUNTIF(HorSup,B31),B31="",[3]Pointage!S26="",B31="REPOS"),"X")</f>
        <v>0</v>
      </c>
      <c r="K31" s="58" t="s">
        <v>76</v>
      </c>
      <c r="L31" s="55" t="s">
        <v>50</v>
      </c>
    </row>
    <row r="32" spans="1:12" ht="17" customHeight="1" x14ac:dyDescent="0.2">
      <c r="A32" s="34" t="s">
        <v>99</v>
      </c>
      <c r="B32" s="64" t="str">
        <f>[3]Pointage!S26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IF(OR(COUNTIF(HorSup,B32),B32="",[3]Pointage!S27="",B32="REPOS"),"X")</f>
        <v>0</v>
      </c>
      <c r="K32" s="60" t="s">
        <v>133</v>
      </c>
      <c r="L32" s="55" t="s">
        <v>131</v>
      </c>
    </row>
    <row r="33" spans="1:12" ht="17" customHeight="1" x14ac:dyDescent="0.2">
      <c r="A33" s="34" t="s">
        <v>100</v>
      </c>
      <c r="B33" s="64" t="str">
        <f>[3]Pointage!S27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IF(OR(COUNTIF(HorSup,B33),B33="",[3]Pointage!S28="",B33="REPOS"),"X")</f>
        <v>0</v>
      </c>
      <c r="K33" s="57" t="s">
        <v>69</v>
      </c>
      <c r="L33" s="55" t="s">
        <v>126</v>
      </c>
    </row>
    <row r="34" spans="1:12" ht="17" customHeight="1" x14ac:dyDescent="0.2">
      <c r="A34" s="34" t="s">
        <v>101</v>
      </c>
      <c r="B34" s="64" t="str">
        <f>[3]Pointage!S28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IF(OR(COUNTIF(HorSup,B34),B34="",[3]Pointage!S29="",B34="REPOS"),"X")</f>
        <v>0</v>
      </c>
      <c r="K34" s="58" t="s">
        <v>70</v>
      </c>
      <c r="L34" s="55" t="s">
        <v>126</v>
      </c>
    </row>
    <row r="35" spans="1:12" ht="17" customHeight="1" x14ac:dyDescent="0.2">
      <c r="A35" s="34" t="s">
        <v>102</v>
      </c>
      <c r="B35" s="64" t="str">
        <f>[3]Pointage!S29</f>
        <v>POLY 5H-12H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IF(OR(COUNTIF(HorSup,B35),B35="",[3]Pointage!S30="",B35="REPOS"),"X")</f>
        <v>0</v>
      </c>
      <c r="K35" s="58" t="s">
        <v>71</v>
      </c>
      <c r="L35" s="55" t="s">
        <v>126</v>
      </c>
    </row>
    <row r="36" spans="1:12" ht="17" customHeight="1" x14ac:dyDescent="0.2">
      <c r="A36" s="34" t="s">
        <v>103</v>
      </c>
      <c r="B36" s="64" t="str">
        <f>[3]Pointage!S30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IF(OR(COUNTIF(HorSup,B36),B36="",[3]Pointage!S31="",B36="REPOS"),"X")</f>
        <v>0</v>
      </c>
      <c r="K36" s="58" t="s">
        <v>77</v>
      </c>
      <c r="L36" s="55" t="s">
        <v>126</v>
      </c>
    </row>
    <row r="37" spans="1:12" ht="17" customHeight="1" x14ac:dyDescent="0.2">
      <c r="A37" s="35" t="s">
        <v>104</v>
      </c>
      <c r="B37" s="64" t="str">
        <f>[3]Pointage!S31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IF(OR(COUNTIF(HorSup,B37),B37="",[3]Pointage!S32="",B37="REPOS"),"X")</f>
        <v>0</v>
      </c>
      <c r="K37" s="58" t="s">
        <v>78</v>
      </c>
      <c r="L37" s="55" t="s">
        <v>126</v>
      </c>
    </row>
    <row r="38" spans="1:12" ht="17" customHeight="1" x14ac:dyDescent="0.2">
      <c r="A38" s="35" t="s">
        <v>105</v>
      </c>
      <c r="B38" s="64" t="str">
        <f>[3]Pointage!S32</f>
        <v>ENC MATIN 5H-12H</v>
      </c>
      <c r="C38" s="47" t="str">
        <f t="shared" si="5"/>
        <v>X</v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b">
        <f>IF(OR(COUNTIF(HorSup,B38),B38="",[3]Pointage!S33="",B38="REPOS"),"X")</f>
        <v>0</v>
      </c>
      <c r="K38" s="58" t="s">
        <v>79</v>
      </c>
      <c r="L38" s="55" t="s">
        <v>126</v>
      </c>
    </row>
    <row r="39" spans="1:12" ht="17" customHeight="1" x14ac:dyDescent="0.2">
      <c r="A39" s="36" t="s">
        <v>106</v>
      </c>
      <c r="B39" s="64" t="str">
        <f>[3]Pointage!S33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IF(OR(COUNTIF(HorSup,B39),B39="",[3]Pointage!S34="",B39="REPOS"),"X")</f>
        <v>0</v>
      </c>
      <c r="K39" s="58" t="s">
        <v>80</v>
      </c>
      <c r="L39" s="55" t="s">
        <v>126</v>
      </c>
    </row>
    <row r="40" spans="1:12" ht="17" customHeight="1" x14ac:dyDescent="0.2">
      <c r="A40" s="34" t="s">
        <v>107</v>
      </c>
      <c r="B40" s="64" t="str">
        <f>[3]Pointage!S34</f>
        <v>REPOS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str">
        <f>IF(OR(COUNTIF(HorSup,B40),B40="",[3]Pointage!S35="",B40="REPOS"),"X")</f>
        <v>X</v>
      </c>
      <c r="K40" s="58" t="s">
        <v>83</v>
      </c>
      <c r="L40" s="55" t="s">
        <v>126</v>
      </c>
    </row>
    <row r="41" spans="1:12" ht="17" customHeight="1" x14ac:dyDescent="0.2">
      <c r="A41" s="36" t="s">
        <v>108</v>
      </c>
      <c r="B41" s="64" t="str">
        <f>[3]Pointage!S35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IF(OR(COUNTIF(HorSup,B41),B41="",[3]Pointage!S36="",B41="REPOS"),"X")</f>
        <v>0</v>
      </c>
      <c r="K41" s="58" t="s">
        <v>86</v>
      </c>
      <c r="L41" s="55" t="s">
        <v>126</v>
      </c>
    </row>
    <row r="42" spans="1:12" ht="17" customHeight="1" x14ac:dyDescent="0.2">
      <c r="A42" s="35" t="s">
        <v>109</v>
      </c>
      <c r="B42" s="64" t="str">
        <f>[3]Pointage!S36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IF(OR(COUNTIF(HorSup,B42),B42="",[3]Pointage!S37="",B42="REPOS"),"X")</f>
        <v>0</v>
      </c>
      <c r="K42" s="60" t="s">
        <v>87</v>
      </c>
      <c r="L42" s="55" t="s">
        <v>126</v>
      </c>
    </row>
    <row r="43" spans="1:12" ht="17" customHeight="1" x14ac:dyDescent="0.2">
      <c r="A43" s="34" t="s">
        <v>111</v>
      </c>
      <c r="B43" s="64" t="str">
        <f>[3]Pointage!S37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IF(OR(COUNTIF(HorSup,B43),B43="",[3]Pointage!S38="",B43="REPOS"),"X")</f>
        <v>0</v>
      </c>
      <c r="K43" s="58" t="s">
        <v>88</v>
      </c>
      <c r="L43" s="55" t="s">
        <v>126</v>
      </c>
    </row>
    <row r="44" spans="1:12" ht="17" customHeight="1" x14ac:dyDescent="0.2">
      <c r="A44" s="34" t="s">
        <v>113</v>
      </c>
      <c r="B44" s="64" t="str">
        <f>[3]Pointage!S38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IF(OR(COUNTIF(HorSup,B44),B44="",[3]Pointage!S39="",B44="REPOS"),"X")</f>
        <v>0</v>
      </c>
      <c r="K44" s="58" t="s">
        <v>89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[3]Pointage!S39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IF(OR(COUNTIF(HorSup,B45),B45="",[3]Pointage!S40="",B45="REPOS"),"X")</f>
        <v>0</v>
      </c>
      <c r="K45" s="58" t="s">
        <v>143</v>
      </c>
      <c r="L45" s="55" t="s">
        <v>126</v>
      </c>
    </row>
    <row r="46" spans="1:12" ht="17" customHeight="1" x14ac:dyDescent="0.2">
      <c r="A46" s="34" t="s">
        <v>115</v>
      </c>
      <c r="B46" s="64" t="str">
        <f>[3]Pointage!S40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IF(OR(COUNTIF(HorSup,B46),B46="",[3]Pointage!S41="",B46="REPOS"),"X")</f>
        <v>0</v>
      </c>
      <c r="K46" s="58" t="s">
        <v>92</v>
      </c>
      <c r="L46" s="55" t="s">
        <v>126</v>
      </c>
    </row>
    <row r="47" spans="1:12" ht="17" customHeight="1" x14ac:dyDescent="0.2">
      <c r="A47" s="34" t="s">
        <v>116</v>
      </c>
      <c r="B47" s="64" t="str">
        <f>[3]Pointage!S41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IF(OR(COUNTIF(HorSup,B47),B47="",[3]Pointage!S42="",B47="REPOS"),"X")</f>
        <v>0</v>
      </c>
      <c r="K47" s="57" t="s">
        <v>94</v>
      </c>
      <c r="L47" s="55" t="s">
        <v>126</v>
      </c>
    </row>
    <row r="48" spans="1:12" ht="17" customHeight="1" x14ac:dyDescent="0.2">
      <c r="A48" s="38" t="s">
        <v>142</v>
      </c>
      <c r="B48" s="64" t="str">
        <f>[3]Pointage!S42</f>
        <v>POLY 7H-14H</v>
      </c>
      <c r="C48" s="47" t="str">
        <f>IF(COUNTIF(HorMat,B48),"X",IF(OR(B48="FORMATION"),"F",IF(OR(B48="1/2 Congés Matin"),"D","")))</f>
        <v>X</v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IF(OR(COUNTIF(HorSup,B48),B48="",[3]Pointage!S18="",B48="REPOS"),"X")</f>
        <v>0</v>
      </c>
      <c r="K48" s="57" t="s">
        <v>95</v>
      </c>
      <c r="L48" s="55" t="s">
        <v>126</v>
      </c>
    </row>
    <row r="49" spans="1:12" ht="17" customHeight="1" x14ac:dyDescent="0.2">
      <c r="A49" s="34" t="s">
        <v>118</v>
      </c>
      <c r="B49" s="64" t="str">
        <f>[3]Pointage!S43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IF(OR(COUNTIF(HorSup,B49),B49="",[3]Pointage!S43="",B49="REPOS"),"X")</f>
        <v>0</v>
      </c>
      <c r="K49" s="58" t="s">
        <v>97</v>
      </c>
      <c r="L49" s="55" t="s">
        <v>126</v>
      </c>
    </row>
    <row r="50" spans="1:12" ht="17" customHeight="1" x14ac:dyDescent="0.2">
      <c r="A50" s="34" t="s">
        <v>121</v>
      </c>
      <c r="B50" s="64" t="str">
        <f>[3]Pointage!S44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IF(OR(COUNTIF(HorSup,B50),B50="",[3]Pointage!S44="",B50="REPOS"),"X")</f>
        <v>0</v>
      </c>
      <c r="K50" s="57" t="s">
        <v>98</v>
      </c>
      <c r="L50" s="55" t="s">
        <v>126</v>
      </c>
    </row>
    <row r="51" spans="1:12" ht="17" customHeight="1" thickBot="1" x14ac:dyDescent="0.25">
      <c r="A51" s="70" t="s">
        <v>123</v>
      </c>
      <c r="B51" s="64" t="str">
        <f>[3]Pointage!S45</f>
        <v>ENC NUIT 20H30-02H30</v>
      </c>
      <c r="C51" s="48" t="str">
        <f t="shared" si="5"/>
        <v/>
      </c>
      <c r="D51" s="17" t="str">
        <f t="shared" si="6"/>
        <v/>
      </c>
      <c r="E51" s="53" t="str">
        <f t="shared" si="7"/>
        <v>X</v>
      </c>
      <c r="F51" s="72" t="str">
        <f t="shared" si="8"/>
        <v/>
      </c>
      <c r="G51" s="71" t="str">
        <f t="shared" si="9"/>
        <v/>
      </c>
      <c r="H51" s="5" t="b">
        <f>IF(OR(COUNTIF(HorSup,B51),B51="",[3]Pointage!S45="",B51="REPOS"),"X")</f>
        <v>0</v>
      </c>
      <c r="K51" s="59" t="s">
        <v>99</v>
      </c>
      <c r="L51" s="55" t="s">
        <v>126</v>
      </c>
    </row>
    <row r="52" spans="1:12" ht="17" customHeight="1" x14ac:dyDescent="0.2">
      <c r="A52" s="85" t="s">
        <v>69</v>
      </c>
      <c r="B52" s="82" t="str">
        <f>[4]Pointage!S2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IF(OR(COUNTIF(HorSup,B52),B52="",[4]Pointage!S2="",B52="REPOS"),"X")</f>
        <v>0</v>
      </c>
      <c r="K52" s="58" t="s">
        <v>101</v>
      </c>
      <c r="L52" s="55" t="s">
        <v>126</v>
      </c>
    </row>
    <row r="53" spans="1:12" ht="17" customHeight="1" x14ac:dyDescent="0.2">
      <c r="A53" s="57" t="s">
        <v>73</v>
      </c>
      <c r="B53" s="83" t="str">
        <f>[4]Pointage!S3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IF(OR(COUNTIF(HorSup,B53),B53="",[4]Pointage!S3="",B53="REPOS"),"X")</f>
        <v>0</v>
      </c>
      <c r="K53" s="61" t="s">
        <v>102</v>
      </c>
      <c r="L53" s="55" t="s">
        <v>126</v>
      </c>
    </row>
    <row r="54" spans="1:12" ht="17" customHeight="1" x14ac:dyDescent="0.2">
      <c r="A54" s="58" t="s">
        <v>79</v>
      </c>
      <c r="B54" s="83" t="str">
        <f>[4]Pointage!S4</f>
        <v>Secrétariat 8H30-12H /13H-17H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IF(OR(COUNTIF(HorSup,B54),B54="",[4]Pointage!S4="",B54="REPOS"),"X")</f>
        <v>0</v>
      </c>
      <c r="K54" s="58" t="s">
        <v>104</v>
      </c>
      <c r="L54" s="55" t="s">
        <v>126</v>
      </c>
    </row>
    <row r="55" spans="1:12" ht="17" customHeight="1" x14ac:dyDescent="0.2">
      <c r="A55" s="58" t="s">
        <v>80</v>
      </c>
      <c r="B55" s="83" t="str">
        <f>[4]Pointage!S5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IF(OR(COUNTIF(HorSup,B55),B55="",[4]Pointage!S5="",B55="REPOS"),"X")</f>
        <v>0</v>
      </c>
      <c r="K55" s="58" t="s">
        <v>105</v>
      </c>
      <c r="L55" s="55" t="s">
        <v>126</v>
      </c>
    </row>
    <row r="56" spans="1:12" ht="17" customHeight="1" x14ac:dyDescent="0.2">
      <c r="A56" s="58" t="s">
        <v>83</v>
      </c>
      <c r="B56" s="83" t="str">
        <f>[4]Pointage!S6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IF(OR(COUNTIF(HorSup,B56),B56="",[4]Pointage!S6="",B56="REPOS"),"X")</f>
        <v>0</v>
      </c>
      <c r="K56" s="57" t="s">
        <v>106</v>
      </c>
      <c r="L56" s="55" t="s">
        <v>126</v>
      </c>
    </row>
    <row r="57" spans="1:12" ht="17" customHeight="1" x14ac:dyDescent="0.2">
      <c r="A57" s="58" t="s">
        <v>87</v>
      </c>
      <c r="B57" s="83" t="str">
        <f>[4]Pointage!S7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IF(OR(COUNTIF(HorSup,B57),B57="",[4]Pointage!S7="",B57="REPOS"),"X")</f>
        <v>0</v>
      </c>
      <c r="K57" s="61" t="s">
        <v>108</v>
      </c>
      <c r="L57" s="55" t="s">
        <v>126</v>
      </c>
    </row>
    <row r="58" spans="1:12" ht="17" customHeight="1" x14ac:dyDescent="0.2">
      <c r="A58" s="58" t="s">
        <v>88</v>
      </c>
      <c r="B58" s="83" t="str">
        <f>[4]Pointage!S8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IF(OR(COUNTIF(HorSup,B58),B58="",[4]Pointage!S8="",B58="REPOS"),"X")</f>
        <v>0</v>
      </c>
      <c r="K58" s="58" t="s">
        <v>111</v>
      </c>
      <c r="L58" s="55" t="s">
        <v>126</v>
      </c>
    </row>
    <row r="59" spans="1:12" ht="16" x14ac:dyDescent="0.2">
      <c r="A59" s="57" t="s">
        <v>110</v>
      </c>
      <c r="B59" s="83" t="str">
        <f>[4]Pointage!S9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IF(OR(COUNTIF(HorSup,B59),B59="",[4]Pointage!S9="",B59="REPOS"),"X")</f>
        <v>0</v>
      </c>
      <c r="K59" s="58" t="s">
        <v>112</v>
      </c>
      <c r="L59" s="55" t="s">
        <v>126</v>
      </c>
    </row>
    <row r="60" spans="1:12" ht="16" x14ac:dyDescent="0.2">
      <c r="A60" s="57" t="s">
        <v>112</v>
      </c>
      <c r="B60" s="83" t="str">
        <f>[4]Pointage!S10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IF(OR(COUNTIF(HorSup,B60),B60="",[4]Pointage!S10="",B60="REPOS"),"X")</f>
        <v>0</v>
      </c>
      <c r="K60" s="58" t="s">
        <v>114</v>
      </c>
      <c r="L60" s="55" t="s">
        <v>126</v>
      </c>
    </row>
    <row r="61" spans="1:12" ht="16" x14ac:dyDescent="0.2">
      <c r="A61" s="60" t="s">
        <v>117</v>
      </c>
      <c r="B61" s="83" t="str">
        <f>[4]Pointage!S11</f>
        <v>Contrôle 19H-02H30</v>
      </c>
      <c r="C61" s="47" t="str">
        <f t="shared" si="12"/>
        <v/>
      </c>
      <c r="D61" s="6" t="str">
        <f t="shared" si="13"/>
        <v/>
      </c>
      <c r="E61" s="52" t="str">
        <f t="shared" si="14"/>
        <v>X</v>
      </c>
      <c r="F61" s="25" t="str">
        <f t="shared" si="10"/>
        <v/>
      </c>
      <c r="G61" s="6" t="str">
        <f t="shared" si="11"/>
        <v/>
      </c>
      <c r="H61" s="5" t="b">
        <f>IF(OR(COUNTIF(HorSup,B61),B61="",[4]Pointage!S11="",B61="REPOS"),"X")</f>
        <v>0</v>
      </c>
      <c r="K61" s="58" t="s">
        <v>117</v>
      </c>
      <c r="L61" s="55" t="s">
        <v>126</v>
      </c>
    </row>
    <row r="62" spans="1:12" ht="16" x14ac:dyDescent="0.2">
      <c r="A62" s="58" t="s">
        <v>119</v>
      </c>
      <c r="B62" s="83" t="str">
        <f>[4]Pointage!S12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IF(OR(COUNTIF(HorSup,B62),B62="",[4]Pointage!S12="",B62="REPOS"),"X")</f>
        <v>X</v>
      </c>
      <c r="K62" s="58" t="s">
        <v>120</v>
      </c>
      <c r="L62" s="55" t="s">
        <v>126</v>
      </c>
    </row>
    <row r="63" spans="1:12" ht="16" x14ac:dyDescent="0.2">
      <c r="A63" s="58" t="s">
        <v>120</v>
      </c>
      <c r="B63" s="83" t="str">
        <f>[4]Pointage!S13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IF(OR(COUNTIF(HorSup,B63),B63="",[4]Pointage!S13="",B63="REPOS"),"X")</f>
        <v>0</v>
      </c>
      <c r="K63" s="58" t="s">
        <v>122</v>
      </c>
      <c r="L63" s="55" t="s">
        <v>126</v>
      </c>
    </row>
    <row r="64" spans="1:12" ht="17" thickBot="1" x14ac:dyDescent="0.25">
      <c r="A64" s="67" t="s">
        <v>122</v>
      </c>
      <c r="B64" s="84" t="str">
        <f>[4]Pointage!S14</f>
        <v>REPOS</v>
      </c>
      <c r="C64" s="48" t="str">
        <f t="shared" si="12"/>
        <v/>
      </c>
      <c r="D64" s="17" t="str">
        <f t="shared" si="13"/>
        <v/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str">
        <f>IF(OR(COUNTIF(HorSup,B64),B64="",[4]Pointage!S14="",B64="REPOS"),"X")</f>
        <v>X</v>
      </c>
      <c r="K64" s="63" t="s">
        <v>84</v>
      </c>
      <c r="L64" s="56" t="s">
        <v>54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715" priority="48" stopIfTrue="1" operator="equal">
      <formula>0</formula>
    </cfRule>
  </conditionalFormatting>
  <conditionalFormatting sqref="L8:L12 L14:L63 B8:B51">
    <cfRule type="cellIs" dxfId="714" priority="51" stopIfTrue="1" operator="equal">
      <formula>"Repos"</formula>
    </cfRule>
    <cfRule type="cellIs" dxfId="713" priority="52" stopIfTrue="1" operator="equal">
      <formula>"ABSENT"</formula>
    </cfRule>
    <cfRule type="containsText" dxfId="712" priority="53" stopIfTrue="1" operator="containsText" text="NICE OUEST">
      <formula>NOT(ISERROR(SEARCH("NICE OUEST",B8)))</formula>
    </cfRule>
    <cfRule type="containsText" dxfId="711" priority="54" stopIfTrue="1" operator="containsText" text="NICE NORD">
      <formula>NOT(ISERROR(SEARCH("NICE NORD",B8)))</formula>
    </cfRule>
    <cfRule type="containsText" dxfId="710" priority="56" stopIfTrue="1" operator="containsText" text="NICE EST">
      <formula>NOT(ISERROR(SEARCH("NICE EST",B8)))</formula>
    </cfRule>
  </conditionalFormatting>
  <conditionalFormatting sqref="K2">
    <cfRule type="cellIs" dxfId="709" priority="50" stopIfTrue="1" operator="equal">
      <formula>""</formula>
    </cfRule>
  </conditionalFormatting>
  <conditionalFormatting sqref="L13">
    <cfRule type="cellIs" dxfId="708" priority="33" stopIfTrue="1" operator="equal">
      <formula>0</formula>
    </cfRule>
  </conditionalFormatting>
  <conditionalFormatting sqref="L13">
    <cfRule type="cellIs" dxfId="707" priority="34" stopIfTrue="1" operator="equal">
      <formula>"Repos"</formula>
    </cfRule>
    <cfRule type="cellIs" dxfId="706" priority="35" stopIfTrue="1" operator="equal">
      <formula>"ABSENT"</formula>
    </cfRule>
    <cfRule type="containsText" dxfId="705" priority="36" stopIfTrue="1" operator="containsText" text="NICE OUEST">
      <formula>NOT(ISERROR(SEARCH("NICE OUEST",L13)))</formula>
    </cfRule>
    <cfRule type="containsText" dxfId="704" priority="37" stopIfTrue="1" operator="containsText" text="NICE NORD">
      <formula>NOT(ISERROR(SEARCH("NICE NORD",L13)))</formula>
    </cfRule>
    <cfRule type="containsText" dxfId="703" priority="39" stopIfTrue="1" operator="containsText" text="NICE EST">
      <formula>NOT(ISERROR(SEARCH("NICE EST",L13)))</formula>
    </cfRule>
  </conditionalFormatting>
  <conditionalFormatting sqref="L64">
    <cfRule type="cellIs" dxfId="702" priority="24" stopIfTrue="1" operator="equal">
      <formula>0</formula>
    </cfRule>
  </conditionalFormatting>
  <conditionalFormatting sqref="L64">
    <cfRule type="cellIs" dxfId="701" priority="19" stopIfTrue="1" operator="equal">
      <formula>"Repos"</formula>
    </cfRule>
    <cfRule type="cellIs" dxfId="700" priority="20" stopIfTrue="1" operator="equal">
      <formula>"ABSENT"</formula>
    </cfRule>
    <cfRule type="containsText" dxfId="699" priority="21" stopIfTrue="1" operator="containsText" text="NICE OUEST">
      <formula>NOT(ISERROR(SEARCH("NICE OUEST",L64)))</formula>
    </cfRule>
    <cfRule type="containsText" dxfId="698" priority="22" stopIfTrue="1" operator="containsText" text="NICE NORD">
      <formula>NOT(ISERROR(SEARCH("NICE NORD",L64)))</formula>
    </cfRule>
    <cfRule type="containsText" dxfId="697" priority="23" stopIfTrue="1" operator="containsText" text="NICE EST">
      <formula>NOT(ISERROR(SEARCH("NICE EST",L64)))</formula>
    </cfRule>
  </conditionalFormatting>
  <conditionalFormatting sqref="B52:B64">
    <cfRule type="cellIs" dxfId="696" priority="11" stopIfTrue="1" operator="equal">
      <formula>0</formula>
    </cfRule>
  </conditionalFormatting>
  <conditionalFormatting sqref="B52:B64">
    <cfRule type="cellIs" dxfId="695" priority="13" stopIfTrue="1" operator="equal">
      <formula>"Repos"</formula>
    </cfRule>
    <cfRule type="cellIs" dxfId="694" priority="14" stopIfTrue="1" operator="equal">
      <formula>"ABSENT"</formula>
    </cfRule>
    <cfRule type="containsText" dxfId="693" priority="15" stopIfTrue="1" operator="containsText" text="NICE OUEST">
      <formula>NOT(ISERROR(SEARCH("NICE OUEST",B52)))</formula>
    </cfRule>
    <cfRule type="containsText" dxfId="692" priority="16" stopIfTrue="1" operator="containsText" text="NICE NORD">
      <formula>NOT(ISERROR(SEARCH("NICE NORD",B52)))</formula>
    </cfRule>
    <cfRule type="containsText" dxfId="691" priority="17" stopIfTrue="1" operator="containsText" text="NICE EST">
      <formula>NOT(ISERROR(SEARCH("NICE EST",B52)))</formula>
    </cfRule>
  </conditionalFormatting>
  <conditionalFormatting sqref="H8:H64">
    <cfRule type="containsText" dxfId="690" priority="10" stopIfTrue="1" operator="containsText" text="FAUX">
      <formula>NOT(ISERROR(SEARCH("FAUX",H8)))</formula>
    </cfRule>
  </conditionalFormatting>
  <dataValidations disablePrompts="1"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9" stopIfTrue="1" operator="containsText" id="{1AD1CF3D-004A-4FEE-ADBD-20EFA718DB4A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A3900E59-A331-468B-8526-7BA6FE2D7100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B2470B1F-EEF5-45E1-BC42-C8E2806E88F7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 enableFormatConditionsCalculation="0"/>
  <dimension ref="A1:N64"/>
  <sheetViews>
    <sheetView topLeftCell="A10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42985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42985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[3]Pointage!T2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IF(OR(COUNTIF(HorSup,B8),B8="",[3]Pointage!T2="",B8="REPOS"),"X")</f>
        <v>0</v>
      </c>
      <c r="K8" s="59" t="s">
        <v>81</v>
      </c>
      <c r="L8" s="55" t="s">
        <v>4</v>
      </c>
    </row>
    <row r="9" spans="1:14" ht="17" customHeight="1" x14ac:dyDescent="0.2">
      <c r="A9" s="37" t="s">
        <v>71</v>
      </c>
      <c r="B9" s="64" t="str">
        <f>[3]Pointage!T3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IF(OR(COUNTIF(HorSup,B9),B9="",[3]Pointage!T3="",B9="REPOS"),"X")</f>
        <v>0</v>
      </c>
      <c r="K9" s="58" t="s">
        <v>86</v>
      </c>
      <c r="L9" s="55" t="s">
        <v>4</v>
      </c>
    </row>
    <row r="10" spans="1:14" ht="17" customHeight="1" x14ac:dyDescent="0.2">
      <c r="A10" s="36" t="s">
        <v>72</v>
      </c>
      <c r="B10" s="64" t="str">
        <f>[3]Pointage!T4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IF(OR(COUNTIF(HorSup,B10),B10="",[3]Pointage!T4="",B10="REPOS"),"X")</f>
        <v>0</v>
      </c>
      <c r="K10" s="57" t="s">
        <v>93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[3]Pointage!T5</f>
        <v>POLY 7H-14H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IF(OR(COUNTIF(HorSup,B11),B11="",[3]Pointage!T5="",B11="REPOS"),"X")</f>
        <v>0</v>
      </c>
      <c r="K11" s="60" t="s">
        <v>103</v>
      </c>
      <c r="L11" s="55" t="s">
        <v>4</v>
      </c>
    </row>
    <row r="12" spans="1:14" ht="17" customHeight="1" x14ac:dyDescent="0.2">
      <c r="A12" s="39" t="s">
        <v>74</v>
      </c>
      <c r="B12" s="64" t="str">
        <f>[3]Pointage!T6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IF(OR(COUNTIF(HorSup,B12),B12="",[3]Pointage!T6="",B12="REPOS"),"X")</f>
        <v>0</v>
      </c>
      <c r="K12" s="58" t="s">
        <v>113</v>
      </c>
      <c r="L12" s="55" t="s">
        <v>4</v>
      </c>
    </row>
    <row r="13" spans="1:14" ht="17" customHeight="1" x14ac:dyDescent="0.2">
      <c r="A13" s="36" t="s">
        <v>75</v>
      </c>
      <c r="B13" s="64" t="str">
        <f>[3]Pointage!T7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IF(OR(COUNTIF(HorSup,B13),B13="",[3]Pointage!T7="",B13="REPOS"),"X")</f>
        <v>0</v>
      </c>
      <c r="K13" s="58" t="s">
        <v>115</v>
      </c>
      <c r="L13" s="55" t="s">
        <v>4</v>
      </c>
    </row>
    <row r="14" spans="1:14" ht="17" customHeight="1" x14ac:dyDescent="0.2">
      <c r="A14" s="34" t="s">
        <v>76</v>
      </c>
      <c r="B14" s="64" t="str">
        <f>[3]Pointage!T8</f>
        <v>POLY 12H-18H</v>
      </c>
      <c r="C14" s="47" t="str">
        <f t="shared" si="5"/>
        <v/>
      </c>
      <c r="D14" s="6" t="str">
        <f t="shared" si="6"/>
        <v>X</v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IF(OR(COUNTIF(HorSup,B14),B14="",[3]Pointage!T8="",B14="REPOS"),"X")</f>
        <v>0</v>
      </c>
      <c r="K14" s="58" t="s">
        <v>116</v>
      </c>
      <c r="L14" s="55" t="s">
        <v>4</v>
      </c>
    </row>
    <row r="15" spans="1:14" ht="17" customHeight="1" x14ac:dyDescent="0.2">
      <c r="A15" s="34" t="s">
        <v>77</v>
      </c>
      <c r="B15" s="64" t="str">
        <f>[3]Pointage!T9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IF(OR(COUNTIF(HorSup,B15),B15="",[3]Pointage!T9="",B15="REPOS"),"X")</f>
        <v>0</v>
      </c>
      <c r="K15" s="60" t="s">
        <v>91</v>
      </c>
      <c r="L15" s="55" t="s">
        <v>20</v>
      </c>
    </row>
    <row r="16" spans="1:14" ht="17" customHeight="1" x14ac:dyDescent="0.2">
      <c r="A16" s="34" t="s">
        <v>78</v>
      </c>
      <c r="B16" s="64" t="str">
        <f>[3]Pointage!T10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IF(OR(COUNTIF(HorSup,B16),B16="",[3]Pointage!T10="",B16="REPOS"),"X")</f>
        <v>0</v>
      </c>
      <c r="K16" s="58" t="s">
        <v>94</v>
      </c>
      <c r="L16" s="55" t="s">
        <v>20</v>
      </c>
    </row>
    <row r="17" spans="1:12" ht="17" customHeight="1" x14ac:dyDescent="0.2">
      <c r="A17" s="34" t="s">
        <v>81</v>
      </c>
      <c r="B17" s="64" t="str">
        <f>[3]Pointage!T11</f>
        <v>NICE OUEST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IF(OR(COUNTIF(HorSup,B17),B17="",[3]Pointage!T11="",B17="REPOS"),"X")</f>
        <v>0</v>
      </c>
      <c r="K17" s="58" t="s">
        <v>118</v>
      </c>
      <c r="L17" s="55" t="s">
        <v>20</v>
      </c>
    </row>
    <row r="18" spans="1:12" ht="17" customHeight="1" x14ac:dyDescent="0.2">
      <c r="A18" s="34" t="s">
        <v>82</v>
      </c>
      <c r="B18" s="64" t="str">
        <f>[3]Pointage!T12</f>
        <v>B. CARTON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IF(OR(COUNTIF(HorSup,B18),B18="",[3]Pointage!T12="",B18="REPOS"),"X")</f>
        <v>0</v>
      </c>
      <c r="K18" s="58" t="s">
        <v>100</v>
      </c>
      <c r="L18" s="55" t="s">
        <v>38</v>
      </c>
    </row>
    <row r="19" spans="1:12" ht="17" customHeight="1" x14ac:dyDescent="0.2">
      <c r="A19" s="38" t="s">
        <v>84</v>
      </c>
      <c r="B19" s="64" t="str">
        <f>[3]Pointage!T13</f>
        <v>NICE EST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IF(OR(COUNTIF(HorSup,B19),B19="",[3]Pointage!T13="",B19="REPOS"),"X")</f>
        <v>0</v>
      </c>
      <c r="K19" s="62" t="s">
        <v>104</v>
      </c>
      <c r="L19" s="55" t="s">
        <v>38</v>
      </c>
    </row>
    <row r="20" spans="1:12" ht="17" customHeight="1" x14ac:dyDescent="0.2">
      <c r="A20" s="35" t="s">
        <v>85</v>
      </c>
      <c r="B20" s="64" t="str">
        <f>[3]Pointage!T14</f>
        <v>ENC NUIT 20H30-02H30</v>
      </c>
      <c r="C20" s="47" t="str">
        <f t="shared" si="5"/>
        <v/>
      </c>
      <c r="D20" s="6" t="str">
        <f t="shared" si="6"/>
        <v/>
      </c>
      <c r="E20" s="52" t="str">
        <f t="shared" si="7"/>
        <v>X</v>
      </c>
      <c r="F20" s="25" t="str">
        <f t="shared" si="8"/>
        <v/>
      </c>
      <c r="G20" s="6" t="str">
        <f t="shared" si="9"/>
        <v/>
      </c>
      <c r="H20" s="5" t="b">
        <f>IF(OR(COUNTIF(HorSup,B20),B20="",[3]Pointage!T14="",B20="REPOS"),"X")</f>
        <v>0</v>
      </c>
      <c r="K20" s="58" t="s">
        <v>108</v>
      </c>
      <c r="L20" s="55" t="s">
        <v>38</v>
      </c>
    </row>
    <row r="21" spans="1:12" ht="17" customHeight="1" x14ac:dyDescent="0.2">
      <c r="A21" s="34" t="s">
        <v>86</v>
      </c>
      <c r="B21" s="64" t="str">
        <f>[3]Pointage!T15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IF(OR(COUNTIF(HorSup,B21),B21="",[3]Pointage!T15="",B21="REPOS"),"X")</f>
        <v>0</v>
      </c>
      <c r="K21" s="58" t="s">
        <v>92</v>
      </c>
      <c r="L21" s="55" t="s">
        <v>21</v>
      </c>
    </row>
    <row r="22" spans="1:12" ht="17" customHeight="1" x14ac:dyDescent="0.2">
      <c r="A22" s="38" t="s">
        <v>89</v>
      </c>
      <c r="B22" s="64" t="str">
        <f>[3]Pointage!T16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IF(OR(COUNTIF(HorSup,B22),B22="",[3]Pointage!T16="",B22="REPOS"),"X")</f>
        <v>0</v>
      </c>
      <c r="K22" s="61" t="s">
        <v>99</v>
      </c>
      <c r="L22" s="55" t="s">
        <v>21</v>
      </c>
    </row>
    <row r="23" spans="1:12" ht="17" customHeight="1" x14ac:dyDescent="0.2">
      <c r="A23" s="38" t="s">
        <v>90</v>
      </c>
      <c r="B23" s="64" t="str">
        <f>[3]Pointage!T17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IF(OR(COUNTIF(HorSup,B23),B23="",[3]Pointage!T17="",B23="REPOS"),"X")</f>
        <v>0</v>
      </c>
      <c r="K23" s="60" t="s">
        <v>73</v>
      </c>
      <c r="L23" s="55" t="s">
        <v>8</v>
      </c>
    </row>
    <row r="24" spans="1:12" ht="17" customHeight="1" x14ac:dyDescent="0.2">
      <c r="A24" s="34" t="s">
        <v>91</v>
      </c>
      <c r="B24" s="64" t="str">
        <f>[3]Pointage!T18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IF(OR(COUNTIF(HorSup,B24),B24="",[3]Pointage!T19="",B24="REPOS"),"X")</f>
        <v>0</v>
      </c>
      <c r="K24" s="58" t="s">
        <v>82</v>
      </c>
      <c r="L24" s="55" t="s">
        <v>8</v>
      </c>
    </row>
    <row r="25" spans="1:12" ht="17" customHeight="1" x14ac:dyDescent="0.2">
      <c r="A25" s="34" t="s">
        <v>92</v>
      </c>
      <c r="B25" s="64" t="str">
        <f>[3]Pointage!T19</f>
        <v>Congés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>X</v>
      </c>
      <c r="G25" s="6" t="str">
        <f t="shared" si="9"/>
        <v/>
      </c>
      <c r="H25" s="5" t="b">
        <f>IF(OR(COUNTIF(HorSup,B25),B25="",[3]Pointage!T20="",B25="REPOS"),"X")</f>
        <v>0</v>
      </c>
      <c r="K25" s="60" t="s">
        <v>85</v>
      </c>
      <c r="L25" s="55" t="s">
        <v>8</v>
      </c>
    </row>
    <row r="26" spans="1:12" ht="17" customHeight="1" x14ac:dyDescent="0.2">
      <c r="A26" s="39" t="s">
        <v>93</v>
      </c>
      <c r="B26" s="64" t="str">
        <f>[3]Pointage!T20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IF(OR(COUNTIF(HorSup,B26),B26="",[3]Pointage!T21="",B26="REPOS"),"X")</f>
        <v>0</v>
      </c>
      <c r="K26" s="58" t="s">
        <v>143</v>
      </c>
      <c r="L26" s="55" t="s">
        <v>8</v>
      </c>
    </row>
    <row r="27" spans="1:12" ht="17" customHeight="1" x14ac:dyDescent="0.2">
      <c r="A27" s="34" t="s">
        <v>94</v>
      </c>
      <c r="B27" s="64" t="str">
        <f>[3]Pointage!T21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IF(OR(COUNTIF(HorSup,B27),B27="",[3]Pointage!T22="",B27="REPOS"),"X")</f>
        <v>0</v>
      </c>
      <c r="K27" s="57" t="s">
        <v>96</v>
      </c>
      <c r="L27" s="55" t="s">
        <v>8</v>
      </c>
    </row>
    <row r="28" spans="1:12" ht="17" customHeight="1" x14ac:dyDescent="0.2">
      <c r="A28" s="34" t="s">
        <v>95</v>
      </c>
      <c r="B28" s="64" t="str">
        <f>[3]Pointage!T22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IF(OR(COUNTIF(HorSup,B28),B28="",[3]Pointage!T23="",B28="REPOS"),"X")</f>
        <v>0</v>
      </c>
      <c r="K28" s="61" t="s">
        <v>98</v>
      </c>
      <c r="L28" s="55" t="s">
        <v>8</v>
      </c>
    </row>
    <row r="29" spans="1:12" ht="17" customHeight="1" x14ac:dyDescent="0.2">
      <c r="A29" s="36" t="s">
        <v>96</v>
      </c>
      <c r="B29" s="64" t="str">
        <f>[3]Pointage!T23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IF(OR(COUNTIF(HorSup,B29),B29="",[3]Pointage!T24="",B29="REPOS"),"X")</f>
        <v>0</v>
      </c>
      <c r="K29" s="58" t="s">
        <v>101</v>
      </c>
      <c r="L29" s="55" t="s">
        <v>8</v>
      </c>
    </row>
    <row r="30" spans="1:12" ht="17" customHeight="1" x14ac:dyDescent="0.2">
      <c r="A30" s="34" t="s">
        <v>97</v>
      </c>
      <c r="B30" s="64" t="str">
        <f>[3]Pointage!T24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IF(OR(COUNTIF(HorSup,B30),B30="",[3]Pointage!T25="",B30="REPOS"),"X")</f>
        <v>0</v>
      </c>
      <c r="K30" s="58" t="s">
        <v>105</v>
      </c>
      <c r="L30" s="55" t="s">
        <v>8</v>
      </c>
    </row>
    <row r="31" spans="1:12" ht="17" customHeight="1" x14ac:dyDescent="0.2">
      <c r="A31" s="34" t="s">
        <v>98</v>
      </c>
      <c r="B31" s="64" t="str">
        <f>[3]Pointage!T25</f>
        <v>Congés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>X</v>
      </c>
      <c r="G31" s="6" t="str">
        <f t="shared" si="9"/>
        <v/>
      </c>
      <c r="H31" s="5" t="b">
        <f>IF(OR(COUNTIF(HorSup,B31),B31="",[3]Pointage!T26="",B31="REPOS"),"X")</f>
        <v>0</v>
      </c>
      <c r="K31" s="57" t="s">
        <v>107</v>
      </c>
      <c r="L31" s="55" t="s">
        <v>8</v>
      </c>
    </row>
    <row r="32" spans="1:12" ht="17" customHeight="1" x14ac:dyDescent="0.2">
      <c r="A32" s="34" t="s">
        <v>99</v>
      </c>
      <c r="B32" s="64" t="str">
        <f>[3]Pointage!T26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IF(OR(COUNTIF(HorSup,B32),B32="",[3]Pointage!T27="",B32="REPOS"),"X")</f>
        <v>0</v>
      </c>
      <c r="K32" s="60" t="s">
        <v>110</v>
      </c>
      <c r="L32" s="55" t="s">
        <v>8</v>
      </c>
    </row>
    <row r="33" spans="1:12" ht="17" customHeight="1" x14ac:dyDescent="0.2">
      <c r="A33" s="34" t="s">
        <v>100</v>
      </c>
      <c r="B33" s="64" t="str">
        <f>[3]Pointage!T27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IF(OR(COUNTIF(HorSup,B33),B33="",[3]Pointage!T28="",B33="REPOS"),"X")</f>
        <v>0</v>
      </c>
      <c r="K33" s="58" t="s">
        <v>117</v>
      </c>
      <c r="L33" s="55" t="s">
        <v>8</v>
      </c>
    </row>
    <row r="34" spans="1:12" ht="17" customHeight="1" x14ac:dyDescent="0.2">
      <c r="A34" s="34" t="s">
        <v>101</v>
      </c>
      <c r="B34" s="64" t="str">
        <f>[3]Pointage!T28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IF(OR(COUNTIF(HorSup,B34),B34="",[3]Pointage!T29="",B34="REPOS"),"X")</f>
        <v>0</v>
      </c>
      <c r="K34" s="58" t="s">
        <v>119</v>
      </c>
      <c r="L34" s="55" t="s">
        <v>8</v>
      </c>
    </row>
    <row r="35" spans="1:12" ht="17" customHeight="1" x14ac:dyDescent="0.2">
      <c r="A35" s="34" t="s">
        <v>102</v>
      </c>
      <c r="B35" s="64" t="str">
        <f>[3]Pointage!T29</f>
        <v>POLY 5H-12H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IF(OR(COUNTIF(HorSup,B35),B35="",[3]Pointage!T30="",B35="REPOS"),"X")</f>
        <v>0</v>
      </c>
      <c r="K35" s="58" t="s">
        <v>121</v>
      </c>
      <c r="L35" s="55" t="s">
        <v>8</v>
      </c>
    </row>
    <row r="36" spans="1:12" ht="17" customHeight="1" x14ac:dyDescent="0.2">
      <c r="A36" s="34" t="s">
        <v>103</v>
      </c>
      <c r="B36" s="64" t="str">
        <f>[3]Pointage!T30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IF(OR(COUNTIF(HorSup,B36),B36="",[3]Pointage!T31="",B36="REPOS"),"X")</f>
        <v>0</v>
      </c>
      <c r="K36" s="57" t="s">
        <v>120</v>
      </c>
      <c r="L36" s="55" t="s">
        <v>41</v>
      </c>
    </row>
    <row r="37" spans="1:12" ht="17" customHeight="1" x14ac:dyDescent="0.2">
      <c r="A37" s="35" t="s">
        <v>104</v>
      </c>
      <c r="B37" s="64" t="str">
        <f>[3]Pointage!T31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IF(OR(COUNTIF(HorSup,B37),B37="",[3]Pointage!T32="",B37="REPOS"),"X")</f>
        <v>0</v>
      </c>
      <c r="K37" s="58" t="s">
        <v>122</v>
      </c>
      <c r="L37" s="55" t="s">
        <v>13</v>
      </c>
    </row>
    <row r="38" spans="1:12" ht="17" customHeight="1" x14ac:dyDescent="0.2">
      <c r="A38" s="35" t="s">
        <v>105</v>
      </c>
      <c r="B38" s="64" t="str">
        <f>[3]Pointage!T32</f>
        <v>ENC MATIN 5H-12H</v>
      </c>
      <c r="C38" s="47" t="str">
        <f t="shared" si="5"/>
        <v>X</v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b">
        <f>IF(OR(COUNTIF(HorSup,B38),B38="",[3]Pointage!T33="",B38="REPOS"),"X")</f>
        <v>0</v>
      </c>
      <c r="K38" s="60" t="s">
        <v>88</v>
      </c>
      <c r="L38" s="55" t="s">
        <v>29</v>
      </c>
    </row>
    <row r="39" spans="1:12" ht="17" customHeight="1" x14ac:dyDescent="0.2">
      <c r="A39" s="36" t="s">
        <v>106</v>
      </c>
      <c r="B39" s="64" t="str">
        <f>[3]Pointage!T33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IF(OR(COUNTIF(HorSup,B39),B39="",[3]Pointage!T34="",B39="REPOS"),"X")</f>
        <v>0</v>
      </c>
      <c r="K39" s="60" t="s">
        <v>112</v>
      </c>
      <c r="L39" s="55" t="s">
        <v>46</v>
      </c>
    </row>
    <row r="40" spans="1:12" ht="17" customHeight="1" x14ac:dyDescent="0.2">
      <c r="A40" s="34" t="s">
        <v>107</v>
      </c>
      <c r="B40" s="64" t="str">
        <f>[3]Pointage!T34</f>
        <v>ENC MATIN 5H-12H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IF(OR(COUNTIF(HorSup,B40),B40="",[3]Pointage!T35="",B40="REPOS"),"X")</f>
        <v>0</v>
      </c>
      <c r="K40" s="58" t="s">
        <v>71</v>
      </c>
      <c r="L40" s="55" t="s">
        <v>16</v>
      </c>
    </row>
    <row r="41" spans="1:12" ht="17" customHeight="1" x14ac:dyDescent="0.2">
      <c r="A41" s="36" t="s">
        <v>108</v>
      </c>
      <c r="B41" s="64" t="str">
        <f>[3]Pointage!T35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IF(OR(COUNTIF(HorSup,B41),B41="",[3]Pointage!T36="",B41="REPOS"),"X")</f>
        <v>0</v>
      </c>
      <c r="K41" s="58" t="s">
        <v>90</v>
      </c>
      <c r="L41" s="55" t="s">
        <v>16</v>
      </c>
    </row>
    <row r="42" spans="1:12" ht="17" customHeight="1" x14ac:dyDescent="0.2">
      <c r="A42" s="35" t="s">
        <v>109</v>
      </c>
      <c r="B42" s="64" t="str">
        <f>[3]Pointage!T36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IF(OR(COUNTIF(HorSup,B42),B42="",[3]Pointage!T37="",B42="REPOS"),"X")</f>
        <v>0</v>
      </c>
      <c r="K42" s="58" t="s">
        <v>70</v>
      </c>
      <c r="L42" s="55" t="s">
        <v>12</v>
      </c>
    </row>
    <row r="43" spans="1:12" ht="17" customHeight="1" x14ac:dyDescent="0.2">
      <c r="A43" s="34" t="s">
        <v>111</v>
      </c>
      <c r="B43" s="64" t="str">
        <f>[3]Pointage!T37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IF(OR(COUNTIF(HorSup,B43),B43="",[3]Pointage!T38="",B43="REPOS"),"X")</f>
        <v>0</v>
      </c>
      <c r="K43" s="57" t="s">
        <v>123</v>
      </c>
      <c r="L43" s="55" t="s">
        <v>12</v>
      </c>
    </row>
    <row r="44" spans="1:12" ht="17" customHeight="1" x14ac:dyDescent="0.2">
      <c r="A44" s="34" t="s">
        <v>113</v>
      </c>
      <c r="B44" s="64" t="str">
        <f>[3]Pointage!T38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IF(OR(COUNTIF(HorSup,B44),B44="",[3]Pointage!T39="",B44="REPOS"),"X")</f>
        <v>0</v>
      </c>
      <c r="K44" s="58" t="s">
        <v>80</v>
      </c>
      <c r="L44" s="55" t="s">
        <v>127</v>
      </c>
    </row>
    <row r="45" spans="1:12" ht="17" customHeight="1" x14ac:dyDescent="0.2">
      <c r="A45" s="38" t="s">
        <v>114</v>
      </c>
      <c r="B45" s="64" t="str">
        <f>[3]Pointage!T39</f>
        <v>REPOS</v>
      </c>
      <c r="C45" s="47" t="str">
        <f t="shared" si="5"/>
        <v/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str">
        <f>IF(OR(COUNTIF(HorSup,B45),B45="",[3]Pointage!T40="",B45="REPOS"),"X")</f>
        <v>X</v>
      </c>
      <c r="K45" s="58" t="s">
        <v>83</v>
      </c>
      <c r="L45" s="55" t="s">
        <v>127</v>
      </c>
    </row>
    <row r="46" spans="1:12" ht="17" customHeight="1" x14ac:dyDescent="0.2">
      <c r="A46" s="34" t="s">
        <v>115</v>
      </c>
      <c r="B46" s="64" t="str">
        <f>[3]Pointage!T40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IF(OR(COUNTIF(HorSup,B46),B46="",[3]Pointage!T41="",B46="REPOS"),"X")</f>
        <v>0</v>
      </c>
      <c r="K46" s="58" t="s">
        <v>89</v>
      </c>
      <c r="L46" s="55" t="s">
        <v>135</v>
      </c>
    </row>
    <row r="47" spans="1:12" ht="17" customHeight="1" x14ac:dyDescent="0.2">
      <c r="A47" s="34" t="s">
        <v>116</v>
      </c>
      <c r="B47" s="64" t="str">
        <f>[3]Pointage!T41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IF(OR(COUNTIF(HorSup,B47),B47="",[3]Pointage!T42="",B47="REPOS"),"X")</f>
        <v>0</v>
      </c>
      <c r="K47" s="58" t="s">
        <v>84</v>
      </c>
      <c r="L47" s="55" t="s">
        <v>19</v>
      </c>
    </row>
    <row r="48" spans="1:12" ht="17" customHeight="1" x14ac:dyDescent="0.2">
      <c r="A48" s="38" t="s">
        <v>142</v>
      </c>
      <c r="B48" s="64" t="str">
        <f>[3]Pointage!T42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IF(OR(COUNTIF(HorSup,B48),B48="",[3]Pointage!T18="",B48="REPOS"),"X")</f>
        <v>X</v>
      </c>
      <c r="K48" s="58" t="s">
        <v>97</v>
      </c>
      <c r="L48" s="55" t="s">
        <v>19</v>
      </c>
    </row>
    <row r="49" spans="1:12" ht="17" customHeight="1" x14ac:dyDescent="0.2">
      <c r="A49" s="34" t="s">
        <v>118</v>
      </c>
      <c r="B49" s="64" t="str">
        <f>[3]Pointage!T43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IF(OR(COUNTIF(HorSup,B49),B49="",[3]Pointage!T43="",B49="REPOS"),"X")</f>
        <v>0</v>
      </c>
      <c r="K49" s="58" t="s">
        <v>106</v>
      </c>
      <c r="L49" s="55" t="s">
        <v>19</v>
      </c>
    </row>
    <row r="50" spans="1:12" ht="17" customHeight="1" x14ac:dyDescent="0.2">
      <c r="A50" s="34" t="s">
        <v>121</v>
      </c>
      <c r="B50" s="64" t="str">
        <f>[3]Pointage!T44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IF(OR(COUNTIF(HorSup,B50),B50="",[3]Pointage!T44="",B50="REPOS"),"X")</f>
        <v>0</v>
      </c>
      <c r="K50" s="58" t="s">
        <v>114</v>
      </c>
      <c r="L50" s="55" t="s">
        <v>19</v>
      </c>
    </row>
    <row r="51" spans="1:12" ht="17" customHeight="1" thickBot="1" x14ac:dyDescent="0.25">
      <c r="A51" s="70" t="s">
        <v>123</v>
      </c>
      <c r="B51" s="64" t="str">
        <f>[3]Pointage!T45</f>
        <v>ENC NUIT 20H30-02H30</v>
      </c>
      <c r="C51" s="48" t="str">
        <f t="shared" si="5"/>
        <v/>
      </c>
      <c r="D51" s="17" t="str">
        <f t="shared" si="6"/>
        <v/>
      </c>
      <c r="E51" s="53" t="str">
        <f t="shared" si="7"/>
        <v>X</v>
      </c>
      <c r="F51" s="72" t="str">
        <f t="shared" si="8"/>
        <v/>
      </c>
      <c r="G51" s="71" t="str">
        <f t="shared" si="9"/>
        <v/>
      </c>
      <c r="H51" s="5" t="b">
        <f>IF(OR(COUNTIF(HorSup,B51),B51="",[3]Pointage!T45="",B51="REPOS"),"X")</f>
        <v>0</v>
      </c>
      <c r="K51" s="58" t="s">
        <v>95</v>
      </c>
      <c r="L51" s="55" t="s">
        <v>30</v>
      </c>
    </row>
    <row r="52" spans="1:12" ht="17" customHeight="1" x14ac:dyDescent="0.2">
      <c r="A52" s="85" t="s">
        <v>69</v>
      </c>
      <c r="B52" s="82" t="str">
        <f>[4]Pointage!T2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IF(OR(COUNTIF(HorSup,B52),B52="",[4]Pointage!T2="",B52="REPOS"),"X")</f>
        <v>0</v>
      </c>
      <c r="K52" s="60" t="s">
        <v>74</v>
      </c>
      <c r="L52" s="55" t="s">
        <v>14</v>
      </c>
    </row>
    <row r="53" spans="1:12" ht="17" customHeight="1" x14ac:dyDescent="0.2">
      <c r="A53" s="57" t="s">
        <v>73</v>
      </c>
      <c r="B53" s="83" t="str">
        <f>[4]Pointage!T3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IF(OR(COUNTIF(HorSup,B53),B53="",[4]Pointage!T3="",B53="REPOS"),"X")</f>
        <v>0</v>
      </c>
      <c r="K53" s="58" t="s">
        <v>75</v>
      </c>
      <c r="L53" s="55" t="s">
        <v>14</v>
      </c>
    </row>
    <row r="54" spans="1:12" ht="17" customHeight="1" x14ac:dyDescent="0.2">
      <c r="A54" s="58" t="s">
        <v>79</v>
      </c>
      <c r="B54" s="83" t="str">
        <f>[4]Pointage!T4</f>
        <v>Secrétariat 9H-12H /13H-17H /20H-21H30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IF(OR(COUNTIF(HorSup,B54),B54="",[4]Pointage!T4="",B54="REPOS"),"X")</f>
        <v>0</v>
      </c>
      <c r="K54" s="58" t="s">
        <v>77</v>
      </c>
      <c r="L54" s="55" t="s">
        <v>14</v>
      </c>
    </row>
    <row r="55" spans="1:12" ht="17" customHeight="1" x14ac:dyDescent="0.2">
      <c r="A55" s="58" t="s">
        <v>80</v>
      </c>
      <c r="B55" s="83" t="str">
        <f>[4]Pointage!T5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IF(OR(COUNTIF(HorSup,B55),B55="",[4]Pointage!T5="",B55="REPOS"),"X")</f>
        <v>0</v>
      </c>
      <c r="K55" s="58" t="s">
        <v>78</v>
      </c>
      <c r="L55" s="55" t="s">
        <v>14</v>
      </c>
    </row>
    <row r="56" spans="1:12" ht="17" customHeight="1" x14ac:dyDescent="0.2">
      <c r="A56" s="58" t="s">
        <v>83</v>
      </c>
      <c r="B56" s="83" t="str">
        <f>[4]Pointage!T6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IF(OR(COUNTIF(HorSup,B56),B56="",[4]Pointage!T6="",B56="REPOS"),"X")</f>
        <v>0</v>
      </c>
      <c r="K56" s="58" t="s">
        <v>133</v>
      </c>
      <c r="L56" s="55" t="s">
        <v>15</v>
      </c>
    </row>
    <row r="57" spans="1:12" ht="17" customHeight="1" x14ac:dyDescent="0.2">
      <c r="A57" s="58" t="s">
        <v>87</v>
      </c>
      <c r="B57" s="83" t="str">
        <f>[4]Pointage!T7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IF(OR(COUNTIF(HorSup,B57),B57="",[4]Pointage!T7="",B57="REPOS"),"X")</f>
        <v>0</v>
      </c>
      <c r="K57" s="58" t="s">
        <v>102</v>
      </c>
      <c r="L57" s="55" t="s">
        <v>130</v>
      </c>
    </row>
    <row r="58" spans="1:12" ht="17" customHeight="1" x14ac:dyDescent="0.2">
      <c r="A58" s="58" t="s">
        <v>88</v>
      </c>
      <c r="B58" s="83" t="str">
        <f>[4]Pointage!T8</f>
        <v>Contrôle 12H-19H</v>
      </c>
      <c r="C58" s="47" t="str">
        <f t="shared" si="12"/>
        <v/>
      </c>
      <c r="D58" s="6" t="str">
        <f t="shared" si="13"/>
        <v>X</v>
      </c>
      <c r="E58" s="52" t="str">
        <f t="shared" si="14"/>
        <v/>
      </c>
      <c r="F58" s="25" t="str">
        <f t="shared" si="10"/>
        <v/>
      </c>
      <c r="G58" s="6" t="str">
        <f t="shared" si="11"/>
        <v/>
      </c>
      <c r="H58" s="5" t="b">
        <f>IF(OR(COUNTIF(HorSup,B58),B58="",[4]Pointage!T8="",B58="REPOS"),"X")</f>
        <v>0</v>
      </c>
      <c r="K58" s="57" t="s">
        <v>111</v>
      </c>
      <c r="L58" s="55" t="s">
        <v>23</v>
      </c>
    </row>
    <row r="59" spans="1:12" ht="16" x14ac:dyDescent="0.2">
      <c r="A59" s="57" t="s">
        <v>110</v>
      </c>
      <c r="B59" s="83" t="str">
        <f>[4]Pointage!T9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IF(OR(COUNTIF(HorSup,B59),B59="",[4]Pointage!T9="",B59="REPOS"),"X")</f>
        <v>0</v>
      </c>
      <c r="K59" s="60" t="s">
        <v>72</v>
      </c>
      <c r="L59" s="55" t="s">
        <v>126</v>
      </c>
    </row>
    <row r="60" spans="1:12" ht="16" x14ac:dyDescent="0.2">
      <c r="A60" s="57" t="s">
        <v>112</v>
      </c>
      <c r="B60" s="83" t="str">
        <f>[4]Pointage!T10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IF(OR(COUNTIF(HorSup,B60),B60="",[4]Pointage!T10="",B60="REPOS"),"X")</f>
        <v>0</v>
      </c>
      <c r="K60" s="57" t="s">
        <v>76</v>
      </c>
      <c r="L60" s="55" t="s">
        <v>126</v>
      </c>
    </row>
    <row r="61" spans="1:12" ht="16" x14ac:dyDescent="0.2">
      <c r="A61" s="60" t="s">
        <v>117</v>
      </c>
      <c r="B61" s="83" t="str">
        <f>[4]Pointage!T11</f>
        <v>Contrôle 12H-19H</v>
      </c>
      <c r="C61" s="47" t="str">
        <f t="shared" si="12"/>
        <v/>
      </c>
      <c r="D61" s="6" t="str">
        <f t="shared" si="13"/>
        <v>X</v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IF(OR(COUNTIF(HorSup,B61),B61="",[4]Pointage!T11="",B61="REPOS"),"X")</f>
        <v>0</v>
      </c>
      <c r="K61" s="58" t="s">
        <v>109</v>
      </c>
      <c r="L61" s="55" t="s">
        <v>126</v>
      </c>
    </row>
    <row r="62" spans="1:12" ht="16" x14ac:dyDescent="0.2">
      <c r="A62" s="58" t="s">
        <v>119</v>
      </c>
      <c r="B62" s="83" t="str">
        <f>[4]Pointage!T12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IF(OR(COUNTIF(HorSup,B62),B62="",[4]Pointage!T12="",B62="REPOS"),"X")</f>
        <v>0</v>
      </c>
      <c r="K62" s="59" t="s">
        <v>79</v>
      </c>
      <c r="L62" s="55" t="s">
        <v>31</v>
      </c>
    </row>
    <row r="63" spans="1:12" ht="16" x14ac:dyDescent="0.2">
      <c r="A63" s="58" t="s">
        <v>120</v>
      </c>
      <c r="B63" s="83" t="str">
        <f>[4]Pointage!T13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IF(OR(COUNTIF(HorSup,B63),B63="",[4]Pointage!T13="",B63="REPOS"),"X")</f>
        <v>0</v>
      </c>
      <c r="K63" s="58" t="s">
        <v>69</v>
      </c>
      <c r="L63" s="55" t="s">
        <v>11</v>
      </c>
    </row>
    <row r="64" spans="1:12" ht="17" thickBot="1" x14ac:dyDescent="0.25">
      <c r="A64" s="67" t="s">
        <v>122</v>
      </c>
      <c r="B64" s="84" t="str">
        <f>[4]Pointage!T14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IF(OR(COUNTIF(HorSup,B64),B64="",[4]Pointage!T14="",B64="REPOS"),"X")</f>
        <v>0</v>
      </c>
      <c r="K64" s="63" t="s">
        <v>87</v>
      </c>
      <c r="L64" s="56" t="s">
        <v>18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686" priority="56" stopIfTrue="1" operator="equal">
      <formula>0</formula>
    </cfRule>
  </conditionalFormatting>
  <conditionalFormatting sqref="L8:L12 L14:L63 B8:B51">
    <cfRule type="cellIs" dxfId="685" priority="59" stopIfTrue="1" operator="equal">
      <formula>"Repos"</formula>
    </cfRule>
    <cfRule type="cellIs" dxfId="684" priority="60" stopIfTrue="1" operator="equal">
      <formula>"ABSENT"</formula>
    </cfRule>
    <cfRule type="containsText" dxfId="683" priority="61" stopIfTrue="1" operator="containsText" text="NICE OUEST">
      <formula>NOT(ISERROR(SEARCH("NICE OUEST",B8)))</formula>
    </cfRule>
    <cfRule type="containsText" dxfId="682" priority="62" stopIfTrue="1" operator="containsText" text="NICE NORD">
      <formula>NOT(ISERROR(SEARCH("NICE NORD",B8)))</formula>
    </cfRule>
    <cfRule type="containsText" dxfId="681" priority="64" stopIfTrue="1" operator="containsText" text="NICE EST">
      <formula>NOT(ISERROR(SEARCH("NICE EST",B8)))</formula>
    </cfRule>
  </conditionalFormatting>
  <conditionalFormatting sqref="K2">
    <cfRule type="cellIs" dxfId="680" priority="58" stopIfTrue="1" operator="equal">
      <formula>""</formula>
    </cfRule>
  </conditionalFormatting>
  <conditionalFormatting sqref="L13">
    <cfRule type="cellIs" dxfId="679" priority="33" stopIfTrue="1" operator="equal">
      <formula>0</formula>
    </cfRule>
  </conditionalFormatting>
  <conditionalFormatting sqref="L13">
    <cfRule type="cellIs" dxfId="678" priority="34" stopIfTrue="1" operator="equal">
      <formula>"Repos"</formula>
    </cfRule>
    <cfRule type="cellIs" dxfId="677" priority="35" stopIfTrue="1" operator="equal">
      <formula>"ABSENT"</formula>
    </cfRule>
    <cfRule type="containsText" dxfId="676" priority="36" stopIfTrue="1" operator="containsText" text="NICE OUEST">
      <formula>NOT(ISERROR(SEARCH("NICE OUEST",L13)))</formula>
    </cfRule>
    <cfRule type="containsText" dxfId="675" priority="37" stopIfTrue="1" operator="containsText" text="NICE NORD">
      <formula>NOT(ISERROR(SEARCH("NICE NORD",L13)))</formula>
    </cfRule>
    <cfRule type="containsText" dxfId="674" priority="39" stopIfTrue="1" operator="containsText" text="NICE EST">
      <formula>NOT(ISERROR(SEARCH("NICE EST",L13)))</formula>
    </cfRule>
  </conditionalFormatting>
  <conditionalFormatting sqref="L64">
    <cfRule type="cellIs" dxfId="673" priority="24" stopIfTrue="1" operator="equal">
      <formula>0</formula>
    </cfRule>
  </conditionalFormatting>
  <conditionalFormatting sqref="L64">
    <cfRule type="cellIs" dxfId="672" priority="19" stopIfTrue="1" operator="equal">
      <formula>"Repos"</formula>
    </cfRule>
    <cfRule type="cellIs" dxfId="671" priority="20" stopIfTrue="1" operator="equal">
      <formula>"ABSENT"</formula>
    </cfRule>
    <cfRule type="containsText" dxfId="670" priority="21" stopIfTrue="1" operator="containsText" text="NICE OUEST">
      <formula>NOT(ISERROR(SEARCH("NICE OUEST",L64)))</formula>
    </cfRule>
    <cfRule type="containsText" dxfId="669" priority="22" stopIfTrue="1" operator="containsText" text="NICE NORD">
      <formula>NOT(ISERROR(SEARCH("NICE NORD",L64)))</formula>
    </cfRule>
    <cfRule type="containsText" dxfId="668" priority="23" stopIfTrue="1" operator="containsText" text="NICE EST">
      <formula>NOT(ISERROR(SEARCH("NICE EST",L64)))</formula>
    </cfRule>
  </conditionalFormatting>
  <conditionalFormatting sqref="B52:B64">
    <cfRule type="cellIs" dxfId="667" priority="11" stopIfTrue="1" operator="equal">
      <formula>0</formula>
    </cfRule>
  </conditionalFormatting>
  <conditionalFormatting sqref="B52:B64">
    <cfRule type="cellIs" dxfId="666" priority="13" stopIfTrue="1" operator="equal">
      <formula>"Repos"</formula>
    </cfRule>
    <cfRule type="cellIs" dxfId="665" priority="14" stopIfTrue="1" operator="equal">
      <formula>"ABSENT"</formula>
    </cfRule>
    <cfRule type="containsText" dxfId="664" priority="15" stopIfTrue="1" operator="containsText" text="NICE OUEST">
      <formula>NOT(ISERROR(SEARCH("NICE OUEST",B52)))</formula>
    </cfRule>
    <cfRule type="containsText" dxfId="663" priority="16" stopIfTrue="1" operator="containsText" text="NICE NORD">
      <formula>NOT(ISERROR(SEARCH("NICE NORD",B52)))</formula>
    </cfRule>
    <cfRule type="containsText" dxfId="662" priority="17" stopIfTrue="1" operator="containsText" text="NICE EST">
      <formula>NOT(ISERROR(SEARCH("NICE EST",B52)))</formula>
    </cfRule>
  </conditionalFormatting>
  <conditionalFormatting sqref="H8:H64">
    <cfRule type="containsText" dxfId="661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5FAD6EA3-7D23-4217-941F-304DD2B563F5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95DDC80A-EE1B-444E-BABC-13B0F318796B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79CE8FB6-21E1-405E-A6ED-9B423700B17E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 enableFormatConditionsCalculation="0"/>
  <dimension ref="A1:N64"/>
  <sheetViews>
    <sheetView topLeftCell="A13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42986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42986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[3]Pointage!U2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IF(OR(COUNTIF(HorSup,B8),B8="",[3]Pointage!U2="",B8="REPOS"),"X")</f>
        <v>0</v>
      </c>
      <c r="K8" s="58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[3]Pointage!U3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IF(OR(COUNTIF(HorSup,B9),B9="",[3]Pointage!U3="",B9="REPOS"),"X")</f>
        <v>0</v>
      </c>
      <c r="K9" s="58" t="s">
        <v>70</v>
      </c>
      <c r="L9" s="55" t="s">
        <v>16</v>
      </c>
    </row>
    <row r="10" spans="1:14" ht="17" customHeight="1" x14ac:dyDescent="0.2">
      <c r="A10" s="36" t="s">
        <v>72</v>
      </c>
      <c r="B10" s="64" t="str">
        <f>[3]Pointage!U4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IF(OR(COUNTIF(HorSup,B10),B10="",[3]Pointage!U4="",B10="REPOS"),"X")</f>
        <v>0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[3]Pointage!U5</f>
        <v>POLY 7H-14H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IF(OR(COUNTIF(HorSup,B11),B11="",[3]Pointage!U5="",B11="REPOS"),"X")</f>
        <v>0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[3]Pointage!U6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IF(OR(COUNTIF(HorSup,B12),B12="",[3]Pointage!U6="",B12="REPOS"),"X")</f>
        <v>0</v>
      </c>
      <c r="K12" s="58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[3]Pointage!U7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IF(OR(COUNTIF(HorSup,B13),B13="",[3]Pointage!U7="",B13="REPOS"),"X")</f>
        <v>0</v>
      </c>
      <c r="K13" s="58" t="s">
        <v>133</v>
      </c>
      <c r="L13" s="55" t="s">
        <v>17</v>
      </c>
    </row>
    <row r="14" spans="1:14" ht="17" customHeight="1" x14ac:dyDescent="0.2">
      <c r="A14" s="34" t="s">
        <v>76</v>
      </c>
      <c r="B14" s="64" t="str">
        <f>[3]Pointage!U8</f>
        <v>POLY 12H-19H</v>
      </c>
      <c r="C14" s="47" t="str">
        <f t="shared" si="5"/>
        <v/>
      </c>
      <c r="D14" s="6" t="str">
        <f t="shared" si="6"/>
        <v>X</v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IF(OR(COUNTIF(HorSup,B14),B14="",[3]Pointage!U8="",B14="REPOS"),"X")</f>
        <v>0</v>
      </c>
      <c r="K14" s="58" t="s">
        <v>74</v>
      </c>
      <c r="L14" s="55" t="s">
        <v>8</v>
      </c>
    </row>
    <row r="15" spans="1:14" ht="17" customHeight="1" x14ac:dyDescent="0.2">
      <c r="A15" s="34" t="s">
        <v>77</v>
      </c>
      <c r="B15" s="64" t="str">
        <f>[3]Pointage!U9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IF(OR(COUNTIF(HorSup,B15),B15="",[3]Pointage!U9="",B15="REPOS"),"X")</f>
        <v>0</v>
      </c>
      <c r="K15" s="57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[3]Pointage!U10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IF(OR(COUNTIF(HorSup,B16),B16="",[3]Pointage!U10="",B16="REPOS"),"X")</f>
        <v>0</v>
      </c>
      <c r="K16" s="62" t="s">
        <v>76</v>
      </c>
      <c r="L16" s="55" t="s">
        <v>15</v>
      </c>
    </row>
    <row r="17" spans="1:12" ht="17" customHeight="1" x14ac:dyDescent="0.2">
      <c r="A17" s="34" t="s">
        <v>81</v>
      </c>
      <c r="B17" s="64" t="str">
        <f>[3]Pointage!U11</f>
        <v>NICE OUEST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IF(OR(COUNTIF(HorSup,B17),B17="",[3]Pointage!U11="",B17="REPOS"),"X")</f>
        <v>0</v>
      </c>
      <c r="K17" s="60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[3]Pointage!U12</f>
        <v>B. CARTON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IF(OR(COUNTIF(HorSup,B18),B18="",[3]Pointage!U12="",B18="REPOS"),"X")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[3]Pointage!U13</f>
        <v>ENC MATIN 5H-12H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IF(OR(COUNTIF(HorSup,B19),B19="",[3]Pointage!U13="",B19="REPOS"),"X")</f>
        <v>0</v>
      </c>
      <c r="K19" s="58" t="s">
        <v>79</v>
      </c>
      <c r="L19" s="55" t="s">
        <v>34</v>
      </c>
    </row>
    <row r="20" spans="1:12" ht="17" customHeight="1" x14ac:dyDescent="0.2">
      <c r="A20" s="35" t="s">
        <v>85</v>
      </c>
      <c r="B20" s="64" t="str">
        <f>[3]Pointage!U14</f>
        <v>ENC NUIT 20H30-02H30</v>
      </c>
      <c r="C20" s="47" t="str">
        <f t="shared" si="5"/>
        <v/>
      </c>
      <c r="D20" s="6" t="str">
        <f t="shared" si="6"/>
        <v/>
      </c>
      <c r="E20" s="52" t="str">
        <f t="shared" si="7"/>
        <v>X</v>
      </c>
      <c r="F20" s="25" t="str">
        <f t="shared" si="8"/>
        <v/>
      </c>
      <c r="G20" s="6" t="str">
        <f t="shared" si="9"/>
        <v/>
      </c>
      <c r="H20" s="5" t="b">
        <f>IF(OR(COUNTIF(HorSup,B20),B20="",[3]Pointage!U14="",B20="REPOS"),"X")</f>
        <v>0</v>
      </c>
      <c r="K20" s="58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[3]Pointage!U15</f>
        <v>Congés</v>
      </c>
      <c r="C21" s="47" t="str">
        <f t="shared" si="5"/>
        <v/>
      </c>
      <c r="D21" s="6" t="str">
        <f t="shared" si="6"/>
        <v/>
      </c>
      <c r="E21" s="52" t="str">
        <f t="shared" si="7"/>
        <v/>
      </c>
      <c r="F21" s="25" t="str">
        <f t="shared" si="8"/>
        <v>X</v>
      </c>
      <c r="G21" s="6" t="str">
        <f t="shared" si="9"/>
        <v/>
      </c>
      <c r="H21" s="5" t="b">
        <f>IF(OR(COUNTIF(HorSup,B21),B21="",[3]Pointage!U15="",B21="REPOS"),"X")</f>
        <v>0</v>
      </c>
      <c r="K21" s="58" t="s">
        <v>81</v>
      </c>
      <c r="L21" s="55" t="s">
        <v>14</v>
      </c>
    </row>
    <row r="22" spans="1:12" ht="17" customHeight="1" x14ac:dyDescent="0.2">
      <c r="A22" s="38" t="s">
        <v>89</v>
      </c>
      <c r="B22" s="64" t="str">
        <f>[3]Pointage!U16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IF(OR(COUNTIF(HorSup,B22),B22="",[3]Pointage!U16="",B22="REPOS"),"X")</f>
        <v>0</v>
      </c>
      <c r="K22" s="58" t="s">
        <v>82</v>
      </c>
      <c r="L22" s="55" t="s">
        <v>20</v>
      </c>
    </row>
    <row r="23" spans="1:12" ht="17" customHeight="1" x14ac:dyDescent="0.2">
      <c r="A23" s="38" t="s">
        <v>90</v>
      </c>
      <c r="B23" s="64" t="str">
        <f>[3]Pointage!U17</f>
        <v>REPOS</v>
      </c>
      <c r="C23" s="47" t="str">
        <f t="shared" si="5"/>
        <v/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str">
        <f>IF(OR(COUNTIF(HorSup,B23),B23="",[3]Pointage!U17="",B23="REPOS"),"X")</f>
        <v>X</v>
      </c>
      <c r="K23" s="58" t="s">
        <v>84</v>
      </c>
      <c r="L23" s="55" t="s">
        <v>16</v>
      </c>
    </row>
    <row r="24" spans="1:12" ht="17" customHeight="1" x14ac:dyDescent="0.2">
      <c r="A24" s="34" t="s">
        <v>91</v>
      </c>
      <c r="B24" s="64" t="str">
        <f>[3]Pointage!U18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IF(OR(COUNTIF(HorSup,B24),B24="",[3]Pointage!U19="",B24="REPOS"),"X")</f>
        <v>0</v>
      </c>
      <c r="K24" s="60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[3]Pointage!U19</f>
        <v>Congés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>X</v>
      </c>
      <c r="G25" s="6" t="str">
        <f t="shared" si="9"/>
        <v/>
      </c>
      <c r="H25" s="5" t="b">
        <f>IF(OR(COUNTIF(HorSup,B25),B25="",[3]Pointage!U20="",B25="REPOS"),"X")</f>
        <v>0</v>
      </c>
      <c r="K25" s="60" t="s">
        <v>85</v>
      </c>
      <c r="L25" s="55" t="s">
        <v>12</v>
      </c>
    </row>
    <row r="26" spans="1:12" ht="17" customHeight="1" x14ac:dyDescent="0.2">
      <c r="A26" s="39" t="s">
        <v>93</v>
      </c>
      <c r="B26" s="64" t="str">
        <f>[3]Pointage!U20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IF(OR(COUNTIF(HorSup,B26),B26="",[3]Pointage!U21="",B26="REPOS"),"X")</f>
        <v>0</v>
      </c>
      <c r="K26" s="60" t="s">
        <v>86</v>
      </c>
      <c r="L26" s="55" t="s">
        <v>8</v>
      </c>
    </row>
    <row r="27" spans="1:12" ht="17" customHeight="1" x14ac:dyDescent="0.2">
      <c r="A27" s="34" t="s">
        <v>94</v>
      </c>
      <c r="B27" s="64" t="str">
        <f>[3]Pointage!U21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IF(OR(COUNTIF(HorSup,B27),B27="",[3]Pointage!U22="",B27="REPOS"),"X")</f>
        <v>0</v>
      </c>
      <c r="K27" s="60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[3]Pointage!U22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IF(OR(COUNTIF(HorSup,B28),B28="",[3]Pointage!U23="",B28="REPOS"),"X")</f>
        <v>0</v>
      </c>
      <c r="K28" s="58" t="s">
        <v>88</v>
      </c>
      <c r="L28" s="55" t="s">
        <v>29</v>
      </c>
    </row>
    <row r="29" spans="1:12" ht="17" customHeight="1" x14ac:dyDescent="0.2">
      <c r="A29" s="36" t="s">
        <v>96</v>
      </c>
      <c r="B29" s="64" t="str">
        <f>[3]Pointage!U23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IF(OR(COUNTIF(HorSup,B29),B29="",[3]Pointage!U24="",B29="REPOS"),"X")</f>
        <v>0</v>
      </c>
      <c r="K29" s="58" t="s">
        <v>89</v>
      </c>
      <c r="L29" s="55" t="s">
        <v>135</v>
      </c>
    </row>
    <row r="30" spans="1:12" ht="17" customHeight="1" x14ac:dyDescent="0.2">
      <c r="A30" s="34" t="s">
        <v>97</v>
      </c>
      <c r="B30" s="64" t="str">
        <f>[3]Pointage!U24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IF(OR(COUNTIF(HorSup,B30),B30="",[3]Pointage!U25="",B30="REPOS"),"X")</f>
        <v>0</v>
      </c>
      <c r="K30" s="59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[3]Pointage!U25</f>
        <v>Congés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>X</v>
      </c>
      <c r="G31" s="6" t="str">
        <f t="shared" si="9"/>
        <v/>
      </c>
      <c r="H31" s="5" t="b">
        <f>IF(OR(COUNTIF(HorSup,B31),B31="",[3]Pointage!U26="",B31="REPOS"),"X")</f>
        <v>0</v>
      </c>
      <c r="K31" s="58" t="s">
        <v>91</v>
      </c>
      <c r="L31" s="55" t="s">
        <v>20</v>
      </c>
    </row>
    <row r="32" spans="1:12" ht="17" customHeight="1" x14ac:dyDescent="0.2">
      <c r="A32" s="34" t="s">
        <v>99</v>
      </c>
      <c r="B32" s="64" t="str">
        <f>[3]Pointage!U26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IF(OR(COUNTIF(HorSup,B32),B32="",[3]Pointage!U27="",B32="REPOS"),"X")</f>
        <v>0</v>
      </c>
      <c r="K32" s="58" t="s">
        <v>92</v>
      </c>
      <c r="L32" s="55" t="s">
        <v>8</v>
      </c>
    </row>
    <row r="33" spans="1:12" ht="17" customHeight="1" x14ac:dyDescent="0.2">
      <c r="A33" s="34" t="s">
        <v>100</v>
      </c>
      <c r="B33" s="64" t="str">
        <f>[3]Pointage!U27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IF(OR(COUNTIF(HorSup,B33),B33="",[3]Pointage!U28="",B33="REPOS"),"X")</f>
        <v>0</v>
      </c>
      <c r="K33" s="57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[3]Pointage!U28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IF(OR(COUNTIF(HorSup,B34),B34="",[3]Pointage!U29="",B34="REPOS"),"X")</f>
        <v>0</v>
      </c>
      <c r="K34" s="57" t="s">
        <v>94</v>
      </c>
      <c r="L34" s="55" t="s">
        <v>8</v>
      </c>
    </row>
    <row r="35" spans="1:12" ht="17" customHeight="1" x14ac:dyDescent="0.2">
      <c r="A35" s="34" t="s">
        <v>102</v>
      </c>
      <c r="B35" s="64" t="str">
        <f>[3]Pointage!U29</f>
        <v>POLY 5H-12H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IF(OR(COUNTIF(HorSup,B35),B35="",[3]Pointage!U30="",B35="REPOS"),"X")</f>
        <v>0</v>
      </c>
      <c r="K35" s="61" t="s">
        <v>95</v>
      </c>
      <c r="L35" s="55" t="s">
        <v>30</v>
      </c>
    </row>
    <row r="36" spans="1:12" ht="17" customHeight="1" x14ac:dyDescent="0.2">
      <c r="A36" s="34" t="s">
        <v>103</v>
      </c>
      <c r="B36" s="64" t="str">
        <f>[3]Pointage!U30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IF(OR(COUNTIF(HorSup,B36),B36="",[3]Pointage!U31="",B36="REPOS"),"X")</f>
        <v>0</v>
      </c>
      <c r="K36" s="57" t="s">
        <v>96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[3]Pointage!U31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IF(OR(COUNTIF(HorSup,B37),B37="",[3]Pointage!U32="",B37="REPOS"),"X")</f>
        <v>0</v>
      </c>
      <c r="K37" s="58" t="s">
        <v>97</v>
      </c>
      <c r="L37" s="55" t="s">
        <v>19</v>
      </c>
    </row>
    <row r="38" spans="1:12" ht="17" customHeight="1" x14ac:dyDescent="0.2">
      <c r="A38" s="35" t="s">
        <v>105</v>
      </c>
      <c r="B38" s="64" t="str">
        <f>[3]Pointage!U32</f>
        <v>ENC MATIN 5H-12H</v>
      </c>
      <c r="C38" s="47" t="str">
        <f t="shared" si="5"/>
        <v>X</v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b">
        <f>IF(OR(COUNTIF(HorSup,B38),B38="",[3]Pointage!U33="",B38="REPOS"),"X")</f>
        <v>0</v>
      </c>
      <c r="K38" s="58" t="s">
        <v>98</v>
      </c>
      <c r="L38" s="55" t="s">
        <v>8</v>
      </c>
    </row>
    <row r="39" spans="1:12" ht="17" customHeight="1" x14ac:dyDescent="0.2">
      <c r="A39" s="36" t="s">
        <v>106</v>
      </c>
      <c r="B39" s="64" t="str">
        <f>[3]Pointage!U33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IF(OR(COUNTIF(HorSup,B39),B39="",[3]Pointage!U34="",B39="REPOS"),"X")</f>
        <v>0</v>
      </c>
      <c r="K39" s="58" t="s">
        <v>99</v>
      </c>
      <c r="L39" s="55" t="s">
        <v>8</v>
      </c>
    </row>
    <row r="40" spans="1:12" ht="17" customHeight="1" x14ac:dyDescent="0.2">
      <c r="A40" s="34" t="s">
        <v>107</v>
      </c>
      <c r="B40" s="64" t="str">
        <f>[3]Pointage!U34</f>
        <v>ENC MATIN 5H-12H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IF(OR(COUNTIF(HorSup,B40),B40="",[3]Pointage!U35="",B40="REPOS"),"X")</f>
        <v>0</v>
      </c>
      <c r="K40" s="57" t="s">
        <v>100</v>
      </c>
      <c r="L40" s="55" t="s">
        <v>38</v>
      </c>
    </row>
    <row r="41" spans="1:12" ht="17" customHeight="1" x14ac:dyDescent="0.2">
      <c r="A41" s="36" t="s">
        <v>108</v>
      </c>
      <c r="B41" s="64" t="str">
        <f>[3]Pointage!U35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IF(OR(COUNTIF(HorSup,B41),B41="",[3]Pointage!U36="",B41="REPOS"),"X")</f>
        <v>0</v>
      </c>
      <c r="K41" s="58" t="s">
        <v>101</v>
      </c>
      <c r="L41" s="55" t="s">
        <v>16</v>
      </c>
    </row>
    <row r="42" spans="1:12" ht="17" customHeight="1" x14ac:dyDescent="0.2">
      <c r="A42" s="35" t="s">
        <v>109</v>
      </c>
      <c r="B42" s="64" t="str">
        <f>[3]Pointage!U36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IF(OR(COUNTIF(HorSup,B42),B42="",[3]Pointage!U37="",B42="REPOS"),"X")</f>
        <v>0</v>
      </c>
      <c r="K42" s="58" t="s">
        <v>102</v>
      </c>
      <c r="L42" s="55" t="s">
        <v>23</v>
      </c>
    </row>
    <row r="43" spans="1:12" ht="17" customHeight="1" x14ac:dyDescent="0.2">
      <c r="A43" s="34" t="s">
        <v>111</v>
      </c>
      <c r="B43" s="64" t="str">
        <f>[3]Pointage!U37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IF(OR(COUNTIF(HorSup,B43),B43="",[3]Pointage!U38="",B43="REPOS"),"X")</f>
        <v>0</v>
      </c>
      <c r="K43" s="60" t="s">
        <v>103</v>
      </c>
      <c r="L43" s="55" t="s">
        <v>19</v>
      </c>
    </row>
    <row r="44" spans="1:12" ht="17" customHeight="1" x14ac:dyDescent="0.2">
      <c r="A44" s="34" t="s">
        <v>113</v>
      </c>
      <c r="B44" s="64" t="str">
        <f>[3]Pointage!U38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IF(OR(COUNTIF(HorSup,B44),B44="",[3]Pointage!U39="",B44="REPOS"),"X")</f>
        <v>0</v>
      </c>
      <c r="K44" s="58" t="s">
        <v>104</v>
      </c>
      <c r="L44" s="55" t="s">
        <v>38</v>
      </c>
    </row>
    <row r="45" spans="1:12" ht="17" customHeight="1" x14ac:dyDescent="0.2">
      <c r="A45" s="38" t="s">
        <v>114</v>
      </c>
      <c r="B45" s="64" t="str">
        <f>[3]Pointage!U39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IF(OR(COUNTIF(HorSup,B45),B45="",[3]Pointage!U40="",B45="REPOS"),"X")</f>
        <v>0</v>
      </c>
      <c r="K45" s="60" t="s">
        <v>105</v>
      </c>
      <c r="L45" s="55" t="s">
        <v>16</v>
      </c>
    </row>
    <row r="46" spans="1:12" ht="17" customHeight="1" x14ac:dyDescent="0.2">
      <c r="A46" s="34" t="s">
        <v>115</v>
      </c>
      <c r="B46" s="64" t="str">
        <f>[3]Pointage!U40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IF(OR(COUNTIF(HorSup,B46),B46="",[3]Pointage!U41="",B46="REPOS"),"X")</f>
        <v>0</v>
      </c>
      <c r="K46" s="58" t="s">
        <v>106</v>
      </c>
      <c r="L46" s="55" t="s">
        <v>24</v>
      </c>
    </row>
    <row r="47" spans="1:12" ht="17" customHeight="1" x14ac:dyDescent="0.2">
      <c r="A47" s="34" t="s">
        <v>116</v>
      </c>
      <c r="B47" s="64" t="str">
        <f>[3]Pointage!U41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IF(OR(COUNTIF(HorSup,B47),B47="",[3]Pointage!U42="",B47="REPOS"),"X")</f>
        <v>0</v>
      </c>
      <c r="K47" s="57" t="s">
        <v>107</v>
      </c>
      <c r="L47" s="55" t="s">
        <v>16</v>
      </c>
    </row>
    <row r="48" spans="1:12" ht="17" customHeight="1" x14ac:dyDescent="0.2">
      <c r="A48" s="38" t="s">
        <v>142</v>
      </c>
      <c r="B48" s="64" t="str">
        <f>[3]Pointage!U42</f>
        <v>POLY 12H-19H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>X</v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IF(OR(COUNTIF(HorSup,B48),B48="",[3]Pointage!U18="",B48="REPOS"),"X")</f>
        <v>0</v>
      </c>
      <c r="K48" s="58" t="s">
        <v>108</v>
      </c>
      <c r="L48" s="55" t="s">
        <v>38</v>
      </c>
    </row>
    <row r="49" spans="1:12" ht="17" customHeight="1" x14ac:dyDescent="0.2">
      <c r="A49" s="34" t="s">
        <v>118</v>
      </c>
      <c r="B49" s="64" t="str">
        <f>[3]Pointage!U43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IF(OR(COUNTIF(HorSup,B49),B49="",[3]Pointage!U43="",B49="REPOS"),"X")</f>
        <v>0</v>
      </c>
      <c r="K49" s="60" t="s">
        <v>109</v>
      </c>
      <c r="L49" s="55" t="s">
        <v>21</v>
      </c>
    </row>
    <row r="50" spans="1:12" ht="17" customHeight="1" x14ac:dyDescent="0.2">
      <c r="A50" s="34" t="s">
        <v>121</v>
      </c>
      <c r="B50" s="64" t="str">
        <f>[3]Pointage!U44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IF(OR(COUNTIF(HorSup,B50),B50="",[3]Pointage!U44="",B50="REPOS"),"X")</f>
        <v>0</v>
      </c>
      <c r="K50" s="58" t="s">
        <v>110</v>
      </c>
      <c r="L50" s="55" t="s">
        <v>46</v>
      </c>
    </row>
    <row r="51" spans="1:12" ht="17" customHeight="1" thickBot="1" x14ac:dyDescent="0.25">
      <c r="A51" s="70" t="s">
        <v>123</v>
      </c>
      <c r="B51" s="64" t="str">
        <f>[3]Pointage!U45</f>
        <v>ENC NUIT 20H30-02H30</v>
      </c>
      <c r="C51" s="48" t="str">
        <f t="shared" si="5"/>
        <v/>
      </c>
      <c r="D51" s="17" t="str">
        <f t="shared" si="6"/>
        <v/>
      </c>
      <c r="E51" s="53" t="str">
        <f t="shared" si="7"/>
        <v>X</v>
      </c>
      <c r="F51" s="72" t="str">
        <f t="shared" si="8"/>
        <v/>
      </c>
      <c r="G51" s="71" t="str">
        <f t="shared" si="9"/>
        <v/>
      </c>
      <c r="H51" s="5" t="b">
        <f>IF(OR(COUNTIF(HorSup,B51),B51="",[3]Pointage!U45="",B51="REPOS"),"X")</f>
        <v>0</v>
      </c>
      <c r="K51" s="57" t="s">
        <v>111</v>
      </c>
      <c r="L51" s="55" t="s">
        <v>130</v>
      </c>
    </row>
    <row r="52" spans="1:12" ht="17" customHeight="1" x14ac:dyDescent="0.2">
      <c r="A52" s="85" t="s">
        <v>69</v>
      </c>
      <c r="B52" s="82" t="str">
        <f>[4]Pointage!U2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IF(OR(COUNTIF(HorSup,B52),B52="",[4]Pointage!U2="",B52="REPOS"),"X")</f>
        <v>0</v>
      </c>
      <c r="K52" s="58" t="s">
        <v>112</v>
      </c>
      <c r="L52" s="55" t="s">
        <v>46</v>
      </c>
    </row>
    <row r="53" spans="1:12" ht="17" customHeight="1" x14ac:dyDescent="0.2">
      <c r="A53" s="57" t="s">
        <v>73</v>
      </c>
      <c r="B53" s="83" t="str">
        <f>[4]Pointage!U3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IF(OR(COUNTIF(HorSup,B53),B53="",[4]Pointage!U3="",B53="REPOS"),"X")</f>
        <v>0</v>
      </c>
      <c r="K53" s="57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[4]Pointage!U4</f>
        <v>Secrétariat 8H30-12H /12H30-17H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IF(OR(COUNTIF(HorSup,B54),B54="",[4]Pointage!U4="",B54="REPOS"),"X")</f>
        <v>0</v>
      </c>
      <c r="K54" s="61" t="s">
        <v>114</v>
      </c>
      <c r="L54" s="55" t="s">
        <v>19</v>
      </c>
    </row>
    <row r="55" spans="1:12" ht="17" customHeight="1" x14ac:dyDescent="0.2">
      <c r="A55" s="58" t="s">
        <v>80</v>
      </c>
      <c r="B55" s="83" t="str">
        <f>[4]Pointage!U5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IF(OR(COUNTIF(HorSup,B55),B55="",[4]Pointage!U5="",B55="REPOS"),"X")</f>
        <v>0</v>
      </c>
      <c r="K55" s="58" t="s">
        <v>115</v>
      </c>
      <c r="L55" s="55" t="s">
        <v>4</v>
      </c>
    </row>
    <row r="56" spans="1:12" ht="17" customHeight="1" x14ac:dyDescent="0.2">
      <c r="A56" s="58" t="s">
        <v>83</v>
      </c>
      <c r="B56" s="83" t="str">
        <f>[4]Pointage!U6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IF(OR(COUNTIF(HorSup,B56),B56="",[4]Pointage!U6="",B56="REPOS"),"X")</f>
        <v>0</v>
      </c>
      <c r="K56" s="58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[4]Pointage!U7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IF(OR(COUNTIF(HorSup,B57),B57="",[4]Pointage!U7="",B57="REPOS"),"X")</f>
        <v>0</v>
      </c>
      <c r="K57" s="61" t="s">
        <v>117</v>
      </c>
      <c r="L57" s="55" t="s">
        <v>27</v>
      </c>
    </row>
    <row r="58" spans="1:12" ht="17" customHeight="1" x14ac:dyDescent="0.2">
      <c r="A58" s="58" t="s">
        <v>88</v>
      </c>
      <c r="B58" s="83" t="str">
        <f>[4]Pointage!U8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IF(OR(COUNTIF(HorSup,B58),B58="",[4]Pointage!U8="",B58="REPOS"),"X")</f>
        <v>0</v>
      </c>
      <c r="K58" s="58" t="s">
        <v>142</v>
      </c>
      <c r="L58" s="55" t="s">
        <v>15</v>
      </c>
    </row>
    <row r="59" spans="1:12" ht="16" x14ac:dyDescent="0.2">
      <c r="A59" s="57" t="s">
        <v>110</v>
      </c>
      <c r="B59" s="83" t="str">
        <f>[4]Pointage!U9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IF(OR(COUNTIF(HorSup,B59),B59="",[4]Pointage!U9="",B59="REPOS"),"X")</f>
        <v>0</v>
      </c>
      <c r="K59" s="58" t="s">
        <v>118</v>
      </c>
      <c r="L59" s="55" t="s">
        <v>20</v>
      </c>
    </row>
    <row r="60" spans="1:12" ht="16" x14ac:dyDescent="0.2">
      <c r="A60" s="57" t="s">
        <v>112</v>
      </c>
      <c r="B60" s="83" t="str">
        <f>[4]Pointage!U10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IF(OR(COUNTIF(HorSup,B60),B60="",[4]Pointage!U10="",B60="REPOS"),"X")</f>
        <v>0</v>
      </c>
      <c r="K60" s="58" t="s">
        <v>119</v>
      </c>
      <c r="L60" s="55" t="s">
        <v>28</v>
      </c>
    </row>
    <row r="61" spans="1:12" ht="16" x14ac:dyDescent="0.2">
      <c r="A61" s="60" t="s">
        <v>117</v>
      </c>
      <c r="B61" s="83" t="str">
        <f>[4]Pointage!U11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IF(OR(COUNTIF(HorSup,B61),B61="",[4]Pointage!U11="",B61="REPOS"),"X")</f>
        <v>0</v>
      </c>
      <c r="K61" s="58" t="s">
        <v>120</v>
      </c>
      <c r="L61" s="55" t="s">
        <v>41</v>
      </c>
    </row>
    <row r="62" spans="1:12" ht="16" x14ac:dyDescent="0.2">
      <c r="A62" s="58" t="s">
        <v>119</v>
      </c>
      <c r="B62" s="83" t="str">
        <f>[4]Pointage!U12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IF(OR(COUNTIF(HorSup,B62),B62="",[4]Pointage!U12="",B62="REPOS"),"X")</f>
        <v>0</v>
      </c>
      <c r="K62" s="58" t="s">
        <v>121</v>
      </c>
      <c r="L62" s="55" t="s">
        <v>24</v>
      </c>
    </row>
    <row r="63" spans="1:12" ht="16" x14ac:dyDescent="0.2">
      <c r="A63" s="58" t="s">
        <v>120</v>
      </c>
      <c r="B63" s="83" t="str">
        <f>[4]Pointage!U13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IF(OR(COUNTIF(HorSup,B63),B63="",[4]Pointage!U13="",B63="REPOS"),"X")</f>
        <v>0</v>
      </c>
      <c r="K63" s="58" t="s">
        <v>122</v>
      </c>
      <c r="L63" s="55" t="s">
        <v>29</v>
      </c>
    </row>
    <row r="64" spans="1:12" ht="17" thickBot="1" x14ac:dyDescent="0.25">
      <c r="A64" s="67" t="s">
        <v>122</v>
      </c>
      <c r="B64" s="84" t="str">
        <f>[4]Pointage!U14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IF(OR(COUNTIF(HorSup,B64),B64="",[4]Pointage!U14="",B64="REPOS"),"X")</f>
        <v>0</v>
      </c>
      <c r="K64" s="67" t="s">
        <v>123</v>
      </c>
      <c r="L64" s="56" t="s">
        <v>12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657" priority="62" stopIfTrue="1" operator="equal">
      <formula>0</formula>
    </cfRule>
  </conditionalFormatting>
  <conditionalFormatting sqref="L8:L12 L14:L63 B8:B51">
    <cfRule type="cellIs" dxfId="656" priority="65" stopIfTrue="1" operator="equal">
      <formula>"Repos"</formula>
    </cfRule>
    <cfRule type="cellIs" dxfId="655" priority="66" stopIfTrue="1" operator="equal">
      <formula>"ABSENT"</formula>
    </cfRule>
    <cfRule type="containsText" dxfId="654" priority="67" stopIfTrue="1" operator="containsText" text="NICE OUEST">
      <formula>NOT(ISERROR(SEARCH("NICE OUEST",B8)))</formula>
    </cfRule>
    <cfRule type="containsText" dxfId="653" priority="68" stopIfTrue="1" operator="containsText" text="NICE NORD">
      <formula>NOT(ISERROR(SEARCH("NICE NORD",B8)))</formula>
    </cfRule>
    <cfRule type="containsText" dxfId="652" priority="70" stopIfTrue="1" operator="containsText" text="NICE EST">
      <formula>NOT(ISERROR(SEARCH("NICE EST",B8)))</formula>
    </cfRule>
  </conditionalFormatting>
  <conditionalFormatting sqref="K2">
    <cfRule type="cellIs" dxfId="651" priority="64" stopIfTrue="1" operator="equal">
      <formula>""</formula>
    </cfRule>
  </conditionalFormatting>
  <conditionalFormatting sqref="L13">
    <cfRule type="cellIs" dxfId="650" priority="39" stopIfTrue="1" operator="equal">
      <formula>0</formula>
    </cfRule>
  </conditionalFormatting>
  <conditionalFormatting sqref="L13">
    <cfRule type="cellIs" dxfId="649" priority="40" stopIfTrue="1" operator="equal">
      <formula>"Repos"</formula>
    </cfRule>
    <cfRule type="cellIs" dxfId="648" priority="41" stopIfTrue="1" operator="equal">
      <formula>"ABSENT"</formula>
    </cfRule>
    <cfRule type="containsText" dxfId="647" priority="42" stopIfTrue="1" operator="containsText" text="NICE OUEST">
      <formula>NOT(ISERROR(SEARCH("NICE OUEST",L13)))</formula>
    </cfRule>
    <cfRule type="containsText" dxfId="646" priority="43" stopIfTrue="1" operator="containsText" text="NICE NORD">
      <formula>NOT(ISERROR(SEARCH("NICE NORD",L13)))</formula>
    </cfRule>
    <cfRule type="containsText" dxfId="645" priority="45" stopIfTrue="1" operator="containsText" text="NICE EST">
      <formula>NOT(ISERROR(SEARCH("NICE EST",L13)))</formula>
    </cfRule>
  </conditionalFormatting>
  <conditionalFormatting sqref="L64">
    <cfRule type="cellIs" dxfId="644" priority="30" stopIfTrue="1" operator="equal">
      <formula>0</formula>
    </cfRule>
  </conditionalFormatting>
  <conditionalFormatting sqref="L64">
    <cfRule type="cellIs" dxfId="643" priority="25" stopIfTrue="1" operator="equal">
      <formula>"Repos"</formula>
    </cfRule>
    <cfRule type="cellIs" dxfId="642" priority="26" stopIfTrue="1" operator="equal">
      <formula>"ABSENT"</formula>
    </cfRule>
    <cfRule type="containsText" dxfId="641" priority="27" stopIfTrue="1" operator="containsText" text="NICE OUEST">
      <formula>NOT(ISERROR(SEARCH("NICE OUEST",L64)))</formula>
    </cfRule>
    <cfRule type="containsText" dxfId="640" priority="28" stopIfTrue="1" operator="containsText" text="NICE NORD">
      <formula>NOT(ISERROR(SEARCH("NICE NORD",L64)))</formula>
    </cfRule>
    <cfRule type="containsText" dxfId="639" priority="29" stopIfTrue="1" operator="containsText" text="NICE EST">
      <formula>NOT(ISERROR(SEARCH("NICE EST",L64)))</formula>
    </cfRule>
  </conditionalFormatting>
  <conditionalFormatting sqref="B52:B64">
    <cfRule type="cellIs" dxfId="638" priority="11" stopIfTrue="1" operator="equal">
      <formula>0</formula>
    </cfRule>
  </conditionalFormatting>
  <conditionalFormatting sqref="B52:B64">
    <cfRule type="cellIs" dxfId="637" priority="13" stopIfTrue="1" operator="equal">
      <formula>"Repos"</formula>
    </cfRule>
    <cfRule type="cellIs" dxfId="636" priority="14" stopIfTrue="1" operator="equal">
      <formula>"ABSENT"</formula>
    </cfRule>
    <cfRule type="containsText" dxfId="635" priority="15" stopIfTrue="1" operator="containsText" text="NICE OUEST">
      <formula>NOT(ISERROR(SEARCH("NICE OUEST",B52)))</formula>
    </cfRule>
    <cfRule type="containsText" dxfId="634" priority="16" stopIfTrue="1" operator="containsText" text="NICE NORD">
      <formula>NOT(ISERROR(SEARCH("NICE NORD",B52)))</formula>
    </cfRule>
    <cfRule type="containsText" dxfId="633" priority="17" stopIfTrue="1" operator="containsText" text="NICE EST">
      <formula>NOT(ISERROR(SEARCH("NICE EST",B52)))</formula>
    </cfRule>
  </conditionalFormatting>
  <conditionalFormatting sqref="H8:H64">
    <cfRule type="containsText" dxfId="632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7056C822-B26F-46A3-838F-A3A5684B6391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0AD6C498-CFBE-4A7F-826D-8138F0CECAEC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869CDA7B-8163-4614-B19A-1A31A051F74B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 enableFormatConditionsCalculation="0">
    <tabColor indexed="12"/>
  </sheetPr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42987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42987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[3]Pointage!V2</f>
        <v>HS NICE EST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str">
        <f>IF(OR(COUNTIF(HorSup,B8),B8="",[3]Pointage!V2="",B8="REPOS"),"X")</f>
        <v>X</v>
      </c>
      <c r="K8" s="58" t="s">
        <v>90</v>
      </c>
      <c r="L8" s="55" t="s">
        <v>4</v>
      </c>
    </row>
    <row r="9" spans="1:14" ht="17" customHeight="1" x14ac:dyDescent="0.2">
      <c r="A9" s="37" t="s">
        <v>71</v>
      </c>
      <c r="B9" s="64" t="str">
        <f>[3]Pointage!V3</f>
        <v>REPOS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/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str">
        <f>IF(OR(COUNTIF(HorSup,B9),B9="",[3]Pointage!V3="",B9="REPOS"),"X")</f>
        <v>X</v>
      </c>
      <c r="K9" s="61" t="s">
        <v>93</v>
      </c>
      <c r="L9" s="55" t="s">
        <v>4</v>
      </c>
    </row>
    <row r="10" spans="1:14" ht="17" customHeight="1" x14ac:dyDescent="0.2">
      <c r="A10" s="36" t="s">
        <v>72</v>
      </c>
      <c r="B10" s="64" t="str">
        <f>[3]Pointage!V4</f>
        <v>REPOS</v>
      </c>
      <c r="C10" s="47" t="str">
        <f t="shared" si="5"/>
        <v/>
      </c>
      <c r="D10" s="6" t="str">
        <f t="shared" si="6"/>
        <v/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str">
        <f>IF(OR(COUNTIF(HorSup,B10),B10="",[3]Pointage!V4="",B10="REPOS"),"X")</f>
        <v>X</v>
      </c>
      <c r="K10" s="58" t="s">
        <v>113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[3]Pointage!V5</f>
        <v>POLY 7H-12H / 14H-18H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IF(OR(COUNTIF(HorSup,B11),B11="",[3]Pointage!V5="",B11="REPOS"),"X")</f>
        <v>0</v>
      </c>
      <c r="K11" s="57" t="s">
        <v>115</v>
      </c>
      <c r="L11" s="55" t="s">
        <v>4</v>
      </c>
    </row>
    <row r="12" spans="1:14" ht="17" customHeight="1" x14ac:dyDescent="0.2">
      <c r="A12" s="39" t="s">
        <v>74</v>
      </c>
      <c r="B12" s="64" t="str">
        <f>[3]Pointage!V6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IF(OR(COUNTIF(HorSup,B12),B12="",[3]Pointage!V6="",B12="REPOS"),"X")</f>
        <v>0</v>
      </c>
      <c r="K12" s="60" t="s">
        <v>116</v>
      </c>
      <c r="L12" s="55" t="s">
        <v>4</v>
      </c>
    </row>
    <row r="13" spans="1:14" ht="17" customHeight="1" x14ac:dyDescent="0.2">
      <c r="A13" s="36" t="s">
        <v>75</v>
      </c>
      <c r="B13" s="64" t="str">
        <f>[3]Pointage!V7</f>
        <v>REPOS</v>
      </c>
      <c r="C13" s="47" t="str">
        <f t="shared" si="5"/>
        <v/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str">
        <f>IF(OR(COUNTIF(HorSup,B13),B13="",[3]Pointage!V7="",B13="REPOS"),"X")</f>
        <v>X</v>
      </c>
      <c r="K13" s="59" t="s">
        <v>133</v>
      </c>
      <c r="L13" s="55" t="s">
        <v>20</v>
      </c>
    </row>
    <row r="14" spans="1:14" ht="17" customHeight="1" x14ac:dyDescent="0.2">
      <c r="A14" s="34" t="s">
        <v>76</v>
      </c>
      <c r="B14" s="64" t="str">
        <f>[3]Pointage!V8</f>
        <v>POLY 7H-12H / 14H-18H</v>
      </c>
      <c r="C14" s="47" t="str">
        <f t="shared" si="5"/>
        <v>X</v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IF(OR(COUNTIF(HorSup,B14),B14="",[3]Pointage!V8="",B14="REPOS"),"X")</f>
        <v>0</v>
      </c>
      <c r="K14" s="58" t="s">
        <v>91</v>
      </c>
      <c r="L14" s="55" t="s">
        <v>20</v>
      </c>
    </row>
    <row r="15" spans="1:14" ht="17" customHeight="1" x14ac:dyDescent="0.2">
      <c r="A15" s="34" t="s">
        <v>77</v>
      </c>
      <c r="B15" s="64" t="str">
        <f>[3]Pointage!V9</f>
        <v>REPOS</v>
      </c>
      <c r="C15" s="47" t="str">
        <f t="shared" si="5"/>
        <v/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str">
        <f>IF(OR(COUNTIF(HorSup,B15),B15="",[3]Pointage!V9="",B15="REPOS"),"X")</f>
        <v>X</v>
      </c>
      <c r="K15" s="58" t="s">
        <v>118</v>
      </c>
      <c r="L15" s="55" t="s">
        <v>20</v>
      </c>
    </row>
    <row r="16" spans="1:14" ht="17" customHeight="1" x14ac:dyDescent="0.2">
      <c r="A16" s="34" t="s">
        <v>78</v>
      </c>
      <c r="B16" s="64" t="str">
        <f>[3]Pointage!V10</f>
        <v>REPOS</v>
      </c>
      <c r="C16" s="47" t="str">
        <f t="shared" si="5"/>
        <v/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str">
        <f>IF(OR(COUNTIF(HorSup,B16),B16="",[3]Pointage!V10="",B16="REPOS"),"X")</f>
        <v>X</v>
      </c>
      <c r="K16" s="58" t="s">
        <v>72</v>
      </c>
      <c r="L16" s="55" t="s">
        <v>38</v>
      </c>
    </row>
    <row r="17" spans="1:12" ht="17" customHeight="1" x14ac:dyDescent="0.2">
      <c r="A17" s="34" t="s">
        <v>81</v>
      </c>
      <c r="B17" s="64" t="str">
        <f>[3]Pointage!V11</f>
        <v>REPOS</v>
      </c>
      <c r="C17" s="47" t="str">
        <f t="shared" si="5"/>
        <v/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str">
        <f>IF(OR(COUNTIF(HorSup,B17),B17="",[3]Pointage!V11="",B17="REPOS"),"X")</f>
        <v>X</v>
      </c>
      <c r="K17" s="60" t="s">
        <v>100</v>
      </c>
      <c r="L17" s="55" t="s">
        <v>38</v>
      </c>
    </row>
    <row r="18" spans="1:12" ht="17" customHeight="1" x14ac:dyDescent="0.2">
      <c r="A18" s="34" t="s">
        <v>82</v>
      </c>
      <c r="B18" s="64" t="str">
        <f>[3]Pointage!V12</f>
        <v>REPOS</v>
      </c>
      <c r="C18" s="47" t="str">
        <f t="shared" si="5"/>
        <v/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str">
        <f>IF(OR(COUNTIF(HorSup,B18),B18="",[3]Pointage!V12="",B18="REPOS"),"X")</f>
        <v>X</v>
      </c>
      <c r="K18" s="58" t="s">
        <v>104</v>
      </c>
      <c r="L18" s="55" t="s">
        <v>38</v>
      </c>
    </row>
    <row r="19" spans="1:12" ht="17" customHeight="1" x14ac:dyDescent="0.2">
      <c r="A19" s="38" t="s">
        <v>84</v>
      </c>
      <c r="B19" s="64" t="str">
        <f>[3]Pointage!V13</f>
        <v>REPOS</v>
      </c>
      <c r="C19" s="47" t="str">
        <f t="shared" si="5"/>
        <v/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str">
        <f>IF(OR(COUNTIF(HorSup,B19),B19="",[3]Pointage!V13="",B19="REPOS"),"X")</f>
        <v>X</v>
      </c>
      <c r="K19" s="58" t="s">
        <v>108</v>
      </c>
      <c r="L19" s="55" t="s">
        <v>38</v>
      </c>
    </row>
    <row r="20" spans="1:12" ht="17" customHeight="1" x14ac:dyDescent="0.2">
      <c r="A20" s="35" t="s">
        <v>85</v>
      </c>
      <c r="B20" s="64" t="str">
        <f>[3]Pointage!V14</f>
        <v>REPOS</v>
      </c>
      <c r="C20" s="47" t="str">
        <f t="shared" si="5"/>
        <v/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str">
        <f>IF(OR(COUNTIF(HorSup,B20),B20="",[3]Pointage!V14="",B20="REPOS"),"X")</f>
        <v>X</v>
      </c>
      <c r="K20" s="60" t="s">
        <v>92</v>
      </c>
      <c r="L20" s="55" t="s">
        <v>21</v>
      </c>
    </row>
    <row r="21" spans="1:12" ht="17" customHeight="1" x14ac:dyDescent="0.2">
      <c r="A21" s="34" t="s">
        <v>86</v>
      </c>
      <c r="B21" s="64" t="str">
        <f>[3]Pointage!V15</f>
        <v>REPOS</v>
      </c>
      <c r="C21" s="47" t="str">
        <f t="shared" si="5"/>
        <v/>
      </c>
      <c r="D21" s="6" t="str">
        <f t="shared" si="6"/>
        <v/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str">
        <f>IF(OR(COUNTIF(HorSup,B21),B21="",[3]Pointage!V15="",B21="REPOS"),"X")</f>
        <v>X</v>
      </c>
      <c r="K21" s="58" t="s">
        <v>99</v>
      </c>
      <c r="L21" s="55" t="s">
        <v>21</v>
      </c>
    </row>
    <row r="22" spans="1:12" ht="17" customHeight="1" x14ac:dyDescent="0.2">
      <c r="A22" s="38" t="s">
        <v>89</v>
      </c>
      <c r="B22" s="64" t="str">
        <f>[3]Pointage!V16</f>
        <v>REPOS</v>
      </c>
      <c r="C22" s="47" t="str">
        <f t="shared" si="5"/>
        <v/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str">
        <f>IF(OR(COUNTIF(HorSup,B22),B22="",[3]Pointage!V16="",B22="REPOS"),"X")</f>
        <v>X</v>
      </c>
      <c r="K22" s="58" t="s">
        <v>73</v>
      </c>
      <c r="L22" s="55" t="s">
        <v>8</v>
      </c>
    </row>
    <row r="23" spans="1:12" ht="17" customHeight="1" x14ac:dyDescent="0.2">
      <c r="A23" s="38" t="s">
        <v>90</v>
      </c>
      <c r="B23" s="64" t="str">
        <f>[3]Pointage!V17</f>
        <v>NICE OUEST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IF(OR(COUNTIF(HorSup,B23),B23="",[3]Pointage!V17="",B23="REPOS"),"X")</f>
        <v>0</v>
      </c>
      <c r="K23" s="58" t="s">
        <v>82</v>
      </c>
      <c r="L23" s="55" t="s">
        <v>8</v>
      </c>
    </row>
    <row r="24" spans="1:12" ht="17" customHeight="1" x14ac:dyDescent="0.2">
      <c r="A24" s="34" t="s">
        <v>91</v>
      </c>
      <c r="B24" s="64" t="str">
        <f>[3]Pointage!V18</f>
        <v>HS NICE OUEST</v>
      </c>
      <c r="C24" s="47" t="str">
        <f t="shared" si="5"/>
        <v/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str">
        <f>IF(OR(COUNTIF(HorSup,B24),B24="",[3]Pointage!V19="",B24="REPOS"),"X")</f>
        <v>X</v>
      </c>
      <c r="K24" s="58" t="s">
        <v>83</v>
      </c>
      <c r="L24" s="55" t="s">
        <v>8</v>
      </c>
    </row>
    <row r="25" spans="1:12" ht="17" customHeight="1" x14ac:dyDescent="0.2">
      <c r="A25" s="34" t="s">
        <v>92</v>
      </c>
      <c r="B25" s="64" t="str">
        <f>[3]Pointage!V19</f>
        <v>Congés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>X</v>
      </c>
      <c r="G25" s="6" t="str">
        <f t="shared" si="9"/>
        <v/>
      </c>
      <c r="H25" s="5" t="b">
        <f>IF(OR(COUNTIF(HorSup,B25),B25="",[3]Pointage!V20="",B25="REPOS"),"X")</f>
        <v>0</v>
      </c>
      <c r="K25" s="58" t="s">
        <v>85</v>
      </c>
      <c r="L25" s="55" t="s">
        <v>8</v>
      </c>
    </row>
    <row r="26" spans="1:12" ht="17" customHeight="1" x14ac:dyDescent="0.2">
      <c r="A26" s="39" t="s">
        <v>93</v>
      </c>
      <c r="B26" s="64" t="str">
        <f>[3]Pointage!V20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IF(OR(COUNTIF(HorSup,B26),B26="",[3]Pointage!V21="",B26="REPOS"),"X")</f>
        <v>0</v>
      </c>
      <c r="K26" s="58" t="s">
        <v>143</v>
      </c>
      <c r="L26" s="55" t="s">
        <v>8</v>
      </c>
    </row>
    <row r="27" spans="1:12" ht="17" customHeight="1" x14ac:dyDescent="0.2">
      <c r="A27" s="34" t="s">
        <v>94</v>
      </c>
      <c r="B27" s="64" t="str">
        <f>[3]Pointage!V21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IF(OR(COUNTIF(HorSup,B27),B27="",[3]Pointage!V22="",B27="REPOS"),"X")</f>
        <v>0</v>
      </c>
      <c r="K27" s="58" t="s">
        <v>96</v>
      </c>
      <c r="L27" s="55" t="s">
        <v>8</v>
      </c>
    </row>
    <row r="28" spans="1:12" ht="17" customHeight="1" x14ac:dyDescent="0.2">
      <c r="A28" s="34" t="s">
        <v>95</v>
      </c>
      <c r="B28" s="64" t="str">
        <f>[3]Pointage!V22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IF(OR(COUNTIF(HorSup,B28),B28="",[3]Pointage!V23="",B28="REPOS"),"X")</f>
        <v>0</v>
      </c>
      <c r="K28" s="57" t="s">
        <v>98</v>
      </c>
      <c r="L28" s="55" t="s">
        <v>8</v>
      </c>
    </row>
    <row r="29" spans="1:12" ht="17" customHeight="1" x14ac:dyDescent="0.2">
      <c r="A29" s="36" t="s">
        <v>96</v>
      </c>
      <c r="B29" s="64" t="str">
        <f>[3]Pointage!V23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IF(OR(COUNTIF(HorSup,B29),B29="",[3]Pointage!V24="",B29="REPOS"),"X")</f>
        <v>0</v>
      </c>
      <c r="K29" s="58" t="s">
        <v>101</v>
      </c>
      <c r="L29" s="55" t="s">
        <v>8</v>
      </c>
    </row>
    <row r="30" spans="1:12" ht="17" customHeight="1" x14ac:dyDescent="0.2">
      <c r="A30" s="34" t="s">
        <v>97</v>
      </c>
      <c r="B30" s="64" t="str">
        <f>[3]Pointage!V24</f>
        <v>REPOS</v>
      </c>
      <c r="C30" s="47" t="str">
        <f t="shared" si="5"/>
        <v/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str">
        <f>IF(OR(COUNTIF(HorSup,B30),B30="",[3]Pointage!V25="",B30="REPOS"),"X")</f>
        <v>X</v>
      </c>
      <c r="K30" s="58" t="s">
        <v>105</v>
      </c>
      <c r="L30" s="55" t="s">
        <v>8</v>
      </c>
    </row>
    <row r="31" spans="1:12" ht="17" customHeight="1" x14ac:dyDescent="0.2">
      <c r="A31" s="34" t="s">
        <v>98</v>
      </c>
      <c r="B31" s="64" t="str">
        <f>[3]Pointage!V25</f>
        <v>Congés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>X</v>
      </c>
      <c r="G31" s="6" t="str">
        <f t="shared" si="9"/>
        <v/>
      </c>
      <c r="H31" s="5" t="b">
        <f>IF(OR(COUNTIF(HorSup,B31),B31="",[3]Pointage!V26="",B31="REPOS"),"X")</f>
        <v>0</v>
      </c>
      <c r="K31" s="57" t="s">
        <v>107</v>
      </c>
      <c r="L31" s="55" t="s">
        <v>8</v>
      </c>
    </row>
    <row r="32" spans="1:12" ht="17" customHeight="1" x14ac:dyDescent="0.2">
      <c r="A32" s="34" t="s">
        <v>99</v>
      </c>
      <c r="B32" s="64" t="str">
        <f>[3]Pointage!V26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IF(OR(COUNTIF(HorSup,B32),B32="",[3]Pointage!V27="",B32="REPOS"),"X")</f>
        <v>0</v>
      </c>
      <c r="K32" s="58" t="s">
        <v>110</v>
      </c>
      <c r="L32" s="55" t="s">
        <v>8</v>
      </c>
    </row>
    <row r="33" spans="1:12" ht="17" customHeight="1" x14ac:dyDescent="0.2">
      <c r="A33" s="34" t="s">
        <v>100</v>
      </c>
      <c r="B33" s="64" t="str">
        <f>[3]Pointage!V27</f>
        <v>HS NICE EST</v>
      </c>
      <c r="C33" s="47" t="str">
        <f t="shared" si="5"/>
        <v/>
      </c>
      <c r="D33" s="6" t="str">
        <f t="shared" si="6"/>
        <v/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str">
        <f>IF(OR(COUNTIF(HorSup,B33),B33="",[3]Pointage!V28="",B33="REPOS"),"X")</f>
        <v>X</v>
      </c>
      <c r="K33" s="58" t="s">
        <v>117</v>
      </c>
      <c r="L33" s="55" t="s">
        <v>8</v>
      </c>
    </row>
    <row r="34" spans="1:12" ht="17" customHeight="1" x14ac:dyDescent="0.2">
      <c r="A34" s="34" t="s">
        <v>101</v>
      </c>
      <c r="B34" s="64" t="str">
        <f>[3]Pointage!V28</f>
        <v>REPOS</v>
      </c>
      <c r="C34" s="47" t="str">
        <f t="shared" si="5"/>
        <v/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str">
        <f>IF(OR(COUNTIF(HorSup,B34),B34="",[3]Pointage!V29="",B34="REPOS"),"X")</f>
        <v>X</v>
      </c>
      <c r="K34" s="58" t="s">
        <v>119</v>
      </c>
      <c r="L34" s="55" t="s">
        <v>8</v>
      </c>
    </row>
    <row r="35" spans="1:12" ht="17" customHeight="1" x14ac:dyDescent="0.2">
      <c r="A35" s="34" t="s">
        <v>102</v>
      </c>
      <c r="B35" s="64" t="str">
        <f>[3]Pointage!V29</f>
        <v>REPOS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str">
        <f>IF(OR(COUNTIF(HorSup,B35),B35="",[3]Pointage!V30="",B35="REPOS"),"X")</f>
        <v>X</v>
      </c>
      <c r="K35" s="59" t="s">
        <v>121</v>
      </c>
      <c r="L35" s="55" t="s">
        <v>8</v>
      </c>
    </row>
    <row r="36" spans="1:12" ht="17" customHeight="1" x14ac:dyDescent="0.2">
      <c r="A36" s="34" t="s">
        <v>103</v>
      </c>
      <c r="B36" s="64" t="str">
        <f>[3]Pointage!V30</f>
        <v>REPOS</v>
      </c>
      <c r="C36" s="47" t="str">
        <f t="shared" si="5"/>
        <v/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str">
        <f>IF(OR(COUNTIF(HorSup,B36),B36="",[3]Pointage!V31="",B36="REPOS"),"X")</f>
        <v>X</v>
      </c>
      <c r="K36" s="57" t="s">
        <v>120</v>
      </c>
      <c r="L36" s="55" t="s">
        <v>41</v>
      </c>
    </row>
    <row r="37" spans="1:12" ht="17" customHeight="1" x14ac:dyDescent="0.2">
      <c r="A37" s="35" t="s">
        <v>104</v>
      </c>
      <c r="B37" s="64" t="str">
        <f>[3]Pointage!V31</f>
        <v>CARTON 8H30-12H / 13H-16H30</v>
      </c>
      <c r="C37" s="47" t="str">
        <f t="shared" si="5"/>
        <v>X</v>
      </c>
      <c r="D37" s="6" t="str">
        <f t="shared" si="6"/>
        <v/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IF(OR(COUNTIF(HorSup,B37),B37="",[3]Pointage!V32="",B37="REPOS"),"X")</f>
        <v>0</v>
      </c>
      <c r="K37" s="58" t="s">
        <v>88</v>
      </c>
      <c r="L37" s="55" t="s">
        <v>29</v>
      </c>
    </row>
    <row r="38" spans="1:12" ht="17" customHeight="1" x14ac:dyDescent="0.2">
      <c r="A38" s="35" t="s">
        <v>105</v>
      </c>
      <c r="B38" s="64" t="str">
        <f>[3]Pointage!V32</f>
        <v>NICE EST</v>
      </c>
      <c r="C38" s="47" t="str">
        <f t="shared" si="5"/>
        <v>X</v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b">
        <f>IF(OR(COUNTIF(HorSup,B38),B38="",[3]Pointage!V33="",B38="REPOS"),"X")</f>
        <v>0</v>
      </c>
      <c r="K38" s="61" t="s">
        <v>112</v>
      </c>
      <c r="L38" s="55" t="s">
        <v>46</v>
      </c>
    </row>
    <row r="39" spans="1:12" ht="17" customHeight="1" x14ac:dyDescent="0.2">
      <c r="A39" s="36" t="s">
        <v>106</v>
      </c>
      <c r="B39" s="64" t="str">
        <f>[3]Pointage!V33</f>
        <v>REPOS</v>
      </c>
      <c r="C39" s="47" t="str">
        <f t="shared" si="5"/>
        <v/>
      </c>
      <c r="D39" s="6" t="str">
        <f t="shared" si="6"/>
        <v/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str">
        <f>IF(OR(COUNTIF(HorSup,B39),B39="",[3]Pointage!V34="",B39="REPOS"),"X")</f>
        <v>X</v>
      </c>
      <c r="K39" s="58" t="s">
        <v>81</v>
      </c>
      <c r="L39" s="55" t="s">
        <v>24</v>
      </c>
    </row>
    <row r="40" spans="1:12" ht="17" customHeight="1" x14ac:dyDescent="0.2">
      <c r="A40" s="34" t="s">
        <v>107</v>
      </c>
      <c r="B40" s="64" t="str">
        <f>[3]Pointage!V34</f>
        <v>NICE OUEST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IF(OR(COUNTIF(HorSup,B40),B40="",[3]Pointage!V35="",B40="REPOS"),"X")</f>
        <v>0</v>
      </c>
      <c r="K40" s="58" t="s">
        <v>109</v>
      </c>
      <c r="L40" s="55" t="s">
        <v>24</v>
      </c>
    </row>
    <row r="41" spans="1:12" ht="17" customHeight="1" x14ac:dyDescent="0.2">
      <c r="A41" s="36" t="s">
        <v>108</v>
      </c>
      <c r="B41" s="64" t="str">
        <f>[3]Pointage!V35</f>
        <v>REPOS</v>
      </c>
      <c r="C41" s="47" t="str">
        <f t="shared" si="5"/>
        <v/>
      </c>
      <c r="D41" s="6" t="str">
        <f t="shared" si="6"/>
        <v/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str">
        <f>IF(OR(COUNTIF(HorSup,B41),B41="",[3]Pointage!V36="",B41="REPOS"),"X")</f>
        <v>X</v>
      </c>
      <c r="K41" s="58" t="s">
        <v>71</v>
      </c>
      <c r="L41" s="55" t="s">
        <v>16</v>
      </c>
    </row>
    <row r="42" spans="1:12" ht="17" customHeight="1" x14ac:dyDescent="0.2">
      <c r="A42" s="35" t="s">
        <v>109</v>
      </c>
      <c r="B42" s="64" t="str">
        <f>[3]Pointage!V36</f>
        <v>REPOS</v>
      </c>
      <c r="C42" s="47" t="str">
        <f t="shared" si="5"/>
        <v/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str">
        <f>IF(OR(COUNTIF(HorSup,B42),B42="",[3]Pointage!V37="",B42="REPOS"),"X")</f>
        <v>X</v>
      </c>
      <c r="K42" s="60" t="s">
        <v>70</v>
      </c>
      <c r="L42" s="55" t="s">
        <v>12</v>
      </c>
    </row>
    <row r="43" spans="1:12" ht="17" customHeight="1" x14ac:dyDescent="0.2">
      <c r="A43" s="34" t="s">
        <v>111</v>
      </c>
      <c r="B43" s="64" t="str">
        <f>[3]Pointage!V37</f>
        <v>HS CP 4H-7H</v>
      </c>
      <c r="C43" s="47" t="str">
        <f t="shared" si="5"/>
        <v/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str">
        <f>IF(OR(COUNTIF(HorSup,B43),B43="",[3]Pointage!V38="",B43="REPOS"),"X")</f>
        <v>X</v>
      </c>
      <c r="K43" s="57" t="s">
        <v>123</v>
      </c>
      <c r="L43" s="55" t="s">
        <v>12</v>
      </c>
    </row>
    <row r="44" spans="1:12" ht="17" customHeight="1" x14ac:dyDescent="0.2">
      <c r="A44" s="34" t="s">
        <v>113</v>
      </c>
      <c r="B44" s="64" t="str">
        <f>[3]Pointage!V38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IF(OR(COUNTIF(HorSup,B44),B44="",[3]Pointage!V39="",B44="REPOS"),"X")</f>
        <v>0</v>
      </c>
      <c r="K44" s="58" t="s">
        <v>80</v>
      </c>
      <c r="L44" s="55" t="s">
        <v>127</v>
      </c>
    </row>
    <row r="45" spans="1:12" ht="17" customHeight="1" x14ac:dyDescent="0.2">
      <c r="A45" s="38" t="s">
        <v>114</v>
      </c>
      <c r="B45" s="64" t="str">
        <f>[3]Pointage!V39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IF(OR(COUNTIF(HorSup,B45),B45="",[3]Pointage!V40="",B45="REPOS"),"X")</f>
        <v>0</v>
      </c>
      <c r="K45" s="58" t="s">
        <v>89</v>
      </c>
      <c r="L45" s="55" t="s">
        <v>135</v>
      </c>
    </row>
    <row r="46" spans="1:12" ht="17" customHeight="1" x14ac:dyDescent="0.2">
      <c r="A46" s="34" t="s">
        <v>115</v>
      </c>
      <c r="B46" s="64" t="str">
        <f>[3]Pointage!V40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IF(OR(COUNTIF(HorSup,B46),B46="",[3]Pointage!V41="",B46="REPOS"),"X")</f>
        <v>0</v>
      </c>
      <c r="K46" s="58" t="s">
        <v>84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[3]Pointage!V41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IF(OR(COUNTIF(HorSup,B47),B47="",[3]Pointage!V42="",B47="REPOS"),"X")</f>
        <v>0</v>
      </c>
      <c r="K47" s="58" t="s">
        <v>97</v>
      </c>
      <c r="L47" s="55" t="s">
        <v>19</v>
      </c>
    </row>
    <row r="48" spans="1:12" ht="17" customHeight="1" x14ac:dyDescent="0.2">
      <c r="A48" s="38" t="s">
        <v>142</v>
      </c>
      <c r="B48" s="64" t="str">
        <f>[3]Pointage!V42</f>
        <v>POLY 7H-12H / 14H-18H</v>
      </c>
      <c r="C48" s="47" t="str">
        <f>IF(COUNTIF(HorMat,B48),"X",IF(OR(B48="FORMATION"),"F",IF(OR(B48="1/2 Congés Matin"),"D","")))</f>
        <v>X</v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IF(OR(COUNTIF(HorSup,B48),B48="",[3]Pointage!V18="",B48="REPOS"),"X")</f>
        <v>0</v>
      </c>
      <c r="K48" s="58" t="s">
        <v>106</v>
      </c>
      <c r="L48" s="55" t="s">
        <v>19</v>
      </c>
    </row>
    <row r="49" spans="1:12" ht="17" customHeight="1" x14ac:dyDescent="0.2">
      <c r="A49" s="34" t="s">
        <v>118</v>
      </c>
      <c r="B49" s="64" t="str">
        <f>[3]Pointage!V43</f>
        <v>REPOS</v>
      </c>
      <c r="C49" s="47" t="str">
        <f t="shared" si="5"/>
        <v/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str">
        <f>IF(OR(COUNTIF(HorSup,B49),B49="",[3]Pointage!V43="",B49="REPOS"),"X")</f>
        <v>X</v>
      </c>
      <c r="K49" s="61" t="s">
        <v>114</v>
      </c>
      <c r="L49" s="55" t="s">
        <v>19</v>
      </c>
    </row>
    <row r="50" spans="1:12" ht="17" customHeight="1" x14ac:dyDescent="0.2">
      <c r="A50" s="34" t="s">
        <v>121</v>
      </c>
      <c r="B50" s="64" t="str">
        <f>[3]Pointage!V44</f>
        <v>REPOS</v>
      </c>
      <c r="C50" s="47" t="str">
        <f t="shared" si="5"/>
        <v/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str">
        <f>IF(OR(COUNTIF(HorSup,B50),B50="",[3]Pointage!V44="",B50="REPOS"),"X")</f>
        <v>X</v>
      </c>
      <c r="K50" s="58" t="s">
        <v>95</v>
      </c>
      <c r="L50" s="55" t="s">
        <v>30</v>
      </c>
    </row>
    <row r="51" spans="1:12" ht="17" customHeight="1" thickBot="1" x14ac:dyDescent="0.25">
      <c r="A51" s="70" t="s">
        <v>123</v>
      </c>
      <c r="B51" s="64" t="str">
        <f>[3]Pointage!V45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IF(OR(COUNTIF(HorSup,B51),B51="",[3]Pointage!V45="",B51="REPOS"),"X")</f>
        <v>0</v>
      </c>
      <c r="K51" s="57" t="s">
        <v>75</v>
      </c>
      <c r="L51" s="55" t="s">
        <v>14</v>
      </c>
    </row>
    <row r="52" spans="1:12" ht="17" customHeight="1" x14ac:dyDescent="0.2">
      <c r="A52" s="85" t="s">
        <v>69</v>
      </c>
      <c r="B52" s="82" t="str">
        <f>[4]Pointage!V2</f>
        <v>REPOS</v>
      </c>
      <c r="C52" s="46" t="str">
        <f t="shared" si="5"/>
        <v/>
      </c>
      <c r="D52" s="3" t="str">
        <f t="shared" si="6"/>
        <v/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str">
        <f>IF(OR(COUNTIF(HorSup,B52),B52="",[4]Pointage!V2="",B52="REPOS"),"X")</f>
        <v>X</v>
      </c>
      <c r="K52" s="57" t="s">
        <v>77</v>
      </c>
      <c r="L52" s="55" t="s">
        <v>14</v>
      </c>
    </row>
    <row r="53" spans="1:12" ht="17" customHeight="1" x14ac:dyDescent="0.2">
      <c r="A53" s="57" t="s">
        <v>73</v>
      </c>
      <c r="B53" s="83" t="str">
        <f>[4]Pointage!V3</f>
        <v>REPOS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/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str">
        <f>IF(OR(COUNTIF(HorSup,B53),B53="",[4]Pointage!V3="",B53="REPOS"),"X")</f>
        <v>X</v>
      </c>
      <c r="K53" s="62" t="s">
        <v>78</v>
      </c>
      <c r="L53" s="55" t="s">
        <v>14</v>
      </c>
    </row>
    <row r="54" spans="1:12" ht="17" customHeight="1" x14ac:dyDescent="0.2">
      <c r="A54" s="58" t="s">
        <v>79</v>
      </c>
      <c r="B54" s="83" t="str">
        <f>[4]Pointage!V4</f>
        <v>REPOS</v>
      </c>
      <c r="C54" s="47" t="str">
        <f t="shared" si="12"/>
        <v/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str">
        <f>IF(OR(COUNTIF(HorSup,B54),B54="",[4]Pointage!V4="",B54="REPOS"),"X")</f>
        <v>X</v>
      </c>
      <c r="K54" s="58" t="s">
        <v>76</v>
      </c>
      <c r="L54" s="55" t="s">
        <v>15</v>
      </c>
    </row>
    <row r="55" spans="1:12" ht="17" customHeight="1" x14ac:dyDescent="0.2">
      <c r="A55" s="58" t="s">
        <v>80</v>
      </c>
      <c r="B55" s="83" t="str">
        <f>[4]Pointage!V5</f>
        <v>REPOS</v>
      </c>
      <c r="C55" s="47" t="str">
        <f t="shared" si="12"/>
        <v/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str">
        <f>IF(OR(COUNTIF(HorSup,B55),B55="",[4]Pointage!V5="",B55="REPOS"),"X")</f>
        <v>X</v>
      </c>
      <c r="K55" s="58" t="s">
        <v>86</v>
      </c>
      <c r="L55" s="55" t="s">
        <v>15</v>
      </c>
    </row>
    <row r="56" spans="1:12" ht="17" customHeight="1" x14ac:dyDescent="0.2">
      <c r="A56" s="58" t="s">
        <v>83</v>
      </c>
      <c r="B56" s="83" t="str">
        <f>[4]Pointage!V6</f>
        <v>REPOS</v>
      </c>
      <c r="C56" s="47" t="str">
        <f t="shared" si="12"/>
        <v/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str">
        <f>IF(OR(COUNTIF(HorSup,B56),B56="",[4]Pointage!V6="",B56="REPOS"),"X")</f>
        <v>X</v>
      </c>
      <c r="K56" s="58" t="s">
        <v>102</v>
      </c>
      <c r="L56" s="55" t="s">
        <v>130</v>
      </c>
    </row>
    <row r="57" spans="1:12" ht="17" customHeight="1" x14ac:dyDescent="0.2">
      <c r="A57" s="58" t="s">
        <v>87</v>
      </c>
      <c r="B57" s="83" t="str">
        <f>[4]Pointage!V7</f>
        <v>REPOS</v>
      </c>
      <c r="C57" s="47" t="str">
        <f t="shared" si="12"/>
        <v/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str">
        <f>IF(OR(COUNTIF(HorSup,B57),B57="",[4]Pointage!V7="",B57="REPOS"),"X")</f>
        <v>X</v>
      </c>
      <c r="K57" s="60" t="s">
        <v>111</v>
      </c>
      <c r="L57" s="55" t="s">
        <v>23</v>
      </c>
    </row>
    <row r="58" spans="1:12" ht="17" customHeight="1" x14ac:dyDescent="0.2">
      <c r="A58" s="58" t="s">
        <v>88</v>
      </c>
      <c r="B58" s="83" t="str">
        <f>[4]Pointage!V8</f>
        <v>REPOS</v>
      </c>
      <c r="C58" s="47" t="str">
        <f t="shared" si="12"/>
        <v/>
      </c>
      <c r="D58" s="6" t="str">
        <f t="shared" si="13"/>
        <v/>
      </c>
      <c r="E58" s="52" t="str">
        <f t="shared" si="14"/>
        <v/>
      </c>
      <c r="F58" s="25" t="str">
        <f t="shared" si="10"/>
        <v/>
      </c>
      <c r="G58" s="6" t="str">
        <f t="shared" si="11"/>
        <v/>
      </c>
      <c r="H58" s="5" t="str">
        <f>IF(OR(COUNTIF(HorSup,B58),B58="",[4]Pointage!V8="",B58="REPOS"),"X")</f>
        <v>X</v>
      </c>
      <c r="K58" s="58" t="s">
        <v>74</v>
      </c>
      <c r="L58" s="55" t="s">
        <v>126</v>
      </c>
    </row>
    <row r="59" spans="1:12" ht="16" x14ac:dyDescent="0.2">
      <c r="A59" s="57" t="s">
        <v>110</v>
      </c>
      <c r="B59" s="83" t="str">
        <f>[4]Pointage!V9</f>
        <v>REPOS</v>
      </c>
      <c r="C59" s="47" t="str">
        <f t="shared" si="12"/>
        <v/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str">
        <f>IF(OR(COUNTIF(HorSup,B59),B59="",[4]Pointage!V9="",B59="REPOS"),"X")</f>
        <v>X</v>
      </c>
      <c r="K59" s="60" t="s">
        <v>94</v>
      </c>
      <c r="L59" s="55" t="s">
        <v>126</v>
      </c>
    </row>
    <row r="60" spans="1:12" ht="16" x14ac:dyDescent="0.2">
      <c r="A60" s="57" t="s">
        <v>112</v>
      </c>
      <c r="B60" s="83" t="str">
        <f>[4]Pointage!V10</f>
        <v>REPOS</v>
      </c>
      <c r="C60" s="47" t="str">
        <f t="shared" si="12"/>
        <v/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str">
        <f>IF(OR(COUNTIF(HorSup,B60),B60="",[4]Pointage!V10="",B60="REPOS"),"X")</f>
        <v>X</v>
      </c>
      <c r="K60" s="58" t="s">
        <v>103</v>
      </c>
      <c r="L60" s="55" t="s">
        <v>126</v>
      </c>
    </row>
    <row r="61" spans="1:12" ht="16" x14ac:dyDescent="0.2">
      <c r="A61" s="60" t="s">
        <v>117</v>
      </c>
      <c r="B61" s="83" t="str">
        <f>[4]Pointage!V11</f>
        <v>REPOS</v>
      </c>
      <c r="C61" s="47" t="str">
        <f t="shared" si="12"/>
        <v/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str">
        <f>IF(OR(COUNTIF(HorSup,B61),B61="",[4]Pointage!V11="",B61="REPOS"),"X")</f>
        <v>X</v>
      </c>
      <c r="K61" s="60" t="s">
        <v>122</v>
      </c>
      <c r="L61" s="55" t="s">
        <v>126</v>
      </c>
    </row>
    <row r="62" spans="1:12" ht="16" x14ac:dyDescent="0.2">
      <c r="A62" s="58" t="s">
        <v>119</v>
      </c>
      <c r="B62" s="83" t="str">
        <f>[4]Pointage!V12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IF(OR(COUNTIF(HorSup,B62),B62="",[4]Pointage!V12="",B62="REPOS"),"X")</f>
        <v>X</v>
      </c>
      <c r="K62" s="58" t="s">
        <v>79</v>
      </c>
      <c r="L62" s="55" t="s">
        <v>31</v>
      </c>
    </row>
    <row r="63" spans="1:12" ht="16" x14ac:dyDescent="0.2">
      <c r="A63" s="58" t="s">
        <v>120</v>
      </c>
      <c r="B63" s="83" t="str">
        <f>[4]Pointage!V13</f>
        <v>REPOS</v>
      </c>
      <c r="C63" s="47" t="str">
        <f t="shared" si="12"/>
        <v/>
      </c>
      <c r="D63" s="6" t="str">
        <f t="shared" si="13"/>
        <v/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str">
        <f>IF(OR(COUNTIF(HorSup,B63),B63="",[4]Pointage!V13="",B63="REPOS"),"X")</f>
        <v>X</v>
      </c>
      <c r="K63" s="58" t="s">
        <v>69</v>
      </c>
      <c r="L63" s="55" t="s">
        <v>11</v>
      </c>
    </row>
    <row r="64" spans="1:12" ht="17" thickBot="1" x14ac:dyDescent="0.25">
      <c r="A64" s="67" t="s">
        <v>122</v>
      </c>
      <c r="B64" s="84" t="str">
        <f>[4]Pointage!V14</f>
        <v>VN 13H-20H</v>
      </c>
      <c r="C64" s="48" t="str">
        <f t="shared" si="12"/>
        <v/>
      </c>
      <c r="D64" s="17" t="str">
        <f t="shared" si="13"/>
        <v>X</v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b">
        <f>IF(OR(COUNTIF(HorSup,B64),B64="",[4]Pointage!V14="",B64="REPOS"),"X")</f>
        <v>0</v>
      </c>
      <c r="K64" s="67" t="s">
        <v>87</v>
      </c>
      <c r="L64" s="56" t="s">
        <v>18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628" priority="62" stopIfTrue="1" operator="equal">
      <formula>0</formula>
    </cfRule>
  </conditionalFormatting>
  <conditionalFormatting sqref="L8:L12 L14:L63 B8:B51">
    <cfRule type="cellIs" dxfId="627" priority="65" stopIfTrue="1" operator="equal">
      <formula>"Repos"</formula>
    </cfRule>
    <cfRule type="cellIs" dxfId="626" priority="66" stopIfTrue="1" operator="equal">
      <formula>"ABSENT"</formula>
    </cfRule>
    <cfRule type="containsText" dxfId="625" priority="67" stopIfTrue="1" operator="containsText" text="NICE OUEST">
      <formula>NOT(ISERROR(SEARCH("NICE OUEST",B8)))</formula>
    </cfRule>
    <cfRule type="containsText" dxfId="624" priority="68" stopIfTrue="1" operator="containsText" text="NICE NORD">
      <formula>NOT(ISERROR(SEARCH("NICE NORD",B8)))</formula>
    </cfRule>
    <cfRule type="containsText" dxfId="623" priority="70" stopIfTrue="1" operator="containsText" text="NICE EST">
      <formula>NOT(ISERROR(SEARCH("NICE EST",B8)))</formula>
    </cfRule>
  </conditionalFormatting>
  <conditionalFormatting sqref="K2">
    <cfRule type="cellIs" dxfId="622" priority="64" stopIfTrue="1" operator="equal">
      <formula>""</formula>
    </cfRule>
  </conditionalFormatting>
  <conditionalFormatting sqref="L13">
    <cfRule type="cellIs" dxfId="621" priority="39" stopIfTrue="1" operator="equal">
      <formula>0</formula>
    </cfRule>
  </conditionalFormatting>
  <conditionalFormatting sqref="L13">
    <cfRule type="cellIs" dxfId="620" priority="40" stopIfTrue="1" operator="equal">
      <formula>"Repos"</formula>
    </cfRule>
    <cfRule type="cellIs" dxfId="619" priority="41" stopIfTrue="1" operator="equal">
      <formula>"ABSENT"</formula>
    </cfRule>
    <cfRule type="containsText" dxfId="618" priority="42" stopIfTrue="1" operator="containsText" text="NICE OUEST">
      <formula>NOT(ISERROR(SEARCH("NICE OUEST",L13)))</formula>
    </cfRule>
    <cfRule type="containsText" dxfId="617" priority="43" stopIfTrue="1" operator="containsText" text="NICE NORD">
      <formula>NOT(ISERROR(SEARCH("NICE NORD",L13)))</formula>
    </cfRule>
    <cfRule type="containsText" dxfId="616" priority="45" stopIfTrue="1" operator="containsText" text="NICE EST">
      <formula>NOT(ISERROR(SEARCH("NICE EST",L13)))</formula>
    </cfRule>
  </conditionalFormatting>
  <conditionalFormatting sqref="L64">
    <cfRule type="cellIs" dxfId="615" priority="30" stopIfTrue="1" operator="equal">
      <formula>0</formula>
    </cfRule>
  </conditionalFormatting>
  <conditionalFormatting sqref="L64">
    <cfRule type="cellIs" dxfId="614" priority="25" stopIfTrue="1" operator="equal">
      <formula>"Repos"</formula>
    </cfRule>
    <cfRule type="cellIs" dxfId="613" priority="26" stopIfTrue="1" operator="equal">
      <formula>"ABSENT"</formula>
    </cfRule>
    <cfRule type="containsText" dxfId="612" priority="27" stopIfTrue="1" operator="containsText" text="NICE OUEST">
      <formula>NOT(ISERROR(SEARCH("NICE OUEST",L64)))</formula>
    </cfRule>
    <cfRule type="containsText" dxfId="611" priority="28" stopIfTrue="1" operator="containsText" text="NICE NORD">
      <formula>NOT(ISERROR(SEARCH("NICE NORD",L64)))</formula>
    </cfRule>
    <cfRule type="containsText" dxfId="610" priority="29" stopIfTrue="1" operator="containsText" text="NICE EST">
      <formula>NOT(ISERROR(SEARCH("NICE EST",L64)))</formula>
    </cfRule>
  </conditionalFormatting>
  <conditionalFormatting sqref="B52:B64">
    <cfRule type="cellIs" dxfId="609" priority="11" stopIfTrue="1" operator="equal">
      <formula>0</formula>
    </cfRule>
  </conditionalFormatting>
  <conditionalFormatting sqref="B52:B64">
    <cfRule type="cellIs" dxfId="608" priority="13" stopIfTrue="1" operator="equal">
      <formula>"Repos"</formula>
    </cfRule>
    <cfRule type="cellIs" dxfId="607" priority="14" stopIfTrue="1" operator="equal">
      <formula>"ABSENT"</formula>
    </cfRule>
    <cfRule type="containsText" dxfId="606" priority="15" stopIfTrue="1" operator="containsText" text="NICE OUEST">
      <formula>NOT(ISERROR(SEARCH("NICE OUEST",B52)))</formula>
    </cfRule>
    <cfRule type="containsText" dxfId="605" priority="16" stopIfTrue="1" operator="containsText" text="NICE NORD">
      <formula>NOT(ISERROR(SEARCH("NICE NORD",B52)))</formula>
    </cfRule>
    <cfRule type="containsText" dxfId="604" priority="17" stopIfTrue="1" operator="containsText" text="NICE EST">
      <formula>NOT(ISERROR(SEARCH("NICE EST",B52)))</formula>
    </cfRule>
  </conditionalFormatting>
  <conditionalFormatting sqref="H8:H64">
    <cfRule type="containsText" dxfId="603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2A61E160-74C1-48F9-A576-E2DE9FC8577E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C88DDC2F-CD2B-4C01-9F47-3D0938027702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00FB9629-2157-47A6-A492-999091D046D9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 enableFormatConditionsCalculation="0">
    <tabColor indexed="10"/>
  </sheetPr>
  <dimension ref="A1:O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  <col min="15" max="15" width="45" bestFit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42988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42988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[3]Pointage!W2</f>
        <v>REPOS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str">
        <f>IF(OR(COUNTIF(HorSup,B8),B8="",[3]Pointage!W2="",B8="REPOS"),"X")</f>
        <v>X</v>
      </c>
      <c r="K8" s="58" t="s">
        <v>93</v>
      </c>
      <c r="L8" s="55" t="s">
        <v>4</v>
      </c>
    </row>
    <row r="9" spans="1:14" ht="17" customHeight="1" x14ac:dyDescent="0.2">
      <c r="A9" s="37" t="s">
        <v>71</v>
      </c>
      <c r="B9" s="64" t="str">
        <f>[3]Pointage!W3</f>
        <v>REPOS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/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str">
        <f>IF(OR(COUNTIF(HorSup,B9),B9="",[3]Pointage!W3="",B9="REPOS"),"X")</f>
        <v>X</v>
      </c>
      <c r="K9" s="58" t="s">
        <v>113</v>
      </c>
      <c r="L9" s="55" t="s">
        <v>4</v>
      </c>
    </row>
    <row r="10" spans="1:14" ht="17" customHeight="1" x14ac:dyDescent="0.2">
      <c r="A10" s="36" t="s">
        <v>72</v>
      </c>
      <c r="B10" s="64" t="str">
        <f>[3]Pointage!W4</f>
        <v>NICE OUEST DIM</v>
      </c>
      <c r="C10" s="47" t="str">
        <f t="shared" si="5"/>
        <v/>
      </c>
      <c r="D10" s="6" t="str">
        <f t="shared" si="6"/>
        <v/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str">
        <f>IF(OR(COUNTIF(HorSup,B10),B10="",[3]Pointage!W4="",B10="REPOS"),"X")</f>
        <v>X</v>
      </c>
      <c r="K10" s="58" t="s">
        <v>115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[3]Pointage!W5</f>
        <v>REPOS</v>
      </c>
      <c r="C11" s="47" t="str">
        <f t="shared" si="5"/>
        <v/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str">
        <f>IF(OR(COUNTIF(HorSup,B11),B11="",[3]Pointage!W5="",B11="REPOS"),"X")</f>
        <v>X</v>
      </c>
      <c r="K11" s="57" t="s">
        <v>116</v>
      </c>
      <c r="L11" s="55" t="s">
        <v>4</v>
      </c>
    </row>
    <row r="12" spans="1:14" ht="17" customHeight="1" x14ac:dyDescent="0.2">
      <c r="A12" s="39" t="s">
        <v>74</v>
      </c>
      <c r="B12" s="64" t="str">
        <f>[3]Pointage!W6</f>
        <v>Congés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>X</v>
      </c>
      <c r="G12" s="6" t="str">
        <f t="shared" si="9"/>
        <v/>
      </c>
      <c r="H12" s="5" t="b">
        <f>IF(OR(COUNTIF(HorSup,B12),B12="",[3]Pointage!W6="",B12="REPOS"),"X")</f>
        <v>0</v>
      </c>
      <c r="K12" s="58" t="s">
        <v>91</v>
      </c>
      <c r="L12" s="55" t="s">
        <v>20</v>
      </c>
    </row>
    <row r="13" spans="1:14" ht="17" customHeight="1" x14ac:dyDescent="0.2">
      <c r="A13" s="36" t="s">
        <v>75</v>
      </c>
      <c r="B13" s="64" t="str">
        <f>[3]Pointage!W7</f>
        <v>REPOS</v>
      </c>
      <c r="C13" s="47" t="str">
        <f t="shared" si="5"/>
        <v/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str">
        <f>IF(OR(COUNTIF(HorSup,B13),B13="",[3]Pointage!W7="",B13="REPOS"),"X")</f>
        <v>X</v>
      </c>
      <c r="K13" s="58" t="s">
        <v>94</v>
      </c>
      <c r="L13" s="55" t="s">
        <v>20</v>
      </c>
    </row>
    <row r="14" spans="1:14" ht="17" customHeight="1" x14ac:dyDescent="0.2">
      <c r="A14" s="34" t="s">
        <v>76</v>
      </c>
      <c r="B14" s="64" t="str">
        <f>[3]Pointage!W8</f>
        <v>POLY 7H-12H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str">
        <f>IF(OR(COUNTIF(HorSup,B14),B14="",[3]Pointage!W8="",B14="REPOS"),"X")</f>
        <v>X</v>
      </c>
      <c r="K14" s="58" t="s">
        <v>118</v>
      </c>
      <c r="L14" s="55" t="s">
        <v>20</v>
      </c>
    </row>
    <row r="15" spans="1:14" ht="17" customHeight="1" x14ac:dyDescent="0.2">
      <c r="A15" s="34" t="s">
        <v>77</v>
      </c>
      <c r="B15" s="64" t="str">
        <f>[3]Pointage!W9</f>
        <v>REPOS</v>
      </c>
      <c r="C15" s="47" t="str">
        <f t="shared" si="5"/>
        <v/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str">
        <f>IF(OR(COUNTIF(HorSup,B15),B15="",[3]Pointage!W9="",B15="REPOS"),"X")</f>
        <v>X</v>
      </c>
      <c r="K15" s="58" t="s">
        <v>72</v>
      </c>
      <c r="L15" s="55" t="s">
        <v>38</v>
      </c>
    </row>
    <row r="16" spans="1:14" ht="17" customHeight="1" x14ac:dyDescent="0.2">
      <c r="A16" s="34" t="s">
        <v>78</v>
      </c>
      <c r="B16" s="64" t="str">
        <f>[3]Pointage!W10</f>
        <v>REPOS</v>
      </c>
      <c r="C16" s="47" t="str">
        <f t="shared" si="5"/>
        <v/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str">
        <f>IF(OR(COUNTIF(HorSup,B16),B16="",[3]Pointage!W10="",B16="REPOS"),"X")</f>
        <v>X</v>
      </c>
      <c r="K16" s="58" t="s">
        <v>100</v>
      </c>
      <c r="L16" s="55" t="s">
        <v>38</v>
      </c>
    </row>
    <row r="17" spans="1:12" ht="17" customHeight="1" x14ac:dyDescent="0.2">
      <c r="A17" s="34" t="s">
        <v>81</v>
      </c>
      <c r="B17" s="64" t="str">
        <f>[3]Pointage!W11</f>
        <v>REPOS</v>
      </c>
      <c r="C17" s="47" t="str">
        <f t="shared" si="5"/>
        <v/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str">
        <f>IF(OR(COUNTIF(HorSup,B17),B17="",[3]Pointage!W11="",B17="REPOS"),"X")</f>
        <v>X</v>
      </c>
      <c r="K17" s="58" t="s">
        <v>104</v>
      </c>
      <c r="L17" s="55" t="s">
        <v>38</v>
      </c>
    </row>
    <row r="18" spans="1:12" ht="17" customHeight="1" x14ac:dyDescent="0.2">
      <c r="A18" s="34" t="s">
        <v>82</v>
      </c>
      <c r="B18" s="64" t="str">
        <f>[3]Pointage!W12</f>
        <v>REPOS</v>
      </c>
      <c r="C18" s="47" t="str">
        <f t="shared" si="5"/>
        <v/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str">
        <f>IF(OR(COUNTIF(HorSup,B18),B18="",[3]Pointage!W12="",B18="REPOS"),"X")</f>
        <v>X</v>
      </c>
      <c r="K18" s="58" t="s">
        <v>108</v>
      </c>
      <c r="L18" s="55" t="s">
        <v>38</v>
      </c>
    </row>
    <row r="19" spans="1:12" ht="17" customHeight="1" x14ac:dyDescent="0.2">
      <c r="A19" s="38" t="s">
        <v>84</v>
      </c>
      <c r="B19" s="64" t="str">
        <f>[3]Pointage!W13</f>
        <v>V.N. Matin</v>
      </c>
      <c r="C19" s="47" t="str">
        <f t="shared" si="5"/>
        <v/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str">
        <f>IF(OR(COUNTIF(HorSup,B19),B19="",[3]Pointage!W13="",B19="REPOS"),"X")</f>
        <v>X</v>
      </c>
      <c r="K19" s="58" t="s">
        <v>92</v>
      </c>
      <c r="L19" s="55" t="s">
        <v>21</v>
      </c>
    </row>
    <row r="20" spans="1:12" ht="17" customHeight="1" x14ac:dyDescent="0.2">
      <c r="A20" s="35" t="s">
        <v>85</v>
      </c>
      <c r="B20" s="64" t="str">
        <f>[3]Pointage!W14</f>
        <v>REPOS</v>
      </c>
      <c r="C20" s="47" t="str">
        <f t="shared" si="5"/>
        <v/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str">
        <f>IF(OR(COUNTIF(HorSup,B20),B20="",[3]Pointage!W14="",B20="REPOS"),"X")</f>
        <v>X</v>
      </c>
      <c r="K20" s="58" t="s">
        <v>99</v>
      </c>
      <c r="L20" s="55" t="s">
        <v>21</v>
      </c>
    </row>
    <row r="21" spans="1:12" ht="17" customHeight="1" x14ac:dyDescent="0.2">
      <c r="A21" s="34" t="s">
        <v>86</v>
      </c>
      <c r="B21" s="64" t="str">
        <f>[3]Pointage!W15</f>
        <v>REPOS</v>
      </c>
      <c r="C21" s="47" t="str">
        <f t="shared" si="5"/>
        <v/>
      </c>
      <c r="D21" s="6" t="str">
        <f t="shared" si="6"/>
        <v/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str">
        <f>IF(OR(COUNTIF(HorSup,B21),B21="",[3]Pointage!W15="",B21="REPOS"),"X")</f>
        <v>X</v>
      </c>
      <c r="K21" s="57" t="s">
        <v>73</v>
      </c>
      <c r="L21" s="55" t="s">
        <v>8</v>
      </c>
    </row>
    <row r="22" spans="1:12" ht="17" customHeight="1" x14ac:dyDescent="0.2">
      <c r="A22" s="38" t="s">
        <v>89</v>
      </c>
      <c r="B22" s="64" t="str">
        <f>[3]Pointage!W16</f>
        <v>REPOS</v>
      </c>
      <c r="C22" s="47" t="str">
        <f t="shared" si="5"/>
        <v/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str">
        <f>IF(OR(COUNTIF(HorSup,B22),B22="",[3]Pointage!W16="",B22="REPOS"),"X")</f>
        <v>X</v>
      </c>
      <c r="K22" s="60" t="s">
        <v>82</v>
      </c>
      <c r="L22" s="55" t="s">
        <v>8</v>
      </c>
    </row>
    <row r="23" spans="1:12" ht="17" customHeight="1" x14ac:dyDescent="0.2">
      <c r="A23" s="38" t="s">
        <v>90</v>
      </c>
      <c r="B23" s="64" t="str">
        <f>[3]Pointage!W17</f>
        <v>REPOS</v>
      </c>
      <c r="C23" s="47" t="str">
        <f t="shared" si="5"/>
        <v/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str">
        <f>IF(OR(COUNTIF(HorSup,B23),B23="",[3]Pointage!W17="",B23="REPOS"),"X")</f>
        <v>X</v>
      </c>
      <c r="K23" s="58" t="s">
        <v>83</v>
      </c>
      <c r="L23" s="55" t="s">
        <v>8</v>
      </c>
    </row>
    <row r="24" spans="1:12" ht="17" customHeight="1" x14ac:dyDescent="0.2">
      <c r="A24" s="34" t="s">
        <v>91</v>
      </c>
      <c r="B24" s="64" t="str">
        <f>[3]Pointage!W18</f>
        <v>REPOS</v>
      </c>
      <c r="C24" s="47" t="str">
        <f t="shared" si="5"/>
        <v/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str">
        <f>IF(OR(COUNTIF(HorSup,B24),B24="",[3]Pointage!W19="",B24="REPOS"),"X")</f>
        <v>X</v>
      </c>
      <c r="K24" s="58" t="s">
        <v>85</v>
      </c>
      <c r="L24" s="55" t="s">
        <v>8</v>
      </c>
    </row>
    <row r="25" spans="1:12" ht="17" customHeight="1" x14ac:dyDescent="0.2">
      <c r="A25" s="34" t="s">
        <v>92</v>
      </c>
      <c r="B25" s="64" t="str">
        <f>[3]Pointage!W19</f>
        <v>Congés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>X</v>
      </c>
      <c r="G25" s="6" t="str">
        <f t="shared" si="9"/>
        <v/>
      </c>
      <c r="H25" s="5" t="b">
        <f>IF(OR(COUNTIF(HorSup,B25),B25="",[3]Pointage!W20="",B25="REPOS"),"X")</f>
        <v>0</v>
      </c>
      <c r="K25" s="58" t="s">
        <v>143</v>
      </c>
      <c r="L25" s="55" t="s">
        <v>8</v>
      </c>
    </row>
    <row r="26" spans="1:12" ht="17" customHeight="1" x14ac:dyDescent="0.2">
      <c r="A26" s="39" t="s">
        <v>93</v>
      </c>
      <c r="B26" s="64" t="str">
        <f>[3]Pointage!W20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IF(OR(COUNTIF(HorSup,B26),B26="",[3]Pointage!W21="",B26="REPOS"),"X")</f>
        <v>0</v>
      </c>
      <c r="K26" s="58" t="s">
        <v>96</v>
      </c>
      <c r="L26" s="55" t="s">
        <v>8</v>
      </c>
    </row>
    <row r="27" spans="1:12" ht="17" customHeight="1" x14ac:dyDescent="0.2">
      <c r="A27" s="34" t="s">
        <v>94</v>
      </c>
      <c r="B27" s="64" t="str">
        <f>[3]Pointage!W21</f>
        <v>Congés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>X</v>
      </c>
      <c r="G27" s="6" t="str">
        <f t="shared" si="9"/>
        <v/>
      </c>
      <c r="H27" s="5" t="b">
        <f>IF(OR(COUNTIF(HorSup,B27),B27="",[3]Pointage!W22="",B27="REPOS"),"X")</f>
        <v>0</v>
      </c>
      <c r="K27" s="57" t="s">
        <v>98</v>
      </c>
      <c r="L27" s="55" t="s">
        <v>8</v>
      </c>
    </row>
    <row r="28" spans="1:12" ht="17" customHeight="1" x14ac:dyDescent="0.2">
      <c r="A28" s="34" t="s">
        <v>95</v>
      </c>
      <c r="B28" s="64" t="str">
        <f>[3]Pointage!W22</f>
        <v>REPOS</v>
      </c>
      <c r="C28" s="47" t="str">
        <f t="shared" si="5"/>
        <v/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str">
        <f>IF(OR(COUNTIF(HorSup,B28),B28="",[3]Pointage!W23="",B28="REPOS"),"X")</f>
        <v>X</v>
      </c>
      <c r="K28" s="59" t="s">
        <v>101</v>
      </c>
      <c r="L28" s="55" t="s">
        <v>8</v>
      </c>
    </row>
    <row r="29" spans="1:12" ht="17" customHeight="1" x14ac:dyDescent="0.2">
      <c r="A29" s="36" t="s">
        <v>96</v>
      </c>
      <c r="B29" s="64" t="str">
        <f>[3]Pointage!W23</f>
        <v>REPOS</v>
      </c>
      <c r="C29" s="47" t="str">
        <f t="shared" si="5"/>
        <v/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str">
        <f>IF(OR(COUNTIF(HorSup,B29),B29="",[3]Pointage!W24="",B29="REPOS"),"X")</f>
        <v>X</v>
      </c>
      <c r="K29" s="58" t="s">
        <v>105</v>
      </c>
      <c r="L29" s="55" t="s">
        <v>8</v>
      </c>
    </row>
    <row r="30" spans="1:12" ht="17" customHeight="1" x14ac:dyDescent="0.2">
      <c r="A30" s="34" t="s">
        <v>97</v>
      </c>
      <c r="B30" s="64" t="str">
        <f>[3]Pointage!W24</f>
        <v>NICE EST DIM</v>
      </c>
      <c r="C30" s="47" t="str">
        <f t="shared" si="5"/>
        <v/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str">
        <f>IF(OR(COUNTIF(HorSup,B30),B30="",[3]Pointage!W25="",B30="REPOS"),"X")</f>
        <v>X</v>
      </c>
      <c r="K30" s="58" t="s">
        <v>107</v>
      </c>
      <c r="L30" s="55" t="s">
        <v>8</v>
      </c>
    </row>
    <row r="31" spans="1:12" ht="17" customHeight="1" x14ac:dyDescent="0.2">
      <c r="A31" s="34" t="s">
        <v>98</v>
      </c>
      <c r="B31" s="64" t="str">
        <f>[3]Pointage!W25</f>
        <v>NICE OUEST DIM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str">
        <f>IF(OR(COUNTIF(HorSup,B31),B31="",[3]Pointage!W26="",B31="REPOS"),"X")</f>
        <v>X</v>
      </c>
      <c r="K31" s="58" t="s">
        <v>109</v>
      </c>
      <c r="L31" s="55" t="s">
        <v>8</v>
      </c>
    </row>
    <row r="32" spans="1:12" ht="17" customHeight="1" x14ac:dyDescent="0.2">
      <c r="A32" s="34" t="s">
        <v>99</v>
      </c>
      <c r="B32" s="64" t="str">
        <f>[3]Pointage!W26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IF(OR(COUNTIF(HorSup,B32),B32="",[3]Pointage!W27="",B32="REPOS"),"X")</f>
        <v>0</v>
      </c>
      <c r="K32" s="61" t="s">
        <v>110</v>
      </c>
      <c r="L32" s="55" t="s">
        <v>8</v>
      </c>
    </row>
    <row r="33" spans="1:12" ht="17" customHeight="1" x14ac:dyDescent="0.2">
      <c r="A33" s="34" t="s">
        <v>100</v>
      </c>
      <c r="B33" s="64" t="str">
        <f>[3]Pointage!W27</f>
        <v>REPOS</v>
      </c>
      <c r="C33" s="47" t="str">
        <f t="shared" si="5"/>
        <v/>
      </c>
      <c r="D33" s="6" t="str">
        <f t="shared" si="6"/>
        <v/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str">
        <f>IF(OR(COUNTIF(HorSup,B33),B33="",[3]Pointage!W28="",B33="REPOS"),"X")</f>
        <v>X</v>
      </c>
      <c r="K33" s="58" t="s">
        <v>117</v>
      </c>
      <c r="L33" s="55" t="s">
        <v>8</v>
      </c>
    </row>
    <row r="34" spans="1:12" ht="17" customHeight="1" x14ac:dyDescent="0.2">
      <c r="A34" s="34" t="s">
        <v>101</v>
      </c>
      <c r="B34" s="64" t="str">
        <f>[3]Pointage!W28</f>
        <v>REPOS</v>
      </c>
      <c r="C34" s="47" t="str">
        <f t="shared" si="5"/>
        <v/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str">
        <f>IF(OR(COUNTIF(HorSup,B34),B34="",[3]Pointage!W29="",B34="REPOS"),"X")</f>
        <v>X</v>
      </c>
      <c r="K34" s="60" t="s">
        <v>119</v>
      </c>
      <c r="L34" s="55" t="s">
        <v>8</v>
      </c>
    </row>
    <row r="35" spans="1:12" ht="17" customHeight="1" x14ac:dyDescent="0.2">
      <c r="A35" s="34" t="s">
        <v>102</v>
      </c>
      <c r="B35" s="64" t="str">
        <f>[3]Pointage!W29</f>
        <v>POLY 7H-12H + CP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str">
        <f>IF(OR(COUNTIF(HorSup,B35),B35="",[3]Pointage!W30="",B35="REPOS"),"X")</f>
        <v>X</v>
      </c>
      <c r="K35" s="61" t="s">
        <v>121</v>
      </c>
      <c r="L35" s="55" t="s">
        <v>8</v>
      </c>
    </row>
    <row r="36" spans="1:12" ht="17" customHeight="1" x14ac:dyDescent="0.2">
      <c r="A36" s="34" t="s">
        <v>103</v>
      </c>
      <c r="B36" s="64" t="str">
        <f>[3]Pointage!W30</f>
        <v>REPOS</v>
      </c>
      <c r="C36" s="47" t="str">
        <f t="shared" si="5"/>
        <v/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str">
        <f>IF(OR(COUNTIF(HorSup,B36),B36="",[3]Pointage!W31="",B36="REPOS"),"X")</f>
        <v>X</v>
      </c>
      <c r="K36" s="58" t="s">
        <v>120</v>
      </c>
      <c r="L36" s="55" t="s">
        <v>41</v>
      </c>
    </row>
    <row r="37" spans="1:12" ht="17" customHeight="1" x14ac:dyDescent="0.2">
      <c r="A37" s="35" t="s">
        <v>104</v>
      </c>
      <c r="B37" s="64" t="str">
        <f>[3]Pointage!W31</f>
        <v>REPOS</v>
      </c>
      <c r="C37" s="47" t="str">
        <f t="shared" si="5"/>
        <v/>
      </c>
      <c r="D37" s="6" t="str">
        <f t="shared" si="6"/>
        <v/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str">
        <f>IF(OR(COUNTIF(HorSup,B37),B37="",[3]Pointage!W32="",B37="REPOS"),"X")</f>
        <v>X</v>
      </c>
      <c r="K37" s="60" t="s">
        <v>88</v>
      </c>
      <c r="L37" s="55" t="s">
        <v>13</v>
      </c>
    </row>
    <row r="38" spans="1:12" ht="17" customHeight="1" x14ac:dyDescent="0.2">
      <c r="A38" s="35" t="s">
        <v>105</v>
      </c>
      <c r="B38" s="64" t="str">
        <f>[3]Pointage!W32</f>
        <v>REPOS</v>
      </c>
      <c r="C38" s="47" t="str">
        <f t="shared" si="5"/>
        <v/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str">
        <f>IF(OR(COUNTIF(HorSup,B38),B38="",[3]Pointage!W33="",B38="REPOS"),"X")</f>
        <v>X</v>
      </c>
      <c r="K38" s="58" t="s">
        <v>122</v>
      </c>
      <c r="L38" s="55" t="s">
        <v>29</v>
      </c>
    </row>
    <row r="39" spans="1:12" ht="17" customHeight="1" x14ac:dyDescent="0.2">
      <c r="A39" s="36" t="s">
        <v>106</v>
      </c>
      <c r="B39" s="64" t="str">
        <f>[3]Pointage!W33</f>
        <v>REPOS</v>
      </c>
      <c r="C39" s="47" t="str">
        <f t="shared" si="5"/>
        <v/>
      </c>
      <c r="D39" s="6" t="str">
        <f t="shared" si="6"/>
        <v/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str">
        <f>IF(OR(COUNTIF(HorSup,B39),B39="",[3]Pointage!W34="",B39="REPOS"),"X")</f>
        <v>X</v>
      </c>
      <c r="K39" s="60" t="s">
        <v>112</v>
      </c>
      <c r="L39" s="55" t="s">
        <v>46</v>
      </c>
    </row>
    <row r="40" spans="1:12" ht="17" customHeight="1" x14ac:dyDescent="0.2">
      <c r="A40" s="34" t="s">
        <v>107</v>
      </c>
      <c r="B40" s="64" t="str">
        <f>[3]Pointage!W34</f>
        <v>REPOS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str">
        <f>IF(OR(COUNTIF(HorSup,B40),B40="",[3]Pointage!W35="",B40="REPOS"),"X")</f>
        <v>X</v>
      </c>
      <c r="K40" s="59" t="s">
        <v>81</v>
      </c>
      <c r="L40" s="55" t="s">
        <v>24</v>
      </c>
    </row>
    <row r="41" spans="1:12" ht="17" customHeight="1" x14ac:dyDescent="0.2">
      <c r="A41" s="36" t="s">
        <v>108</v>
      </c>
      <c r="B41" s="64" t="str">
        <f>[3]Pointage!W35</f>
        <v>NICE NORD &amp; VIEUX NICE</v>
      </c>
      <c r="C41" s="47" t="str">
        <f t="shared" si="5"/>
        <v/>
      </c>
      <c r="D41" s="6" t="str">
        <f t="shared" si="6"/>
        <v/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str">
        <f>IF(OR(COUNTIF(HorSup,B41),B41="",[3]Pointage!W36="",B41="REPOS"),"X")</f>
        <v>X</v>
      </c>
      <c r="K41" s="58" t="s">
        <v>71</v>
      </c>
      <c r="L41" s="55" t="s">
        <v>16</v>
      </c>
    </row>
    <row r="42" spans="1:12" ht="17" customHeight="1" x14ac:dyDescent="0.2">
      <c r="A42" s="35" t="s">
        <v>109</v>
      </c>
      <c r="B42" s="64" t="str">
        <f>[3]Pointage!W36</f>
        <v>REPOS</v>
      </c>
      <c r="C42" s="47" t="str">
        <f t="shared" si="5"/>
        <v/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str">
        <f>IF(OR(COUNTIF(HorSup,B42),B42="",[3]Pointage!W37="",B42="REPOS"),"X")</f>
        <v>X</v>
      </c>
      <c r="K42" s="57" t="s">
        <v>90</v>
      </c>
      <c r="L42" s="55" t="s">
        <v>16</v>
      </c>
    </row>
    <row r="43" spans="1:12" ht="17" customHeight="1" x14ac:dyDescent="0.2">
      <c r="A43" s="34" t="s">
        <v>111</v>
      </c>
      <c r="B43" s="64" t="str">
        <f>[3]Pointage!W37</f>
        <v>REPOS</v>
      </c>
      <c r="C43" s="47" t="str">
        <f t="shared" si="5"/>
        <v/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str">
        <f>IF(OR(COUNTIF(HorSup,B43),B43="",[3]Pointage!W38="",B43="REPOS"),"X")</f>
        <v>X</v>
      </c>
      <c r="K43" s="58" t="s">
        <v>70</v>
      </c>
      <c r="L43" s="55" t="s">
        <v>12</v>
      </c>
    </row>
    <row r="44" spans="1:12" ht="17" customHeight="1" x14ac:dyDescent="0.2">
      <c r="A44" s="34" t="s">
        <v>113</v>
      </c>
      <c r="B44" s="64" t="str">
        <f>[3]Pointage!W38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IF(OR(COUNTIF(HorSup,B44),B44="",[3]Pointage!W39="",B44="REPOS"),"X")</f>
        <v>0</v>
      </c>
      <c r="K44" s="58" t="s">
        <v>123</v>
      </c>
      <c r="L44" s="55" t="s">
        <v>12</v>
      </c>
    </row>
    <row r="45" spans="1:12" ht="17" customHeight="1" x14ac:dyDescent="0.2">
      <c r="A45" s="38" t="s">
        <v>114</v>
      </c>
      <c r="B45" s="64" t="str">
        <f>[3]Pointage!W39</f>
        <v>REPOS</v>
      </c>
      <c r="C45" s="47" t="str">
        <f t="shared" si="5"/>
        <v/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str">
        <f>IF(OR(COUNTIF(HorSup,B45),B45="",[3]Pointage!W40="",B45="REPOS"),"X")</f>
        <v>X</v>
      </c>
      <c r="K45" s="61" t="s">
        <v>80</v>
      </c>
      <c r="L45" s="55" t="s">
        <v>127</v>
      </c>
    </row>
    <row r="46" spans="1:12" ht="17" customHeight="1" x14ac:dyDescent="0.2">
      <c r="A46" s="34" t="s">
        <v>115</v>
      </c>
      <c r="B46" s="64" t="str">
        <f>[3]Pointage!W40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IF(OR(COUNTIF(HorSup,B46),B46="",[3]Pointage!W41="",B46="REPOS"),"X")</f>
        <v>0</v>
      </c>
      <c r="K46" s="58" t="s">
        <v>89</v>
      </c>
      <c r="L46" s="55" t="s">
        <v>135</v>
      </c>
    </row>
    <row r="47" spans="1:12" ht="17" customHeight="1" x14ac:dyDescent="0.2">
      <c r="A47" s="34" t="s">
        <v>116</v>
      </c>
      <c r="B47" s="64" t="str">
        <f>[3]Pointage!W41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IF(OR(COUNTIF(HorSup,B47),B47="",[3]Pointage!W42="",B47="REPOS"),"X")</f>
        <v>0</v>
      </c>
      <c r="K47" s="58" t="s">
        <v>84</v>
      </c>
      <c r="L47" s="55" t="s">
        <v>19</v>
      </c>
    </row>
    <row r="48" spans="1:12" ht="17" customHeight="1" x14ac:dyDescent="0.2">
      <c r="A48" s="38" t="s">
        <v>142</v>
      </c>
      <c r="B48" s="64" t="str">
        <f>[3]Pointage!W42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IF(OR(COUNTIF(HorSup,B48),B48="",[3]Pointage!W18="",B48="REPOS"),"X")</f>
        <v>X</v>
      </c>
      <c r="K48" s="60" t="s">
        <v>97</v>
      </c>
      <c r="L48" s="55" t="s">
        <v>19</v>
      </c>
    </row>
    <row r="49" spans="1:15" ht="17" customHeight="1" x14ac:dyDescent="0.2">
      <c r="A49" s="34" t="s">
        <v>118</v>
      </c>
      <c r="B49" s="64" t="str">
        <f>[3]Pointage!W43</f>
        <v>REPOS</v>
      </c>
      <c r="C49" s="47" t="str">
        <f t="shared" si="5"/>
        <v/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str">
        <f>IF(OR(COUNTIF(HorSup,B49),B49="",[3]Pointage!W43="",B49="REPOS"),"X")</f>
        <v>X</v>
      </c>
      <c r="K49" s="61" t="s">
        <v>103</v>
      </c>
      <c r="L49" s="55" t="s">
        <v>19</v>
      </c>
    </row>
    <row r="50" spans="1:15" ht="17" customHeight="1" x14ac:dyDescent="0.2">
      <c r="A50" s="34" t="s">
        <v>121</v>
      </c>
      <c r="B50" s="64" t="str">
        <f>[3]Pointage!W44</f>
        <v>REPOS</v>
      </c>
      <c r="C50" s="47" t="str">
        <f t="shared" si="5"/>
        <v/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str">
        <f>IF(OR(COUNTIF(HorSup,B50),B50="",[3]Pointage!W44="",B50="REPOS"),"X")</f>
        <v>X</v>
      </c>
      <c r="K50" s="58" t="s">
        <v>106</v>
      </c>
      <c r="L50" s="55" t="s">
        <v>19</v>
      </c>
    </row>
    <row r="51" spans="1:15" ht="17" customHeight="1" thickBot="1" x14ac:dyDescent="0.25">
      <c r="A51" s="70" t="s">
        <v>123</v>
      </c>
      <c r="B51" s="64" t="str">
        <f>[3]Pointage!W45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IF(OR(COUNTIF(HorSup,B51),B51="",[3]Pointage!W45="",B51="REPOS"),"X")</f>
        <v>0</v>
      </c>
      <c r="K51" s="57" t="s">
        <v>114</v>
      </c>
      <c r="L51" s="55" t="s">
        <v>19</v>
      </c>
    </row>
    <row r="52" spans="1:15" ht="17" customHeight="1" x14ac:dyDescent="0.2">
      <c r="A52" s="85" t="s">
        <v>69</v>
      </c>
      <c r="B52" s="82" t="str">
        <f>[4]Pointage!W2</f>
        <v>REPOS</v>
      </c>
      <c r="C52" s="46" t="str">
        <f t="shared" si="5"/>
        <v/>
      </c>
      <c r="D52" s="3" t="str">
        <f t="shared" si="6"/>
        <v/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str">
        <f>IF(OR(COUNTIF(HorSup,B52),B52="",[4]Pointage!W2="",B52="REPOS"),"X")</f>
        <v>X</v>
      </c>
      <c r="K52" s="57" t="s">
        <v>95</v>
      </c>
      <c r="L52" s="55" t="s">
        <v>30</v>
      </c>
    </row>
    <row r="53" spans="1:15" ht="17" customHeight="1" x14ac:dyDescent="0.2">
      <c r="A53" s="57" t="s">
        <v>73</v>
      </c>
      <c r="B53" s="83" t="str">
        <f>[4]Pointage!W3</f>
        <v>Contrôle Enc 5H-11H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/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IF(OR(COUNTIF(HorSup,B53),B53="",[4]Pointage!W3="",B53="REPOS"),"X")</f>
        <v>0</v>
      </c>
      <c r="K53" s="62" t="s">
        <v>74</v>
      </c>
      <c r="L53" s="55" t="s">
        <v>14</v>
      </c>
      <c r="O53" t="s">
        <v>144</v>
      </c>
    </row>
    <row r="54" spans="1:15" ht="17" customHeight="1" x14ac:dyDescent="0.2">
      <c r="A54" s="58" t="s">
        <v>79</v>
      </c>
      <c r="B54" s="83" t="str">
        <f>[4]Pointage!W4</f>
        <v>REPOS</v>
      </c>
      <c r="C54" s="47" t="str">
        <f t="shared" si="12"/>
        <v/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str">
        <f>IF(OR(COUNTIF(HorSup,B54),B54="",[4]Pointage!W4="",B54="REPOS"),"X")</f>
        <v>X</v>
      </c>
      <c r="K54" s="58" t="s">
        <v>75</v>
      </c>
      <c r="L54" s="55" t="s">
        <v>14</v>
      </c>
    </row>
    <row r="55" spans="1:15" ht="17" customHeight="1" x14ac:dyDescent="0.2">
      <c r="A55" s="58" t="s">
        <v>80</v>
      </c>
      <c r="B55" s="83" t="str">
        <f>[4]Pointage!W5</f>
        <v>REPOS</v>
      </c>
      <c r="C55" s="47" t="str">
        <f t="shared" si="12"/>
        <v/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str">
        <f>IF(OR(COUNTIF(HorSup,B55),B55="",[4]Pointage!W5="",B55="REPOS"),"X")</f>
        <v>X</v>
      </c>
      <c r="K55" s="58" t="s">
        <v>77</v>
      </c>
      <c r="L55" s="55" t="s">
        <v>14</v>
      </c>
    </row>
    <row r="56" spans="1:15" ht="17" customHeight="1" x14ac:dyDescent="0.2">
      <c r="A56" s="58" t="s">
        <v>83</v>
      </c>
      <c r="B56" s="83" t="str">
        <f>[4]Pointage!W6</f>
        <v>REPOS</v>
      </c>
      <c r="C56" s="47" t="str">
        <f t="shared" si="12"/>
        <v/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str">
        <f>IF(OR(COUNTIF(HorSup,B56),B56="",[4]Pointage!W6="",B56="REPOS"),"X")</f>
        <v>X</v>
      </c>
      <c r="K56" s="58" t="s">
        <v>78</v>
      </c>
      <c r="L56" s="55" t="s">
        <v>14</v>
      </c>
    </row>
    <row r="57" spans="1:15" ht="17" customHeight="1" x14ac:dyDescent="0.2">
      <c r="A57" s="58" t="s">
        <v>87</v>
      </c>
      <c r="B57" s="83" t="str">
        <f>[4]Pointage!W7</f>
        <v>REPOS</v>
      </c>
      <c r="C57" s="47" t="str">
        <f t="shared" si="12"/>
        <v/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str">
        <f>IF(OR(COUNTIF(HorSup,B57),B57="",[4]Pointage!W7="",B57="REPOS"),"X")</f>
        <v>X</v>
      </c>
      <c r="K57" s="58" t="s">
        <v>76</v>
      </c>
      <c r="L57" s="55" t="s">
        <v>32</v>
      </c>
    </row>
    <row r="58" spans="1:15" ht="17" customHeight="1" x14ac:dyDescent="0.2">
      <c r="A58" s="58" t="s">
        <v>88</v>
      </c>
      <c r="B58" s="83" t="str">
        <f>[4]Pointage!W8</f>
        <v>Contrôle OM 20H-02H</v>
      </c>
      <c r="C58" s="47" t="str">
        <f t="shared" si="12"/>
        <v/>
      </c>
      <c r="D58" s="6" t="str">
        <f t="shared" si="13"/>
        <v/>
      </c>
      <c r="E58" s="52" t="str">
        <f t="shared" si="14"/>
        <v/>
      </c>
      <c r="F58" s="25" t="str">
        <f t="shared" si="10"/>
        <v/>
      </c>
      <c r="G58" s="6" t="str">
        <f t="shared" si="11"/>
        <v/>
      </c>
      <c r="H58" s="5" t="str">
        <f>IF(OR(COUNTIF(HorSup,B58),B58="",[4]Pointage!W8="",B58="REPOS"),"X")</f>
        <v>X</v>
      </c>
      <c r="K58" s="58" t="s">
        <v>86</v>
      </c>
      <c r="L58" s="55" t="s">
        <v>15</v>
      </c>
    </row>
    <row r="59" spans="1:15" ht="16" x14ac:dyDescent="0.2">
      <c r="A59" s="57" t="s">
        <v>110</v>
      </c>
      <c r="B59" s="83" t="str">
        <f>[4]Pointage!W9</f>
        <v>Contrôle Déch 6H-12H</v>
      </c>
      <c r="C59" s="47" t="str">
        <f t="shared" si="12"/>
        <v/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str">
        <f>IF(OR(COUNTIF(HorSup,B59),B59="",[4]Pointage!W9="",B59="REPOS"),"X")</f>
        <v>X</v>
      </c>
      <c r="K59" s="60" t="s">
        <v>102</v>
      </c>
      <c r="L59" s="55" t="s">
        <v>130</v>
      </c>
    </row>
    <row r="60" spans="1:15" ht="16" x14ac:dyDescent="0.2">
      <c r="A60" s="57" t="s">
        <v>112</v>
      </c>
      <c r="B60" s="83" t="str">
        <f>[4]Pointage!W10</f>
        <v>REPOS</v>
      </c>
      <c r="C60" s="47" t="str">
        <f t="shared" si="12"/>
        <v/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str">
        <f>IF(OR(COUNTIF(HorSup,B60),B60="",[4]Pointage!W10="",B60="REPOS"),"X")</f>
        <v>X</v>
      </c>
      <c r="K60" s="58" t="s">
        <v>111</v>
      </c>
      <c r="L60" s="55" t="s">
        <v>23</v>
      </c>
    </row>
    <row r="61" spans="1:15" ht="16" x14ac:dyDescent="0.2">
      <c r="A61" s="60" t="s">
        <v>117</v>
      </c>
      <c r="B61" s="83" t="str">
        <f>[4]Pointage!W11</f>
        <v>REPOS</v>
      </c>
      <c r="C61" s="47" t="str">
        <f t="shared" si="12"/>
        <v/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str">
        <f>IF(OR(COUNTIF(HorSup,B61),B61="",[4]Pointage!W11="",B61="REPOS"),"X")</f>
        <v>X</v>
      </c>
      <c r="K61" s="58" t="s">
        <v>133</v>
      </c>
      <c r="L61" s="55" t="s">
        <v>17</v>
      </c>
    </row>
    <row r="62" spans="1:15" ht="16" x14ac:dyDescent="0.2">
      <c r="A62" s="58" t="s">
        <v>119</v>
      </c>
      <c r="B62" s="83" t="str">
        <f>[4]Pointage!W12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IF(OR(COUNTIF(HorSup,B62),B62="",[4]Pointage!W12="",B62="REPOS"),"X")</f>
        <v>X</v>
      </c>
      <c r="K62" s="58" t="s">
        <v>79</v>
      </c>
      <c r="L62" s="55" t="s">
        <v>33</v>
      </c>
    </row>
    <row r="63" spans="1:15" ht="16" x14ac:dyDescent="0.2">
      <c r="A63" s="58" t="s">
        <v>120</v>
      </c>
      <c r="B63" s="83" t="str">
        <f>[4]Pointage!W13</f>
        <v>REPOS</v>
      </c>
      <c r="C63" s="47" t="str">
        <f t="shared" si="12"/>
        <v/>
      </c>
      <c r="D63" s="6" t="str">
        <f t="shared" si="13"/>
        <v/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str">
        <f>IF(OR(COUNTIF(HorSup,B63),B63="",[4]Pointage!W13="",B63="REPOS"),"X")</f>
        <v>X</v>
      </c>
      <c r="K63" s="57" t="s">
        <v>69</v>
      </c>
      <c r="L63" s="55" t="s">
        <v>11</v>
      </c>
    </row>
    <row r="64" spans="1:15" ht="17" thickBot="1" x14ac:dyDescent="0.25">
      <c r="A64" s="67" t="s">
        <v>122</v>
      </c>
      <c r="B64" s="84" t="str">
        <f>[4]Pointage!W14</f>
        <v>VN 13H-19H</v>
      </c>
      <c r="C64" s="48" t="str">
        <f t="shared" si="12"/>
        <v/>
      </c>
      <c r="D64" s="17" t="str">
        <f t="shared" si="13"/>
        <v/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str">
        <f>IF(OR(COUNTIF(HorSup,B64),B64="",[4]Pointage!W14="",B64="REPOS"),"X")</f>
        <v>X</v>
      </c>
      <c r="K64" s="67" t="s">
        <v>87</v>
      </c>
      <c r="L64" s="56" t="s">
        <v>18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599" priority="62" stopIfTrue="1" operator="equal">
      <formula>0</formula>
    </cfRule>
  </conditionalFormatting>
  <conditionalFormatting sqref="L8:L12 L14:L63 B8:B51">
    <cfRule type="cellIs" dxfId="598" priority="65" stopIfTrue="1" operator="equal">
      <formula>"Repos"</formula>
    </cfRule>
    <cfRule type="cellIs" dxfId="597" priority="66" stopIfTrue="1" operator="equal">
      <formula>"ABSENT"</formula>
    </cfRule>
    <cfRule type="containsText" dxfId="596" priority="67" stopIfTrue="1" operator="containsText" text="NICE OUEST">
      <formula>NOT(ISERROR(SEARCH("NICE OUEST",B8)))</formula>
    </cfRule>
    <cfRule type="containsText" dxfId="595" priority="68" stopIfTrue="1" operator="containsText" text="NICE NORD">
      <formula>NOT(ISERROR(SEARCH("NICE NORD",B8)))</formula>
    </cfRule>
    <cfRule type="containsText" dxfId="594" priority="70" stopIfTrue="1" operator="containsText" text="NICE EST">
      <formula>NOT(ISERROR(SEARCH("NICE EST",B8)))</formula>
    </cfRule>
  </conditionalFormatting>
  <conditionalFormatting sqref="K2">
    <cfRule type="cellIs" dxfId="593" priority="64" stopIfTrue="1" operator="equal">
      <formula>""</formula>
    </cfRule>
  </conditionalFormatting>
  <conditionalFormatting sqref="L13">
    <cfRule type="cellIs" dxfId="592" priority="39" stopIfTrue="1" operator="equal">
      <formula>0</formula>
    </cfRule>
  </conditionalFormatting>
  <conditionalFormatting sqref="L13">
    <cfRule type="cellIs" dxfId="591" priority="40" stopIfTrue="1" operator="equal">
      <formula>"Repos"</formula>
    </cfRule>
    <cfRule type="cellIs" dxfId="590" priority="41" stopIfTrue="1" operator="equal">
      <formula>"ABSENT"</formula>
    </cfRule>
    <cfRule type="containsText" dxfId="589" priority="42" stopIfTrue="1" operator="containsText" text="NICE OUEST">
      <formula>NOT(ISERROR(SEARCH("NICE OUEST",L13)))</formula>
    </cfRule>
    <cfRule type="containsText" dxfId="588" priority="43" stopIfTrue="1" operator="containsText" text="NICE NORD">
      <formula>NOT(ISERROR(SEARCH("NICE NORD",L13)))</formula>
    </cfRule>
    <cfRule type="containsText" dxfId="587" priority="45" stopIfTrue="1" operator="containsText" text="NICE EST">
      <formula>NOT(ISERROR(SEARCH("NICE EST",L13)))</formula>
    </cfRule>
  </conditionalFormatting>
  <conditionalFormatting sqref="L64">
    <cfRule type="cellIs" dxfId="586" priority="30" stopIfTrue="1" operator="equal">
      <formula>0</formula>
    </cfRule>
  </conditionalFormatting>
  <conditionalFormatting sqref="L64">
    <cfRule type="cellIs" dxfId="585" priority="25" stopIfTrue="1" operator="equal">
      <formula>"Repos"</formula>
    </cfRule>
    <cfRule type="cellIs" dxfId="584" priority="26" stopIfTrue="1" operator="equal">
      <formula>"ABSENT"</formula>
    </cfRule>
    <cfRule type="containsText" dxfId="583" priority="27" stopIfTrue="1" operator="containsText" text="NICE OUEST">
      <formula>NOT(ISERROR(SEARCH("NICE OUEST",L64)))</formula>
    </cfRule>
    <cfRule type="containsText" dxfId="582" priority="28" stopIfTrue="1" operator="containsText" text="NICE NORD">
      <formula>NOT(ISERROR(SEARCH("NICE NORD",L64)))</formula>
    </cfRule>
    <cfRule type="containsText" dxfId="581" priority="29" stopIfTrue="1" operator="containsText" text="NICE EST">
      <formula>NOT(ISERROR(SEARCH("NICE EST",L64)))</formula>
    </cfRule>
  </conditionalFormatting>
  <conditionalFormatting sqref="B52:B64">
    <cfRule type="cellIs" dxfId="580" priority="11" stopIfTrue="1" operator="equal">
      <formula>0</formula>
    </cfRule>
  </conditionalFormatting>
  <conditionalFormatting sqref="B52:B64">
    <cfRule type="cellIs" dxfId="579" priority="13" stopIfTrue="1" operator="equal">
      <formula>"Repos"</formula>
    </cfRule>
    <cfRule type="cellIs" dxfId="578" priority="14" stopIfTrue="1" operator="equal">
      <formula>"ABSENT"</formula>
    </cfRule>
    <cfRule type="containsText" dxfId="577" priority="15" stopIfTrue="1" operator="containsText" text="NICE OUEST">
      <formula>NOT(ISERROR(SEARCH("NICE OUEST",B52)))</formula>
    </cfRule>
    <cfRule type="containsText" dxfId="576" priority="16" stopIfTrue="1" operator="containsText" text="NICE NORD">
      <formula>NOT(ISERROR(SEARCH("NICE NORD",B52)))</formula>
    </cfRule>
    <cfRule type="containsText" dxfId="575" priority="17" stopIfTrue="1" operator="containsText" text="NICE EST">
      <formula>NOT(ISERROR(SEARCH("NICE EST",B52)))</formula>
    </cfRule>
  </conditionalFormatting>
  <conditionalFormatting sqref="H8:H64">
    <cfRule type="containsText" dxfId="574" priority="10" stopIfTrue="1" operator="containsText" text="FAUX">
      <formula>NOT(ISERROR(SEARCH("FAUX",H8)))</formula>
    </cfRule>
  </conditionalFormatting>
  <dataValidations disablePrompts="1"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08E47A69-5A1F-41D9-B5D8-3F8B67E46B90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CB6AE13C-68F3-4E6D-90CE-3C62AACC2ADD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CC15EE58-B75B-4AB0-8DC3-22FBE56D350A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 enableFormatConditionsCalculation="0"/>
  <dimension ref="A1:N64"/>
  <sheetViews>
    <sheetView topLeftCell="A7" zoomScale="90" zoomScaleNormal="90" zoomScalePageLayoutView="90" workbookViewId="0">
      <selection activeCell="Q8" sqref="Q8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42989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42989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[3]Pointage!X2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IF(OR(COUNTIF(HorSup,B8),B8="",[3]Pointage!X2="",B8="REPOS"),"X")</f>
        <v>0</v>
      </c>
      <c r="K8" s="58" t="s">
        <v>93</v>
      </c>
      <c r="L8" s="55" t="s">
        <v>4</v>
      </c>
    </row>
    <row r="9" spans="1:14" ht="17" customHeight="1" x14ac:dyDescent="0.2">
      <c r="A9" s="37" t="s">
        <v>71</v>
      </c>
      <c r="B9" s="64" t="str">
        <f>[3]Pointage!X3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IF(OR(COUNTIF(HorSup,B9),B9="",[3]Pointage!X3="",B9="REPOS"),"X")</f>
        <v>0</v>
      </c>
      <c r="K9" s="58" t="s">
        <v>113</v>
      </c>
      <c r="L9" s="55" t="s">
        <v>4</v>
      </c>
    </row>
    <row r="10" spans="1:14" ht="17" customHeight="1" x14ac:dyDescent="0.2">
      <c r="A10" s="36" t="s">
        <v>72</v>
      </c>
      <c r="B10" s="64" t="str">
        <f>[3]Pointage!X4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IF(OR(COUNTIF(HorSup,B10),B10="",[3]Pointage!X4="",B10="REPOS"),"X")</f>
        <v>0</v>
      </c>
      <c r="K10" s="62" t="s">
        <v>115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[3]Pointage!X5</f>
        <v>POLY 9H-16H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IF(OR(COUNTIF(HorSup,B11),B11="",[3]Pointage!X5="",B11="REPOS"),"X")</f>
        <v>0</v>
      </c>
      <c r="K11" s="60" t="s">
        <v>116</v>
      </c>
      <c r="L11" s="55" t="s">
        <v>4</v>
      </c>
    </row>
    <row r="12" spans="1:14" ht="17" customHeight="1" x14ac:dyDescent="0.2">
      <c r="A12" s="39" t="s">
        <v>74</v>
      </c>
      <c r="B12" s="64" t="str">
        <f>[3]Pointage!X6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IF(OR(COUNTIF(HorSup,B12),B12="",[3]Pointage!X6="",B12="REPOS"),"X")</f>
        <v>0</v>
      </c>
      <c r="K12" s="58" t="s">
        <v>91</v>
      </c>
      <c r="L12" s="55" t="s">
        <v>20</v>
      </c>
    </row>
    <row r="13" spans="1:14" ht="17" customHeight="1" x14ac:dyDescent="0.2">
      <c r="A13" s="36" t="s">
        <v>75</v>
      </c>
      <c r="B13" s="64" t="str">
        <f>[3]Pointage!X7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IF(OR(COUNTIF(HorSup,B13),B13="",[3]Pointage!X7="",B13="REPOS"),"X")</f>
        <v>0</v>
      </c>
      <c r="K13" s="58" t="s">
        <v>94</v>
      </c>
      <c r="L13" s="55" t="s">
        <v>20</v>
      </c>
    </row>
    <row r="14" spans="1:14" ht="17" customHeight="1" x14ac:dyDescent="0.2">
      <c r="A14" s="34" t="s">
        <v>76</v>
      </c>
      <c r="B14" s="64" t="str">
        <f>[3]Pointage!X8</f>
        <v>REPOS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str">
        <f>IF(OR(COUNTIF(HorSup,B14),B14="",[3]Pointage!X8="",B14="REPOS"),"X")</f>
        <v>X</v>
      </c>
      <c r="K14" s="58" t="s">
        <v>118</v>
      </c>
      <c r="L14" s="55" t="s">
        <v>20</v>
      </c>
    </row>
    <row r="15" spans="1:14" ht="17" customHeight="1" x14ac:dyDescent="0.2">
      <c r="A15" s="34" t="s">
        <v>77</v>
      </c>
      <c r="B15" s="64" t="str">
        <f>[3]Pointage!X9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IF(OR(COUNTIF(HorSup,B15),B15="",[3]Pointage!X9="",B15="REPOS"),"X")</f>
        <v>0</v>
      </c>
      <c r="K15" s="58" t="s">
        <v>72</v>
      </c>
      <c r="L15" s="55" t="s">
        <v>38</v>
      </c>
    </row>
    <row r="16" spans="1:14" ht="17" customHeight="1" x14ac:dyDescent="0.2">
      <c r="A16" s="34" t="s">
        <v>78</v>
      </c>
      <c r="B16" s="64" t="str">
        <f>[3]Pointage!X10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IF(OR(COUNTIF(HorSup,B16),B16="",[3]Pointage!X10="",B16="REPOS"),"X")</f>
        <v>0</v>
      </c>
      <c r="K16" s="58" t="s">
        <v>100</v>
      </c>
      <c r="L16" s="55" t="s">
        <v>38</v>
      </c>
    </row>
    <row r="17" spans="1:12" ht="17" customHeight="1" x14ac:dyDescent="0.2">
      <c r="A17" s="34" t="s">
        <v>81</v>
      </c>
      <c r="B17" s="64" t="str">
        <f>[3]Pointage!X11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IF(OR(COUNTIF(HorSup,B17),B17="",[3]Pointage!X11="",B17="REPOS"),"X")</f>
        <v>0</v>
      </c>
      <c r="K17" s="58" t="s">
        <v>104</v>
      </c>
      <c r="L17" s="55" t="s">
        <v>38</v>
      </c>
    </row>
    <row r="18" spans="1:12" ht="17" customHeight="1" x14ac:dyDescent="0.2">
      <c r="A18" s="34" t="s">
        <v>82</v>
      </c>
      <c r="B18" s="64" t="str">
        <f>[3]Pointage!X12</f>
        <v>POLY 7H-14H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IF(OR(COUNTIF(HorSup,B18),B18="",[3]Pointage!X12="",B18="REPOS"),"X")</f>
        <v>0</v>
      </c>
      <c r="K18" s="58" t="s">
        <v>92</v>
      </c>
      <c r="L18" s="55" t="s">
        <v>21</v>
      </c>
    </row>
    <row r="19" spans="1:12" ht="17" customHeight="1" x14ac:dyDescent="0.2">
      <c r="A19" s="38" t="s">
        <v>84</v>
      </c>
      <c r="B19" s="64" t="str">
        <f>[3]Pointage!X13</f>
        <v>ENC AM 12H30-19H30</v>
      </c>
      <c r="C19" s="47" t="str">
        <f t="shared" si="5"/>
        <v/>
      </c>
      <c r="D19" s="6" t="str">
        <f t="shared" si="6"/>
        <v>X</v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IF(OR(COUNTIF(HorSup,B19),B19="",[3]Pointage!X13="",B19="REPOS"),"X")</f>
        <v>0</v>
      </c>
      <c r="K19" s="57" t="s">
        <v>109</v>
      </c>
      <c r="L19" s="55" t="s">
        <v>21</v>
      </c>
    </row>
    <row r="20" spans="1:12" ht="17" customHeight="1" x14ac:dyDescent="0.2">
      <c r="A20" s="35" t="s">
        <v>85</v>
      </c>
      <c r="B20" s="64" t="str">
        <f>[3]Pointage!X14</f>
        <v>ENC MATIN 5H-12H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IF(OR(COUNTIF(HorSup,B20),B20="",[3]Pointage!X14="",B20="REPOS"),"X")</f>
        <v>0</v>
      </c>
      <c r="K20" s="59" t="s">
        <v>99</v>
      </c>
      <c r="L20" s="55" t="s">
        <v>8</v>
      </c>
    </row>
    <row r="21" spans="1:12" ht="17" customHeight="1" x14ac:dyDescent="0.2">
      <c r="A21" s="34" t="s">
        <v>86</v>
      </c>
      <c r="B21" s="64" t="str">
        <f>[3]Pointage!X15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IF(OR(COUNTIF(HorSup,B21),B21="",[3]Pointage!X15="",B21="REPOS"),"X")</f>
        <v>0</v>
      </c>
      <c r="K21" s="57" t="s">
        <v>123</v>
      </c>
      <c r="L21" s="55" t="s">
        <v>8</v>
      </c>
    </row>
    <row r="22" spans="1:12" ht="17" customHeight="1" x14ac:dyDescent="0.2">
      <c r="A22" s="38" t="s">
        <v>89</v>
      </c>
      <c r="B22" s="64" t="str">
        <f>[3]Pointage!X16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IF(OR(COUNTIF(HorSup,B22),B22="",[3]Pointage!X16="",B22="REPOS"),"X")</f>
        <v>0</v>
      </c>
      <c r="K22" s="58" t="s">
        <v>73</v>
      </c>
      <c r="L22" s="55" t="s">
        <v>41</v>
      </c>
    </row>
    <row r="23" spans="1:12" ht="17" customHeight="1" x14ac:dyDescent="0.2">
      <c r="A23" s="38" t="s">
        <v>90</v>
      </c>
      <c r="B23" s="64" t="str">
        <f>[3]Pointage!X17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IF(OR(COUNTIF(HorSup,B23),B23="",[3]Pointage!X17="",B23="REPOS"),"X")</f>
        <v>0</v>
      </c>
      <c r="K23" s="60" t="s">
        <v>120</v>
      </c>
      <c r="L23" s="55" t="s">
        <v>41</v>
      </c>
    </row>
    <row r="24" spans="1:12" ht="17" customHeight="1" x14ac:dyDescent="0.2">
      <c r="A24" s="34" t="s">
        <v>91</v>
      </c>
      <c r="B24" s="64" t="str">
        <f>[3]Pointage!X18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IF(OR(COUNTIF(HorSup,B24),B24="",[3]Pointage!X19="",B24="REPOS"),"X")</f>
        <v>0</v>
      </c>
      <c r="K24" s="58" t="s">
        <v>122</v>
      </c>
      <c r="L24" s="55" t="s">
        <v>13</v>
      </c>
    </row>
    <row r="25" spans="1:12" ht="17" customHeight="1" x14ac:dyDescent="0.2">
      <c r="A25" s="34" t="s">
        <v>92</v>
      </c>
      <c r="B25" s="64" t="str">
        <f>[3]Pointage!X19</f>
        <v>CARTON MATIN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IF(OR(COUNTIF(HorSup,B25),B25="",[3]Pointage!X20="",B25="REPOS"),"X")</f>
        <v>0</v>
      </c>
      <c r="K25" s="58" t="s">
        <v>88</v>
      </c>
      <c r="L25" s="55" t="s">
        <v>29</v>
      </c>
    </row>
    <row r="26" spans="1:12" ht="17" customHeight="1" x14ac:dyDescent="0.2">
      <c r="A26" s="39" t="s">
        <v>93</v>
      </c>
      <c r="B26" s="64" t="str">
        <f>[3]Pointage!X20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IF(OR(COUNTIF(HorSup,B26),B26="",[3]Pointage!X21="",B26="REPOS"),"X")</f>
        <v>0</v>
      </c>
      <c r="K26" s="57" t="s">
        <v>110</v>
      </c>
      <c r="L26" s="55" t="s">
        <v>46</v>
      </c>
    </row>
    <row r="27" spans="1:12" ht="17" customHeight="1" x14ac:dyDescent="0.2">
      <c r="A27" s="34" t="s">
        <v>94</v>
      </c>
      <c r="B27" s="64" t="str">
        <f>[3]Pointage!X21</f>
        <v>B. CARTON</v>
      </c>
      <c r="C27" s="47" t="str">
        <f t="shared" si="5"/>
        <v>X</v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b">
        <f>IF(OR(COUNTIF(HorSup,B27),B27="",[3]Pointage!X22="",B27="REPOS"),"X")</f>
        <v>0</v>
      </c>
      <c r="K27" s="58" t="s">
        <v>112</v>
      </c>
      <c r="L27" s="55" t="s">
        <v>46</v>
      </c>
    </row>
    <row r="28" spans="1:12" ht="17" customHeight="1" x14ac:dyDescent="0.2">
      <c r="A28" s="34" t="s">
        <v>95</v>
      </c>
      <c r="B28" s="64" t="str">
        <f>[3]Pointage!X22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IF(OR(COUNTIF(HorSup,B28),B28="",[3]Pointage!X23="",B28="REPOS"),"X")</f>
        <v>0</v>
      </c>
      <c r="K28" s="61" t="s">
        <v>117</v>
      </c>
      <c r="L28" s="55" t="s">
        <v>27</v>
      </c>
    </row>
    <row r="29" spans="1:12" ht="17" customHeight="1" x14ac:dyDescent="0.2">
      <c r="A29" s="36" t="s">
        <v>96</v>
      </c>
      <c r="B29" s="64" t="str">
        <f>[3]Pointage!X23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IF(OR(COUNTIF(HorSup,B29),B29="",[3]Pointage!X24="",B29="REPOS"),"X")</f>
        <v>0</v>
      </c>
      <c r="K29" s="58" t="s">
        <v>84</v>
      </c>
      <c r="L29" s="55" t="s">
        <v>24</v>
      </c>
    </row>
    <row r="30" spans="1:12" ht="17" customHeight="1" x14ac:dyDescent="0.2">
      <c r="A30" s="34" t="s">
        <v>97</v>
      </c>
      <c r="B30" s="64" t="str">
        <f>[3]Pointage!X24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IF(OR(COUNTIF(HorSup,B30),B30="",[3]Pointage!X25="",B30="REPOS"),"X")</f>
        <v>0</v>
      </c>
      <c r="K30" s="57" t="s">
        <v>106</v>
      </c>
      <c r="L30" s="55" t="s">
        <v>24</v>
      </c>
    </row>
    <row r="31" spans="1:12" ht="17" customHeight="1" x14ac:dyDescent="0.2">
      <c r="A31" s="34" t="s">
        <v>98</v>
      </c>
      <c r="B31" s="64" t="str">
        <f>[3]Pointage!X25</f>
        <v>ENC MATIN 5H-12H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IF(OR(COUNTIF(HorSup,B31),B31="",[3]Pointage!X26="",B31="REPOS"),"X")</f>
        <v>0</v>
      </c>
      <c r="K31" s="57" t="s">
        <v>121</v>
      </c>
      <c r="L31" s="55" t="s">
        <v>24</v>
      </c>
    </row>
    <row r="32" spans="1:12" ht="17" customHeight="1" x14ac:dyDescent="0.2">
      <c r="A32" s="34" t="s">
        <v>99</v>
      </c>
      <c r="B32" s="64" t="str">
        <f>[3]Pointage!X26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IF(OR(COUNTIF(HorSup,B32),B32="",[3]Pointage!X27="",B32="REPOS"),"X")</f>
        <v>0</v>
      </c>
      <c r="K32" s="58" t="s">
        <v>70</v>
      </c>
      <c r="L32" s="55" t="s">
        <v>16</v>
      </c>
    </row>
    <row r="33" spans="1:12" ht="17" customHeight="1" x14ac:dyDescent="0.2">
      <c r="A33" s="34" t="s">
        <v>100</v>
      </c>
      <c r="B33" s="64" t="str">
        <f>[3]Pointage!X27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IF(OR(COUNTIF(HorSup,B33),B33="",[3]Pointage!X28="",B33="REPOS"),"X")</f>
        <v>0</v>
      </c>
      <c r="K33" s="60" t="s">
        <v>85</v>
      </c>
      <c r="L33" s="55" t="s">
        <v>16</v>
      </c>
    </row>
    <row r="34" spans="1:12" ht="17" customHeight="1" x14ac:dyDescent="0.2">
      <c r="A34" s="34" t="s">
        <v>101</v>
      </c>
      <c r="B34" s="64" t="str">
        <f>[3]Pointage!X28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IF(OR(COUNTIF(HorSup,B34),B34="",[3]Pointage!X29="",B34="REPOS"),"X")</f>
        <v>0</v>
      </c>
      <c r="K34" s="58" t="s">
        <v>90</v>
      </c>
      <c r="L34" s="55" t="s">
        <v>16</v>
      </c>
    </row>
    <row r="35" spans="1:12" ht="17" customHeight="1" x14ac:dyDescent="0.2">
      <c r="A35" s="34" t="s">
        <v>102</v>
      </c>
      <c r="B35" s="64" t="str">
        <f>[3]Pointage!X29</f>
        <v>POLY 4H-12H + CP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IF(OR(COUNTIF(HorSup,B35),B35="",[3]Pointage!X30="",B35="REPOS"),"X")</f>
        <v>0</v>
      </c>
      <c r="K35" s="57" t="s">
        <v>98</v>
      </c>
      <c r="L35" s="55" t="s">
        <v>16</v>
      </c>
    </row>
    <row r="36" spans="1:12" ht="17" customHeight="1" x14ac:dyDescent="0.2">
      <c r="A36" s="34" t="s">
        <v>103</v>
      </c>
      <c r="B36" s="64" t="str">
        <f>[3]Pointage!X30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IF(OR(COUNTIF(HorSup,B36),B36="",[3]Pointage!X31="",B36="REPOS"),"X")</f>
        <v>0</v>
      </c>
      <c r="K36" s="60" t="s">
        <v>101</v>
      </c>
      <c r="L36" s="55" t="s">
        <v>16</v>
      </c>
    </row>
    <row r="37" spans="1:12" ht="17" customHeight="1" x14ac:dyDescent="0.2">
      <c r="A37" s="35" t="s">
        <v>104</v>
      </c>
      <c r="B37" s="64" t="str">
        <f>[3]Pointage!X31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IF(OR(COUNTIF(HorSup,B37),B37="",[3]Pointage!X32="",B37="REPOS"),"X")</f>
        <v>0</v>
      </c>
      <c r="K37" s="58" t="s">
        <v>107</v>
      </c>
      <c r="L37" s="55" t="s">
        <v>16</v>
      </c>
    </row>
    <row r="38" spans="1:12" ht="17" customHeight="1" x14ac:dyDescent="0.2">
      <c r="A38" s="35" t="s">
        <v>105</v>
      </c>
      <c r="B38" s="64" t="str">
        <f>[3]Pointage!X32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IF(OR(COUNTIF(HorSup,B38),B38="",[3]Pointage!X33="",B38="REPOS"),"X")</f>
        <v>0</v>
      </c>
      <c r="K38" s="58" t="s">
        <v>71</v>
      </c>
      <c r="L38" s="55" t="s">
        <v>12</v>
      </c>
    </row>
    <row r="39" spans="1:12" ht="17" customHeight="1" x14ac:dyDescent="0.2">
      <c r="A39" s="36" t="s">
        <v>106</v>
      </c>
      <c r="B39" s="64" t="str">
        <f>[3]Pointage!X33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IF(OR(COUNTIF(HorSup,B39),B39="",[3]Pointage!X34="",B39="REPOS"),"X")</f>
        <v>0</v>
      </c>
      <c r="K39" s="58" t="s">
        <v>77</v>
      </c>
      <c r="L39" s="55" t="s">
        <v>12</v>
      </c>
    </row>
    <row r="40" spans="1:12" ht="17" customHeight="1" x14ac:dyDescent="0.2">
      <c r="A40" s="34" t="s">
        <v>107</v>
      </c>
      <c r="B40" s="64" t="str">
        <f>[3]Pointage!X34</f>
        <v>Congés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>X</v>
      </c>
      <c r="G40" s="6" t="str">
        <f t="shared" si="9"/>
        <v/>
      </c>
      <c r="H40" s="5" t="b">
        <f>IF(OR(COUNTIF(HorSup,B40),B40="",[3]Pointage!X35="",B40="REPOS"),"X")</f>
        <v>0</v>
      </c>
      <c r="K40" s="58" t="s">
        <v>81</v>
      </c>
      <c r="L40" s="55" t="s">
        <v>12</v>
      </c>
    </row>
    <row r="41" spans="1:12" ht="17" customHeight="1" x14ac:dyDescent="0.2">
      <c r="A41" s="36" t="s">
        <v>108</v>
      </c>
      <c r="B41" s="64" t="str">
        <f>[3]Pointage!X35</f>
        <v>REPOS</v>
      </c>
      <c r="C41" s="47" t="str">
        <f t="shared" si="5"/>
        <v/>
      </c>
      <c r="D41" s="6" t="str">
        <f t="shared" si="6"/>
        <v/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str">
        <f>IF(OR(COUNTIF(HorSup,B41),B41="",[3]Pointage!X36="",B41="REPOS"),"X")</f>
        <v>X</v>
      </c>
      <c r="K41" s="57" t="s">
        <v>105</v>
      </c>
      <c r="L41" s="55" t="s">
        <v>12</v>
      </c>
    </row>
    <row r="42" spans="1:12" ht="17" customHeight="1" x14ac:dyDescent="0.2">
      <c r="A42" s="35" t="s">
        <v>109</v>
      </c>
      <c r="B42" s="64" t="str">
        <f>[3]Pointage!X36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IF(OR(COUNTIF(HorSup,B42),B42="",[3]Pointage!X37="",B42="REPOS"),"X")</f>
        <v>0</v>
      </c>
      <c r="K42" s="58" t="s">
        <v>80</v>
      </c>
      <c r="L42" s="55" t="s">
        <v>127</v>
      </c>
    </row>
    <row r="43" spans="1:12" ht="17" customHeight="1" x14ac:dyDescent="0.2">
      <c r="A43" s="34" t="s">
        <v>111</v>
      </c>
      <c r="B43" s="64" t="str">
        <f>[3]Pointage!X37</f>
        <v>POLY 5H-12H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IF(OR(COUNTIF(HorSup,B43),B43="",[3]Pointage!X38="",B43="REPOS"),"X")</f>
        <v>0</v>
      </c>
      <c r="K43" s="58" t="s">
        <v>83</v>
      </c>
      <c r="L43" s="55" t="s">
        <v>127</v>
      </c>
    </row>
    <row r="44" spans="1:12" ht="17" customHeight="1" x14ac:dyDescent="0.2">
      <c r="A44" s="34" t="s">
        <v>113</v>
      </c>
      <c r="B44" s="64" t="str">
        <f>[3]Pointage!X38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IF(OR(COUNTIF(HorSup,B44),B44="",[3]Pointage!X39="",B44="REPOS"),"X")</f>
        <v>0</v>
      </c>
      <c r="K44" s="59" t="s">
        <v>89</v>
      </c>
      <c r="L44" s="55" t="s">
        <v>135</v>
      </c>
    </row>
    <row r="45" spans="1:12" ht="17" customHeight="1" x14ac:dyDescent="0.2">
      <c r="A45" s="38" t="s">
        <v>114</v>
      </c>
      <c r="B45" s="64" t="str">
        <f>[3]Pointage!X39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IF(OR(COUNTIF(HorSup,B45),B45="",[3]Pointage!X40="",B45="REPOS"),"X")</f>
        <v>0</v>
      </c>
      <c r="K45" s="58" t="s">
        <v>97</v>
      </c>
      <c r="L45" s="55" t="s">
        <v>19</v>
      </c>
    </row>
    <row r="46" spans="1:12" ht="17" customHeight="1" x14ac:dyDescent="0.2">
      <c r="A46" s="34" t="s">
        <v>115</v>
      </c>
      <c r="B46" s="64" t="str">
        <f>[3]Pointage!X40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IF(OR(COUNTIF(HorSup,B46),B46="",[3]Pointage!X41="",B46="REPOS"),"X")</f>
        <v>0</v>
      </c>
      <c r="K46" s="58" t="s">
        <v>103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[3]Pointage!X41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IF(OR(COUNTIF(HorSup,B47),B47="",[3]Pointage!X42="",B47="REPOS"),"X")</f>
        <v>0</v>
      </c>
      <c r="K47" s="58" t="s">
        <v>114</v>
      </c>
      <c r="L47" s="55" t="s">
        <v>19</v>
      </c>
    </row>
    <row r="48" spans="1:12" ht="17" customHeight="1" x14ac:dyDescent="0.2">
      <c r="A48" s="38" t="s">
        <v>142</v>
      </c>
      <c r="B48" s="64" t="str">
        <f>[3]Pointage!X42</f>
        <v>POLY 12H-19H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>X</v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IF(OR(COUNTIF(HorSup,B48),B48="",[3]Pointage!X18="",B48="REPOS"),"X")</f>
        <v>0</v>
      </c>
      <c r="K48" s="60" t="s">
        <v>95</v>
      </c>
      <c r="L48" s="55" t="s">
        <v>30</v>
      </c>
    </row>
    <row r="49" spans="1:12" ht="17" customHeight="1" x14ac:dyDescent="0.2">
      <c r="A49" s="34" t="s">
        <v>118</v>
      </c>
      <c r="B49" s="64" t="str">
        <f>[3]Pointage!X43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IF(OR(COUNTIF(HorSup,B49),B49="",[3]Pointage!X43="",B49="REPOS"),"X")</f>
        <v>0</v>
      </c>
      <c r="K49" s="58" t="s">
        <v>74</v>
      </c>
      <c r="L49" s="55" t="s">
        <v>14</v>
      </c>
    </row>
    <row r="50" spans="1:12" ht="17" customHeight="1" x14ac:dyDescent="0.2">
      <c r="A50" s="34" t="s">
        <v>121</v>
      </c>
      <c r="B50" s="64" t="str">
        <f>[3]Pointage!X44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IF(OR(COUNTIF(HorSup,B50),B50="",[3]Pointage!X44="",B50="REPOS"),"X")</f>
        <v>0</v>
      </c>
      <c r="K50" s="58" t="s">
        <v>75</v>
      </c>
      <c r="L50" s="55" t="s">
        <v>14</v>
      </c>
    </row>
    <row r="51" spans="1:12" ht="17" customHeight="1" thickBot="1" x14ac:dyDescent="0.25">
      <c r="A51" s="70" t="s">
        <v>123</v>
      </c>
      <c r="B51" s="64" t="str">
        <f>[3]Pointage!X45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IF(OR(COUNTIF(HorSup,B51),B51="",[3]Pointage!X45="",B51="REPOS"),"X")</f>
        <v>0</v>
      </c>
      <c r="K51" s="61" t="s">
        <v>78</v>
      </c>
      <c r="L51" s="55" t="s">
        <v>14</v>
      </c>
    </row>
    <row r="52" spans="1:12" ht="17" customHeight="1" x14ac:dyDescent="0.2">
      <c r="A52" s="85" t="s">
        <v>69</v>
      </c>
      <c r="B52" s="82" t="str">
        <f>[4]Pointage!X2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IF(OR(COUNTIF(HorSup,B52),B52="",[4]Pointage!X2="",B52="REPOS"),"X")</f>
        <v>0</v>
      </c>
      <c r="K52" s="58" t="s">
        <v>96</v>
      </c>
      <c r="L52" s="55" t="s">
        <v>14</v>
      </c>
    </row>
    <row r="53" spans="1:12" ht="17" customHeight="1" x14ac:dyDescent="0.2">
      <c r="A53" s="57" t="s">
        <v>73</v>
      </c>
      <c r="B53" s="83" t="str">
        <f>[4]Pointage!X3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IF(OR(COUNTIF(HorSup,B53),B53="",[4]Pointage!X3="",B53="REPOS"),"X")</f>
        <v>0</v>
      </c>
      <c r="K53" s="58" t="s">
        <v>86</v>
      </c>
      <c r="L53" s="55" t="s">
        <v>15</v>
      </c>
    </row>
    <row r="54" spans="1:12" ht="17" customHeight="1" x14ac:dyDescent="0.2">
      <c r="A54" s="58" t="s">
        <v>79</v>
      </c>
      <c r="B54" s="83" t="str">
        <f>[4]Pointage!X4</f>
        <v>Secrétariat 8H30-12H /13H-17H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IF(OR(COUNTIF(HorSup,B54),B54="",[4]Pointage!X4="",B54="REPOS"),"X")</f>
        <v>0</v>
      </c>
      <c r="K54" s="58" t="s">
        <v>142</v>
      </c>
      <c r="L54" s="55" t="s">
        <v>15</v>
      </c>
    </row>
    <row r="55" spans="1:12" ht="17" customHeight="1" x14ac:dyDescent="0.2">
      <c r="A55" s="58" t="s">
        <v>80</v>
      </c>
      <c r="B55" s="83" t="str">
        <f>[4]Pointage!X5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IF(OR(COUNTIF(HorSup,B55),B55="",[4]Pointage!X5="",B55="REPOS"),"X")</f>
        <v>0</v>
      </c>
      <c r="K55" s="60" t="s">
        <v>102</v>
      </c>
      <c r="L55" s="55" t="s">
        <v>130</v>
      </c>
    </row>
    <row r="56" spans="1:12" ht="17" customHeight="1" x14ac:dyDescent="0.2">
      <c r="A56" s="58" t="s">
        <v>83</v>
      </c>
      <c r="B56" s="83" t="str">
        <f>[4]Pointage!X6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IF(OR(COUNTIF(HorSup,B56),B56="",[4]Pointage!X6="",B56="REPOS"),"X")</f>
        <v>0</v>
      </c>
      <c r="K56" s="60" t="s">
        <v>111</v>
      </c>
      <c r="L56" s="55" t="s">
        <v>23</v>
      </c>
    </row>
    <row r="57" spans="1:12" ht="17" customHeight="1" x14ac:dyDescent="0.2">
      <c r="A57" s="58" t="s">
        <v>87</v>
      </c>
      <c r="B57" s="83" t="str">
        <f>[4]Pointage!X7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IF(OR(COUNTIF(HorSup,B57),B57="",[4]Pointage!X7="",B57="REPOS"),"X")</f>
        <v>0</v>
      </c>
      <c r="K57" s="58" t="s">
        <v>82</v>
      </c>
      <c r="L57" s="55" t="s">
        <v>17</v>
      </c>
    </row>
    <row r="58" spans="1:12" ht="17" customHeight="1" x14ac:dyDescent="0.2">
      <c r="A58" s="58" t="s">
        <v>88</v>
      </c>
      <c r="B58" s="83" t="str">
        <f>[4]Pointage!X8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IF(OR(COUNTIF(HorSup,B58),B58="",[4]Pointage!X8="",B58="REPOS"),"X")</f>
        <v>0</v>
      </c>
      <c r="K58" s="58" t="s">
        <v>133</v>
      </c>
      <c r="L58" s="55" t="s">
        <v>26</v>
      </c>
    </row>
    <row r="59" spans="1:12" ht="16" x14ac:dyDescent="0.2">
      <c r="A59" s="57" t="s">
        <v>110</v>
      </c>
      <c r="B59" s="83" t="str">
        <f>[4]Pointage!X9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IF(OR(COUNTIF(HorSup,B59),B59="",[4]Pointage!X9="",B59="REPOS"),"X")</f>
        <v>0</v>
      </c>
      <c r="K59" s="58" t="s">
        <v>76</v>
      </c>
      <c r="L59" s="55" t="s">
        <v>126</v>
      </c>
    </row>
    <row r="60" spans="1:12" ht="16" x14ac:dyDescent="0.2">
      <c r="A60" s="57" t="s">
        <v>112</v>
      </c>
      <c r="B60" s="83" t="str">
        <f>[4]Pointage!X10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IF(OR(COUNTIF(HorSup,B60),B60="",[4]Pointage!X10="",B60="REPOS"),"X")</f>
        <v>0</v>
      </c>
      <c r="K60" s="58" t="s">
        <v>108</v>
      </c>
      <c r="L60" s="55" t="s">
        <v>126</v>
      </c>
    </row>
    <row r="61" spans="1:12" ht="16" x14ac:dyDescent="0.2">
      <c r="A61" s="60" t="s">
        <v>117</v>
      </c>
      <c r="B61" s="83" t="str">
        <f>[4]Pointage!X11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IF(OR(COUNTIF(HorSup,B61),B61="",[4]Pointage!X11="",B61="REPOS"),"X")</f>
        <v>0</v>
      </c>
      <c r="K61" s="61" t="s">
        <v>79</v>
      </c>
      <c r="L61" s="55" t="s">
        <v>31</v>
      </c>
    </row>
    <row r="62" spans="1:12" ht="16" x14ac:dyDescent="0.2">
      <c r="A62" s="58" t="s">
        <v>119</v>
      </c>
      <c r="B62" s="83" t="str">
        <f>[4]Pointage!X12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IF(OR(COUNTIF(HorSup,B62),B62="",[4]Pointage!X12="",B62="REPOS"),"X")</f>
        <v>0</v>
      </c>
      <c r="K62" s="58" t="s">
        <v>119</v>
      </c>
      <c r="L62" s="55" t="s">
        <v>28</v>
      </c>
    </row>
    <row r="63" spans="1:12" ht="16" x14ac:dyDescent="0.2">
      <c r="A63" s="58" t="s">
        <v>120</v>
      </c>
      <c r="B63" s="83" t="str">
        <f>[4]Pointage!X13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IF(OR(COUNTIF(HorSup,B63),B63="",[4]Pointage!X13="",B63="REPOS"),"X")</f>
        <v>0</v>
      </c>
      <c r="K63" s="58" t="s">
        <v>69</v>
      </c>
      <c r="L63" s="55" t="s">
        <v>11</v>
      </c>
    </row>
    <row r="64" spans="1:12" ht="17" thickBot="1" x14ac:dyDescent="0.25">
      <c r="A64" s="67" t="s">
        <v>122</v>
      </c>
      <c r="B64" s="84" t="str">
        <f>[4]Pointage!X14</f>
        <v>Contrôle 12H-19H</v>
      </c>
      <c r="C64" s="48" t="str">
        <f t="shared" si="12"/>
        <v/>
      </c>
      <c r="D64" s="17" t="str">
        <f t="shared" si="13"/>
        <v>X</v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b">
        <f>IF(OR(COUNTIF(HorSup,B64),B64="",[4]Pointage!X14="",B64="REPOS"),"X")</f>
        <v>0</v>
      </c>
      <c r="K64" s="67" t="s">
        <v>87</v>
      </c>
      <c r="L64" s="56" t="s">
        <v>18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570" priority="62" stopIfTrue="1" operator="equal">
      <formula>0</formula>
    </cfRule>
  </conditionalFormatting>
  <conditionalFormatting sqref="L8:L12 L14:L63 B8:B51">
    <cfRule type="cellIs" dxfId="569" priority="65" stopIfTrue="1" operator="equal">
      <formula>"Repos"</formula>
    </cfRule>
    <cfRule type="cellIs" dxfId="568" priority="66" stopIfTrue="1" operator="equal">
      <formula>"ABSENT"</formula>
    </cfRule>
    <cfRule type="containsText" dxfId="567" priority="67" stopIfTrue="1" operator="containsText" text="NICE OUEST">
      <formula>NOT(ISERROR(SEARCH("NICE OUEST",B8)))</formula>
    </cfRule>
    <cfRule type="containsText" dxfId="566" priority="68" stopIfTrue="1" operator="containsText" text="NICE NORD">
      <formula>NOT(ISERROR(SEARCH("NICE NORD",B8)))</formula>
    </cfRule>
    <cfRule type="containsText" dxfId="565" priority="70" stopIfTrue="1" operator="containsText" text="NICE EST">
      <formula>NOT(ISERROR(SEARCH("NICE EST",B8)))</formula>
    </cfRule>
  </conditionalFormatting>
  <conditionalFormatting sqref="K2">
    <cfRule type="cellIs" dxfId="564" priority="64" stopIfTrue="1" operator="equal">
      <formula>""</formula>
    </cfRule>
  </conditionalFormatting>
  <conditionalFormatting sqref="L13">
    <cfRule type="cellIs" dxfId="563" priority="39" stopIfTrue="1" operator="equal">
      <formula>0</formula>
    </cfRule>
  </conditionalFormatting>
  <conditionalFormatting sqref="L13">
    <cfRule type="cellIs" dxfId="562" priority="40" stopIfTrue="1" operator="equal">
      <formula>"Repos"</formula>
    </cfRule>
    <cfRule type="cellIs" dxfId="561" priority="41" stopIfTrue="1" operator="equal">
      <formula>"ABSENT"</formula>
    </cfRule>
    <cfRule type="containsText" dxfId="560" priority="42" stopIfTrue="1" operator="containsText" text="NICE OUEST">
      <formula>NOT(ISERROR(SEARCH("NICE OUEST",L13)))</formula>
    </cfRule>
    <cfRule type="containsText" dxfId="559" priority="43" stopIfTrue="1" operator="containsText" text="NICE NORD">
      <formula>NOT(ISERROR(SEARCH("NICE NORD",L13)))</formula>
    </cfRule>
    <cfRule type="containsText" dxfId="558" priority="45" stopIfTrue="1" operator="containsText" text="NICE EST">
      <formula>NOT(ISERROR(SEARCH("NICE EST",L13)))</formula>
    </cfRule>
  </conditionalFormatting>
  <conditionalFormatting sqref="L64">
    <cfRule type="cellIs" dxfId="557" priority="30" stopIfTrue="1" operator="equal">
      <formula>0</formula>
    </cfRule>
  </conditionalFormatting>
  <conditionalFormatting sqref="L64">
    <cfRule type="cellIs" dxfId="556" priority="25" stopIfTrue="1" operator="equal">
      <formula>"Repos"</formula>
    </cfRule>
    <cfRule type="cellIs" dxfId="555" priority="26" stopIfTrue="1" operator="equal">
      <formula>"ABSENT"</formula>
    </cfRule>
    <cfRule type="containsText" dxfId="554" priority="27" stopIfTrue="1" operator="containsText" text="NICE OUEST">
      <formula>NOT(ISERROR(SEARCH("NICE OUEST",L64)))</formula>
    </cfRule>
    <cfRule type="containsText" dxfId="553" priority="28" stopIfTrue="1" operator="containsText" text="NICE NORD">
      <formula>NOT(ISERROR(SEARCH("NICE NORD",L64)))</formula>
    </cfRule>
    <cfRule type="containsText" dxfId="552" priority="29" stopIfTrue="1" operator="containsText" text="NICE EST">
      <formula>NOT(ISERROR(SEARCH("NICE EST",L64)))</formula>
    </cfRule>
  </conditionalFormatting>
  <conditionalFormatting sqref="B52:B64">
    <cfRule type="cellIs" dxfId="551" priority="11" stopIfTrue="1" operator="equal">
      <formula>0</formula>
    </cfRule>
  </conditionalFormatting>
  <conditionalFormatting sqref="B52:B64">
    <cfRule type="cellIs" dxfId="550" priority="13" stopIfTrue="1" operator="equal">
      <formula>"Repos"</formula>
    </cfRule>
    <cfRule type="cellIs" dxfId="549" priority="14" stopIfTrue="1" operator="equal">
      <formula>"ABSENT"</formula>
    </cfRule>
    <cfRule type="containsText" dxfId="548" priority="15" stopIfTrue="1" operator="containsText" text="NICE OUEST">
      <formula>NOT(ISERROR(SEARCH("NICE OUEST",B52)))</formula>
    </cfRule>
    <cfRule type="containsText" dxfId="547" priority="16" stopIfTrue="1" operator="containsText" text="NICE NORD">
      <formula>NOT(ISERROR(SEARCH("NICE NORD",B52)))</formula>
    </cfRule>
    <cfRule type="containsText" dxfId="546" priority="17" stopIfTrue="1" operator="containsText" text="NICE EST">
      <formula>NOT(ISERROR(SEARCH("NICE EST",B52)))</formula>
    </cfRule>
  </conditionalFormatting>
  <conditionalFormatting sqref="H8:H64">
    <cfRule type="containsText" dxfId="545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B1E8B3EE-A541-4F76-8EDA-921329CD3A24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2DF356BA-4963-4CD6-80FD-DEAB1FA63A92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A52DEACC-69B6-4E7A-99C8-528922F333A7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 enableFormatConditionsCalculation="0"/>
  <dimension ref="A1:N64"/>
  <sheetViews>
    <sheetView topLeftCell="A4"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42990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42990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[3]Pointage!Y2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IF(OR(COUNTIF(HorSup,B8),B8="",[3]Pointage!Y2="",B8="REPOS"),"X")</f>
        <v>0</v>
      </c>
      <c r="K8" s="57" t="s">
        <v>93</v>
      </c>
      <c r="L8" s="55" t="s">
        <v>4</v>
      </c>
    </row>
    <row r="9" spans="1:14" ht="17" customHeight="1" x14ac:dyDescent="0.2">
      <c r="A9" s="37" t="s">
        <v>71</v>
      </c>
      <c r="B9" s="64" t="str">
        <f>[3]Pointage!Y3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IF(OR(COUNTIF(HorSup,B9),B9="",[3]Pointage!Y3="",B9="REPOS"),"X")</f>
        <v>0</v>
      </c>
      <c r="K9" s="60" t="s">
        <v>113</v>
      </c>
      <c r="L9" s="55" t="s">
        <v>4</v>
      </c>
    </row>
    <row r="10" spans="1:14" ht="17" customHeight="1" x14ac:dyDescent="0.2">
      <c r="A10" s="36" t="s">
        <v>72</v>
      </c>
      <c r="B10" s="64" t="str">
        <f>[3]Pointage!Y4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IF(OR(COUNTIF(HorSup,B10),B10="",[3]Pointage!Y4="",B10="REPOS"),"X")</f>
        <v>0</v>
      </c>
      <c r="K10" s="58" t="s">
        <v>115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[3]Pointage!Y5</f>
        <v>POLY 9H-16H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IF(OR(COUNTIF(HorSup,B11),B11="",[3]Pointage!Y5="",B11="REPOS"),"X")</f>
        <v>0</v>
      </c>
      <c r="K11" s="58" t="s">
        <v>116</v>
      </c>
      <c r="L11" s="55" t="s">
        <v>4</v>
      </c>
    </row>
    <row r="12" spans="1:14" ht="17" customHeight="1" x14ac:dyDescent="0.2">
      <c r="A12" s="39" t="s">
        <v>74</v>
      </c>
      <c r="B12" s="64" t="str">
        <f>[3]Pointage!Y6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IF(OR(COUNTIF(HorSup,B12),B12="",[3]Pointage!Y6="",B12="REPOS"),"X")</f>
        <v>0</v>
      </c>
      <c r="K12" s="60" t="s">
        <v>72</v>
      </c>
      <c r="L12" s="55" t="s">
        <v>39</v>
      </c>
    </row>
    <row r="13" spans="1:14" ht="17" customHeight="1" x14ac:dyDescent="0.2">
      <c r="A13" s="36" t="s">
        <v>75</v>
      </c>
      <c r="B13" s="64" t="str">
        <f>[3]Pointage!Y7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IF(OR(COUNTIF(HorSup,B13),B13="",[3]Pointage!Y7="",B13="REPOS"),"X")</f>
        <v>0</v>
      </c>
      <c r="K13" s="61" t="s">
        <v>73</v>
      </c>
      <c r="L13" s="55" t="s">
        <v>8</v>
      </c>
    </row>
    <row r="14" spans="1:14" ht="17" customHeight="1" x14ac:dyDescent="0.2">
      <c r="A14" s="34" t="s">
        <v>76</v>
      </c>
      <c r="B14" s="64" t="str">
        <f>[3]Pointage!Y8</f>
        <v>Congés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>X</v>
      </c>
      <c r="G14" s="6" t="str">
        <f t="shared" si="9"/>
        <v/>
      </c>
      <c r="H14" s="5" t="b">
        <f>IF(OR(COUNTIF(HorSup,B14),B14="",[3]Pointage!Y8="",B14="REPOS"),"X")</f>
        <v>0</v>
      </c>
      <c r="K14" s="58" t="s">
        <v>82</v>
      </c>
      <c r="L14" s="55" t="s">
        <v>8</v>
      </c>
    </row>
    <row r="15" spans="1:14" ht="17" customHeight="1" x14ac:dyDescent="0.2">
      <c r="A15" s="34" t="s">
        <v>77</v>
      </c>
      <c r="B15" s="64" t="str">
        <f>[3]Pointage!Y9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IF(OR(COUNTIF(HorSup,B15),B15="",[3]Pointage!Y9="",B15="REPOS"),"X")</f>
        <v>0</v>
      </c>
      <c r="K15" s="58" t="s">
        <v>85</v>
      </c>
      <c r="L15" s="55" t="s">
        <v>8</v>
      </c>
    </row>
    <row r="16" spans="1:14" ht="17" customHeight="1" x14ac:dyDescent="0.2">
      <c r="A16" s="34" t="s">
        <v>78</v>
      </c>
      <c r="B16" s="64" t="str">
        <f>[3]Pointage!Y10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IF(OR(COUNTIF(HorSup,B16),B16="",[3]Pointage!Y10="",B16="REPOS"),"X")</f>
        <v>0</v>
      </c>
      <c r="K16" s="58" t="s">
        <v>143</v>
      </c>
      <c r="L16" s="55" t="s">
        <v>8</v>
      </c>
    </row>
    <row r="17" spans="1:12" ht="17" customHeight="1" x14ac:dyDescent="0.2">
      <c r="A17" s="34" t="s">
        <v>81</v>
      </c>
      <c r="B17" s="64" t="str">
        <f>[3]Pointage!Y11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IF(OR(COUNTIF(HorSup,B17),B17="",[3]Pointage!Y11="",B17="REPOS"),"X")</f>
        <v>0</v>
      </c>
      <c r="K17" s="57" t="s">
        <v>95</v>
      </c>
      <c r="L17" s="55" t="s">
        <v>8</v>
      </c>
    </row>
    <row r="18" spans="1:12" ht="17" customHeight="1" x14ac:dyDescent="0.2">
      <c r="A18" s="34" t="s">
        <v>82</v>
      </c>
      <c r="B18" s="64" t="str">
        <f>[3]Pointage!Y12</f>
        <v>POLY 7H-14H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IF(OR(COUNTIF(HorSup,B18),B18="",[3]Pointage!Y12="",B18="REPOS"),"X")</f>
        <v>0</v>
      </c>
      <c r="K18" s="62" t="s">
        <v>96</v>
      </c>
      <c r="L18" s="55" t="s">
        <v>8</v>
      </c>
    </row>
    <row r="19" spans="1:12" ht="17" customHeight="1" x14ac:dyDescent="0.2">
      <c r="A19" s="38" t="s">
        <v>84</v>
      </c>
      <c r="B19" s="64" t="str">
        <f>[3]Pointage!Y13</f>
        <v>ENC AM 12H30-19H30</v>
      </c>
      <c r="C19" s="47" t="str">
        <f t="shared" si="5"/>
        <v/>
      </c>
      <c r="D19" s="6" t="str">
        <f t="shared" si="6"/>
        <v>X</v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IF(OR(COUNTIF(HorSup,B19),B19="",[3]Pointage!Y13="",B19="REPOS"),"X")</f>
        <v>0</v>
      </c>
      <c r="K19" s="58" t="s">
        <v>98</v>
      </c>
      <c r="L19" s="55" t="s">
        <v>8</v>
      </c>
    </row>
    <row r="20" spans="1:12" ht="17" customHeight="1" x14ac:dyDescent="0.2">
      <c r="A20" s="35" t="s">
        <v>85</v>
      </c>
      <c r="B20" s="64" t="str">
        <f>[3]Pointage!Y14</f>
        <v>REPOS</v>
      </c>
      <c r="C20" s="47" t="str">
        <f t="shared" si="5"/>
        <v/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str">
        <f>IF(OR(COUNTIF(HorSup,B20),B20="",[3]Pointage!Y14="",B20="REPOS"),"X")</f>
        <v>X</v>
      </c>
      <c r="K20" s="58" t="s">
        <v>101</v>
      </c>
      <c r="L20" s="55" t="s">
        <v>8</v>
      </c>
    </row>
    <row r="21" spans="1:12" ht="17" customHeight="1" x14ac:dyDescent="0.2">
      <c r="A21" s="34" t="s">
        <v>86</v>
      </c>
      <c r="B21" s="64" t="str">
        <f>[3]Pointage!Y15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IF(OR(COUNTIF(HorSup,B21),B21="",[3]Pointage!Y15="",B21="REPOS"),"X")</f>
        <v>0</v>
      </c>
      <c r="K21" s="58" t="s">
        <v>104</v>
      </c>
      <c r="L21" s="55" t="s">
        <v>8</v>
      </c>
    </row>
    <row r="22" spans="1:12" ht="17" customHeight="1" x14ac:dyDescent="0.2">
      <c r="A22" s="38" t="s">
        <v>89</v>
      </c>
      <c r="B22" s="64" t="str">
        <f>[3]Pointage!Y16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IF(OR(COUNTIF(HorSup,B22),B22="",[3]Pointage!Y16="",B22="REPOS"),"X")</f>
        <v>0</v>
      </c>
      <c r="K22" s="58" t="s">
        <v>105</v>
      </c>
      <c r="L22" s="55" t="s">
        <v>8</v>
      </c>
    </row>
    <row r="23" spans="1:12" ht="17" customHeight="1" x14ac:dyDescent="0.2">
      <c r="A23" s="38" t="s">
        <v>90</v>
      </c>
      <c r="B23" s="64" t="str">
        <f>[3]Pointage!Y17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IF(OR(COUNTIF(HorSup,B23),B23="",[3]Pointage!Y17="",B23="REPOS"),"X")</f>
        <v>0</v>
      </c>
      <c r="K23" s="58" t="s">
        <v>107</v>
      </c>
      <c r="L23" s="55" t="s">
        <v>8</v>
      </c>
    </row>
    <row r="24" spans="1:12" ht="17" customHeight="1" x14ac:dyDescent="0.2">
      <c r="A24" s="34" t="s">
        <v>91</v>
      </c>
      <c r="B24" s="64" t="str">
        <f>[3]Pointage!Y18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IF(OR(COUNTIF(HorSup,B24),B24="",[3]Pointage!Y19="",B24="REPOS"),"X")</f>
        <v>0</v>
      </c>
      <c r="K24" s="57" t="s">
        <v>110</v>
      </c>
      <c r="L24" s="55" t="s">
        <v>8</v>
      </c>
    </row>
    <row r="25" spans="1:12" ht="17" customHeight="1" x14ac:dyDescent="0.2">
      <c r="A25" s="34" t="s">
        <v>92</v>
      </c>
      <c r="B25" s="64" t="str">
        <f>[3]Pointage!Y19</f>
        <v>CARTON MATIN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IF(OR(COUNTIF(HorSup,B25),B25="",[3]Pointage!Y20="",B25="REPOS"),"X")</f>
        <v>0</v>
      </c>
      <c r="K25" s="58" t="s">
        <v>117</v>
      </c>
      <c r="L25" s="55" t="s">
        <v>8</v>
      </c>
    </row>
    <row r="26" spans="1:12" ht="17" customHeight="1" x14ac:dyDescent="0.2">
      <c r="A26" s="39" t="s">
        <v>93</v>
      </c>
      <c r="B26" s="64" t="str">
        <f>[3]Pointage!Y20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IF(OR(COUNTIF(HorSup,B26),B26="",[3]Pointage!Y21="",B26="REPOS"),"X")</f>
        <v>0</v>
      </c>
      <c r="K26" s="57" t="s">
        <v>121</v>
      </c>
      <c r="L26" s="55" t="s">
        <v>8</v>
      </c>
    </row>
    <row r="27" spans="1:12" ht="17" customHeight="1" x14ac:dyDescent="0.2">
      <c r="A27" s="34" t="s">
        <v>94</v>
      </c>
      <c r="B27" s="64" t="str">
        <f>[3]Pointage!Y21</f>
        <v>B. CARTON</v>
      </c>
      <c r="C27" s="47" t="str">
        <f t="shared" si="5"/>
        <v>X</v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b">
        <f>IF(OR(COUNTIF(HorSup,B27),B27="",[3]Pointage!Y22="",B27="REPOS"),"X")</f>
        <v>0</v>
      </c>
      <c r="K27" s="58" t="s">
        <v>102</v>
      </c>
      <c r="L27" s="55" t="s">
        <v>140</v>
      </c>
    </row>
    <row r="28" spans="1:12" ht="17" customHeight="1" x14ac:dyDescent="0.2">
      <c r="A28" s="34" t="s">
        <v>95</v>
      </c>
      <c r="B28" s="64" t="str">
        <f>[3]Pointage!Y22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IF(OR(COUNTIF(HorSup,B28),B28="",[3]Pointage!Y23="",B28="REPOS"),"X")</f>
        <v>0</v>
      </c>
      <c r="K28" s="58" t="s">
        <v>106</v>
      </c>
      <c r="L28" s="55" t="s">
        <v>49</v>
      </c>
    </row>
    <row r="29" spans="1:12" ht="17" customHeight="1" x14ac:dyDescent="0.2">
      <c r="A29" s="36" t="s">
        <v>96</v>
      </c>
      <c r="B29" s="64" t="str">
        <f>[3]Pointage!Y23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IF(OR(COUNTIF(HorSup,B29),B29="",[3]Pointage!Y24="",B29="REPOS"),"X")</f>
        <v>0</v>
      </c>
      <c r="K29" s="61" t="s">
        <v>100</v>
      </c>
      <c r="L29" s="55" t="s">
        <v>52</v>
      </c>
    </row>
    <row r="30" spans="1:12" ht="17" customHeight="1" x14ac:dyDescent="0.2">
      <c r="A30" s="34" t="s">
        <v>97</v>
      </c>
      <c r="B30" s="64" t="str">
        <f>[3]Pointage!Y24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IF(OR(COUNTIF(HorSup,B30),B30="",[3]Pointage!Y25="",B30="REPOS"),"X")</f>
        <v>0</v>
      </c>
      <c r="K30" s="60" t="s">
        <v>71</v>
      </c>
      <c r="L30" s="55" t="s">
        <v>47</v>
      </c>
    </row>
    <row r="31" spans="1:12" ht="17" customHeight="1" x14ac:dyDescent="0.2">
      <c r="A31" s="34" t="s">
        <v>98</v>
      </c>
      <c r="B31" s="64" t="str">
        <f>[3]Pointage!Y25</f>
        <v>ENC MATIN 5H-12H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IF(OR(COUNTIF(HorSup,B31),B31="",[3]Pointage!Y26="",B31="REPOS"),"X")</f>
        <v>0</v>
      </c>
      <c r="K31" s="57" t="s">
        <v>111</v>
      </c>
      <c r="L31" s="55" t="s">
        <v>62</v>
      </c>
    </row>
    <row r="32" spans="1:12" ht="17" customHeight="1" x14ac:dyDescent="0.2">
      <c r="A32" s="34" t="s">
        <v>99</v>
      </c>
      <c r="B32" s="64" t="str">
        <f>[3]Pointage!Y26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IF(OR(COUNTIF(HorSup,B32),B32="",[3]Pointage!Y27="",B32="REPOS"),"X")</f>
        <v>0</v>
      </c>
      <c r="K32" s="58" t="s">
        <v>81</v>
      </c>
      <c r="L32" s="55" t="s">
        <v>19</v>
      </c>
    </row>
    <row r="33" spans="1:12" ht="17" customHeight="1" x14ac:dyDescent="0.2">
      <c r="A33" s="34" t="s">
        <v>100</v>
      </c>
      <c r="B33" s="64" t="str">
        <f>[3]Pointage!Y27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IF(OR(COUNTIF(HorSup,B33),B33="",[3]Pointage!Y28="",B33="REPOS"),"X")</f>
        <v>0</v>
      </c>
      <c r="K33" s="58" t="s">
        <v>103</v>
      </c>
      <c r="L33" s="55" t="s">
        <v>19</v>
      </c>
    </row>
    <row r="34" spans="1:12" ht="17" customHeight="1" x14ac:dyDescent="0.2">
      <c r="A34" s="34" t="s">
        <v>101</v>
      </c>
      <c r="B34" s="64" t="str">
        <f>[3]Pointage!Y28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IF(OR(COUNTIF(HorSup,B34),B34="",[3]Pointage!Y29="",B34="REPOS"),"X")</f>
        <v>0</v>
      </c>
      <c r="K34" s="58" t="s">
        <v>109</v>
      </c>
      <c r="L34" s="55" t="s">
        <v>19</v>
      </c>
    </row>
    <row r="35" spans="1:12" ht="17" customHeight="1" x14ac:dyDescent="0.2">
      <c r="A35" s="34" t="s">
        <v>102</v>
      </c>
      <c r="B35" s="64" t="str">
        <f>[3]Pointage!Y29</f>
        <v>POLY 4H-12H + CP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IF(OR(COUNTIF(HorSup,B35),B35="",[3]Pointage!Y30="",B35="REPOS"),"X")</f>
        <v>0</v>
      </c>
      <c r="K35" s="57" t="s">
        <v>74</v>
      </c>
      <c r="L35" s="55" t="s">
        <v>14</v>
      </c>
    </row>
    <row r="36" spans="1:12" ht="17" customHeight="1" x14ac:dyDescent="0.2">
      <c r="A36" s="34" t="s">
        <v>103</v>
      </c>
      <c r="B36" s="64" t="str">
        <f>[3]Pointage!Y30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IF(OR(COUNTIF(HorSup,B36),B36="",[3]Pointage!Y31="",B36="REPOS"),"X")</f>
        <v>0</v>
      </c>
      <c r="K36" s="59" t="s">
        <v>77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[3]Pointage!Y31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IF(OR(COUNTIF(HorSup,B37),B37="",[3]Pointage!Y32="",B37="REPOS"),"X")</f>
        <v>0</v>
      </c>
      <c r="K37" s="62" t="s">
        <v>123</v>
      </c>
      <c r="L37" s="55" t="s">
        <v>14</v>
      </c>
    </row>
    <row r="38" spans="1:12" ht="17" customHeight="1" x14ac:dyDescent="0.2">
      <c r="A38" s="35" t="s">
        <v>105</v>
      </c>
      <c r="B38" s="64" t="str">
        <f>[3]Pointage!Y32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IF(OR(COUNTIF(HorSup,B38),B38="",[3]Pointage!Y33="",B38="REPOS"),"X")</f>
        <v>0</v>
      </c>
      <c r="K38" s="58" t="s">
        <v>76</v>
      </c>
      <c r="L38" s="55" t="s">
        <v>37</v>
      </c>
    </row>
    <row r="39" spans="1:12" ht="17" customHeight="1" x14ac:dyDescent="0.2">
      <c r="A39" s="36" t="s">
        <v>106</v>
      </c>
      <c r="B39" s="64" t="str">
        <f>[3]Pointage!Y33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IF(OR(COUNTIF(HorSup,B39),B39="",[3]Pointage!Y34="",B39="REPOS"),"X")</f>
        <v>0</v>
      </c>
      <c r="K39" s="58" t="s">
        <v>94</v>
      </c>
      <c r="L39" s="55" t="s">
        <v>37</v>
      </c>
    </row>
    <row r="40" spans="1:12" ht="17" customHeight="1" x14ac:dyDescent="0.2">
      <c r="A40" s="34" t="s">
        <v>107</v>
      </c>
      <c r="B40" s="64" t="str">
        <f>[3]Pointage!Y34</f>
        <v>Congés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>X</v>
      </c>
      <c r="G40" s="6" t="str">
        <f t="shared" si="9"/>
        <v/>
      </c>
      <c r="H40" s="5" t="b">
        <f>IF(OR(COUNTIF(HorSup,B40),B40="",[3]Pointage!Y35="",B40="REPOS"),"X")</f>
        <v>0</v>
      </c>
      <c r="K40" s="58" t="s">
        <v>69</v>
      </c>
      <c r="L40" s="55" t="s">
        <v>126</v>
      </c>
    </row>
    <row r="41" spans="1:12" ht="17" customHeight="1" x14ac:dyDescent="0.2">
      <c r="A41" s="36" t="s">
        <v>108</v>
      </c>
      <c r="B41" s="64" t="str">
        <f>[3]Pointage!Y35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IF(OR(COUNTIF(HorSup,B41),B41="",[3]Pointage!Y36="",B41="REPOS"),"X")</f>
        <v>0</v>
      </c>
      <c r="K41" s="58" t="s">
        <v>70</v>
      </c>
      <c r="L41" s="55" t="s">
        <v>126</v>
      </c>
    </row>
    <row r="42" spans="1:12" ht="17" customHeight="1" x14ac:dyDescent="0.2">
      <c r="A42" s="35" t="s">
        <v>109</v>
      </c>
      <c r="B42" s="64" t="str">
        <f>[3]Pointage!Y36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IF(OR(COUNTIF(HorSup,B42),B42="",[3]Pointage!Y37="",B42="REPOS"),"X")</f>
        <v>0</v>
      </c>
      <c r="K42" s="58" t="s">
        <v>133</v>
      </c>
      <c r="L42" s="55" t="s">
        <v>126</v>
      </c>
    </row>
    <row r="43" spans="1:12" ht="17" customHeight="1" x14ac:dyDescent="0.2">
      <c r="A43" s="34" t="s">
        <v>111</v>
      </c>
      <c r="B43" s="64" t="str">
        <f>[3]Pointage!Y37</f>
        <v>POLY 5H-12H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IF(OR(COUNTIF(HorSup,B43),B43="",[3]Pointage!Y38="",B43="REPOS"),"X")</f>
        <v>0</v>
      </c>
      <c r="K43" s="58" t="s">
        <v>75</v>
      </c>
      <c r="L43" s="55" t="s">
        <v>126</v>
      </c>
    </row>
    <row r="44" spans="1:12" ht="17" customHeight="1" x14ac:dyDescent="0.2">
      <c r="A44" s="34" t="s">
        <v>113</v>
      </c>
      <c r="B44" s="64" t="str">
        <f>[3]Pointage!Y38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IF(OR(COUNTIF(HorSup,B44),B44="",[3]Pointage!Y39="",B44="REPOS"),"X")</f>
        <v>0</v>
      </c>
      <c r="K44" s="58" t="s">
        <v>78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[3]Pointage!Y39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IF(OR(COUNTIF(HorSup,B45),B45="",[3]Pointage!Y40="",B45="REPOS"),"X")</f>
        <v>0</v>
      </c>
      <c r="K45" s="58" t="s">
        <v>79</v>
      </c>
      <c r="L45" s="55" t="s">
        <v>126</v>
      </c>
    </row>
    <row r="46" spans="1:12" ht="17" customHeight="1" x14ac:dyDescent="0.2">
      <c r="A46" s="34" t="s">
        <v>115</v>
      </c>
      <c r="B46" s="64" t="str">
        <f>[3]Pointage!Y40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IF(OR(COUNTIF(HorSup,B46),B46="",[3]Pointage!Y41="",B46="REPOS"),"X")</f>
        <v>0</v>
      </c>
      <c r="K46" s="58" t="s">
        <v>80</v>
      </c>
      <c r="L46" s="55" t="s">
        <v>126</v>
      </c>
    </row>
    <row r="47" spans="1:12" ht="17" customHeight="1" x14ac:dyDescent="0.2">
      <c r="A47" s="34" t="s">
        <v>116</v>
      </c>
      <c r="B47" s="64" t="str">
        <f>[3]Pointage!Y41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IF(OR(COUNTIF(HorSup,B47),B47="",[3]Pointage!Y42="",B47="REPOS"),"X")</f>
        <v>0</v>
      </c>
      <c r="K47" s="58" t="s">
        <v>84</v>
      </c>
      <c r="L47" s="55" t="s">
        <v>126</v>
      </c>
    </row>
    <row r="48" spans="1:12" ht="17" customHeight="1" x14ac:dyDescent="0.2">
      <c r="A48" s="38" t="s">
        <v>142</v>
      </c>
      <c r="B48" s="64" t="str">
        <f>[3]Pointage!Y42</f>
        <v>POLY 12H-19H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>X</v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IF(OR(COUNTIF(HorSup,B48),B48="",[3]Pointage!Y18="",B48="REPOS"),"X")</f>
        <v>0</v>
      </c>
      <c r="K48" s="58" t="s">
        <v>83</v>
      </c>
      <c r="L48" s="55" t="s">
        <v>126</v>
      </c>
    </row>
    <row r="49" spans="1:12" ht="17" customHeight="1" x14ac:dyDescent="0.2">
      <c r="A49" s="34" t="s">
        <v>118</v>
      </c>
      <c r="B49" s="64" t="str">
        <f>[3]Pointage!Y43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IF(OR(COUNTIF(HorSup,B49),B49="",[3]Pointage!Y43="",B49="REPOS"),"X")</f>
        <v>0</v>
      </c>
      <c r="K49" s="58" t="s">
        <v>86</v>
      </c>
      <c r="L49" s="55" t="s">
        <v>126</v>
      </c>
    </row>
    <row r="50" spans="1:12" ht="17" customHeight="1" x14ac:dyDescent="0.2">
      <c r="A50" s="34" t="s">
        <v>121</v>
      </c>
      <c r="B50" s="64" t="str">
        <f>[3]Pointage!Y44</f>
        <v>REPOS</v>
      </c>
      <c r="C50" s="47" t="str">
        <f t="shared" si="5"/>
        <v/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str">
        <f>IF(OR(COUNTIF(HorSup,B50),B50="",[3]Pointage!Y44="",B50="REPOS"),"X")</f>
        <v>X</v>
      </c>
      <c r="K50" s="59" t="s">
        <v>87</v>
      </c>
      <c r="L50" s="55" t="s">
        <v>126</v>
      </c>
    </row>
    <row r="51" spans="1:12" ht="17" customHeight="1" thickBot="1" x14ac:dyDescent="0.25">
      <c r="A51" s="70" t="s">
        <v>123</v>
      </c>
      <c r="B51" s="64" t="str">
        <f>[3]Pointage!Y45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IF(OR(COUNTIF(HorSup,B51),B51="",[3]Pointage!Y45="",B51="REPOS"),"X")</f>
        <v>0</v>
      </c>
      <c r="K51" s="60" t="s">
        <v>88</v>
      </c>
      <c r="L51" s="55" t="s">
        <v>126</v>
      </c>
    </row>
    <row r="52" spans="1:12" ht="17" customHeight="1" x14ac:dyDescent="0.2">
      <c r="A52" s="85" t="s">
        <v>69</v>
      </c>
      <c r="B52" s="82" t="str">
        <f>[4]Pointage!Y2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IF(OR(COUNTIF(HorSup,B52),B52="",[4]Pointage!Y2="",B52="REPOS"),"X")</f>
        <v>0</v>
      </c>
      <c r="K52" s="58" t="s">
        <v>89</v>
      </c>
      <c r="L52" s="55" t="s">
        <v>126</v>
      </c>
    </row>
    <row r="53" spans="1:12" ht="17" customHeight="1" x14ac:dyDescent="0.2">
      <c r="A53" s="57" t="s">
        <v>73</v>
      </c>
      <c r="B53" s="83" t="str">
        <f>[4]Pointage!Y3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IF(OR(COUNTIF(HorSup,B53),B53="",[4]Pointage!Y3="",B53="REPOS"),"X")</f>
        <v>0</v>
      </c>
      <c r="K53" s="58" t="s">
        <v>90</v>
      </c>
      <c r="L53" s="55" t="s">
        <v>126</v>
      </c>
    </row>
    <row r="54" spans="1:12" ht="17" customHeight="1" x14ac:dyDescent="0.2">
      <c r="A54" s="58" t="s">
        <v>79</v>
      </c>
      <c r="B54" s="83" t="str">
        <f>[4]Pointage!Y4</f>
        <v>Secrétariat 8H30-12H /12H30-17H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IF(OR(COUNTIF(HorSup,B54),B54="",[4]Pointage!Y4="",B54="REPOS"),"X")</f>
        <v>0</v>
      </c>
      <c r="K54" s="58" t="s">
        <v>91</v>
      </c>
      <c r="L54" s="55" t="s">
        <v>126</v>
      </c>
    </row>
    <row r="55" spans="1:12" ht="17" customHeight="1" x14ac:dyDescent="0.2">
      <c r="A55" s="58" t="s">
        <v>80</v>
      </c>
      <c r="B55" s="83" t="str">
        <f>[4]Pointage!Y5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IF(OR(COUNTIF(HorSup,B55),B55="",[4]Pointage!Y5="",B55="REPOS"),"X")</f>
        <v>0</v>
      </c>
      <c r="K55" s="58" t="s">
        <v>92</v>
      </c>
      <c r="L55" s="55" t="s">
        <v>126</v>
      </c>
    </row>
    <row r="56" spans="1:12" ht="17" customHeight="1" x14ac:dyDescent="0.2">
      <c r="A56" s="58" t="s">
        <v>83</v>
      </c>
      <c r="B56" s="83" t="str">
        <f>[4]Pointage!Y6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IF(OR(COUNTIF(HorSup,B56),B56="",[4]Pointage!Y6="",B56="REPOS"),"X")</f>
        <v>0</v>
      </c>
      <c r="K56" s="60" t="s">
        <v>97</v>
      </c>
      <c r="L56" s="55" t="s">
        <v>126</v>
      </c>
    </row>
    <row r="57" spans="1:12" ht="17" customHeight="1" x14ac:dyDescent="0.2">
      <c r="A57" s="58" t="s">
        <v>87</v>
      </c>
      <c r="B57" s="83" t="str">
        <f>[4]Pointage!Y7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IF(OR(COUNTIF(HorSup,B57),B57="",[4]Pointage!Y7="",B57="REPOS"),"X")</f>
        <v>0</v>
      </c>
      <c r="K57" s="61" t="s">
        <v>99</v>
      </c>
      <c r="L57" s="55" t="s">
        <v>126</v>
      </c>
    </row>
    <row r="58" spans="1:12" ht="17" customHeight="1" x14ac:dyDescent="0.2">
      <c r="A58" s="58" t="s">
        <v>88</v>
      </c>
      <c r="B58" s="83" t="str">
        <f>[4]Pointage!Y8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IF(OR(COUNTIF(HorSup,B58),B58="",[4]Pointage!Y8="",B58="REPOS"),"X")</f>
        <v>0</v>
      </c>
      <c r="K58" s="58" t="s">
        <v>108</v>
      </c>
      <c r="L58" s="55" t="s">
        <v>126</v>
      </c>
    </row>
    <row r="59" spans="1:12" ht="16" x14ac:dyDescent="0.2">
      <c r="A59" s="57" t="s">
        <v>110</v>
      </c>
      <c r="B59" s="83" t="str">
        <f>[4]Pointage!Y9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IF(OR(COUNTIF(HorSup,B59),B59="",[4]Pointage!Y9="",B59="REPOS"),"X")</f>
        <v>0</v>
      </c>
      <c r="K59" s="57" t="s">
        <v>112</v>
      </c>
      <c r="L59" s="55" t="s">
        <v>126</v>
      </c>
    </row>
    <row r="60" spans="1:12" ht="16" x14ac:dyDescent="0.2">
      <c r="A60" s="57" t="s">
        <v>112</v>
      </c>
      <c r="B60" s="83" t="str">
        <f>[4]Pointage!Y10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IF(OR(COUNTIF(HorSup,B60),B60="",[4]Pointage!Y10="",B60="REPOS"),"X")</f>
        <v>0</v>
      </c>
      <c r="K60" s="58" t="s">
        <v>114</v>
      </c>
      <c r="L60" s="55" t="s">
        <v>126</v>
      </c>
    </row>
    <row r="61" spans="1:12" ht="16" x14ac:dyDescent="0.2">
      <c r="A61" s="60" t="s">
        <v>117</v>
      </c>
      <c r="B61" s="83" t="str">
        <f>[4]Pointage!Y11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IF(OR(COUNTIF(HorSup,B61),B61="",[4]Pointage!Y11="",B61="REPOS"),"X")</f>
        <v>0</v>
      </c>
      <c r="K61" s="58" t="s">
        <v>118</v>
      </c>
      <c r="L61" s="55" t="s">
        <v>126</v>
      </c>
    </row>
    <row r="62" spans="1:12" ht="16" x14ac:dyDescent="0.2">
      <c r="A62" s="58" t="s">
        <v>119</v>
      </c>
      <c r="B62" s="83" t="str">
        <f>[4]Pointage!Y12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IF(OR(COUNTIF(HorSup,B62),B62="",[4]Pointage!Y12="",B62="REPOS"),"X")</f>
        <v>0</v>
      </c>
      <c r="K62" s="60" t="s">
        <v>119</v>
      </c>
      <c r="L62" s="55" t="s">
        <v>126</v>
      </c>
    </row>
    <row r="63" spans="1:12" ht="16" x14ac:dyDescent="0.2">
      <c r="A63" s="58" t="s">
        <v>120</v>
      </c>
      <c r="B63" s="83" t="str">
        <f>[4]Pointage!Y13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IF(OR(COUNTIF(HorSup,B63),B63="",[4]Pointage!Y13="",B63="REPOS"),"X")</f>
        <v>0</v>
      </c>
      <c r="K63" s="58" t="s">
        <v>120</v>
      </c>
      <c r="L63" s="55" t="s">
        <v>126</v>
      </c>
    </row>
    <row r="64" spans="1:12" ht="17" thickBot="1" x14ac:dyDescent="0.25">
      <c r="A64" s="67" t="s">
        <v>122</v>
      </c>
      <c r="B64" s="84" t="str">
        <f>[4]Pointage!Y14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IF(OR(COUNTIF(HorSup,B64),B64="",[4]Pointage!Y14="",B64="REPOS"),"X")</f>
        <v>0</v>
      </c>
      <c r="K64" s="63" t="s">
        <v>122</v>
      </c>
      <c r="L64" s="56" t="s">
        <v>128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541" priority="62" stopIfTrue="1" operator="equal">
      <formula>0</formula>
    </cfRule>
  </conditionalFormatting>
  <conditionalFormatting sqref="L8:L12 L14:L63 B8:B51">
    <cfRule type="cellIs" dxfId="540" priority="65" stopIfTrue="1" operator="equal">
      <formula>"Repos"</formula>
    </cfRule>
    <cfRule type="cellIs" dxfId="539" priority="66" stopIfTrue="1" operator="equal">
      <formula>"ABSENT"</formula>
    </cfRule>
    <cfRule type="containsText" dxfId="538" priority="67" stopIfTrue="1" operator="containsText" text="NICE OUEST">
      <formula>NOT(ISERROR(SEARCH("NICE OUEST",B8)))</formula>
    </cfRule>
    <cfRule type="containsText" dxfId="537" priority="68" stopIfTrue="1" operator="containsText" text="NICE NORD">
      <formula>NOT(ISERROR(SEARCH("NICE NORD",B8)))</formula>
    </cfRule>
    <cfRule type="containsText" dxfId="536" priority="70" stopIfTrue="1" operator="containsText" text="NICE EST">
      <formula>NOT(ISERROR(SEARCH("NICE EST",B8)))</formula>
    </cfRule>
  </conditionalFormatting>
  <conditionalFormatting sqref="K2">
    <cfRule type="cellIs" dxfId="535" priority="64" stopIfTrue="1" operator="equal">
      <formula>""</formula>
    </cfRule>
  </conditionalFormatting>
  <conditionalFormatting sqref="L13">
    <cfRule type="cellIs" dxfId="534" priority="39" stopIfTrue="1" operator="equal">
      <formula>0</formula>
    </cfRule>
  </conditionalFormatting>
  <conditionalFormatting sqref="L13">
    <cfRule type="cellIs" dxfId="533" priority="40" stopIfTrue="1" operator="equal">
      <formula>"Repos"</formula>
    </cfRule>
    <cfRule type="cellIs" dxfId="532" priority="41" stopIfTrue="1" operator="equal">
      <formula>"ABSENT"</formula>
    </cfRule>
    <cfRule type="containsText" dxfId="531" priority="42" stopIfTrue="1" operator="containsText" text="NICE OUEST">
      <formula>NOT(ISERROR(SEARCH("NICE OUEST",L13)))</formula>
    </cfRule>
    <cfRule type="containsText" dxfId="530" priority="43" stopIfTrue="1" operator="containsText" text="NICE NORD">
      <formula>NOT(ISERROR(SEARCH("NICE NORD",L13)))</formula>
    </cfRule>
    <cfRule type="containsText" dxfId="529" priority="45" stopIfTrue="1" operator="containsText" text="NICE EST">
      <formula>NOT(ISERROR(SEARCH("NICE EST",L13)))</formula>
    </cfRule>
  </conditionalFormatting>
  <conditionalFormatting sqref="L64">
    <cfRule type="cellIs" dxfId="528" priority="30" stopIfTrue="1" operator="equal">
      <formula>0</formula>
    </cfRule>
  </conditionalFormatting>
  <conditionalFormatting sqref="L64">
    <cfRule type="cellIs" dxfId="527" priority="25" stopIfTrue="1" operator="equal">
      <formula>"Repos"</formula>
    </cfRule>
    <cfRule type="cellIs" dxfId="526" priority="26" stopIfTrue="1" operator="equal">
      <formula>"ABSENT"</formula>
    </cfRule>
    <cfRule type="containsText" dxfId="525" priority="27" stopIfTrue="1" operator="containsText" text="NICE OUEST">
      <formula>NOT(ISERROR(SEARCH("NICE OUEST",L64)))</formula>
    </cfRule>
    <cfRule type="containsText" dxfId="524" priority="28" stopIfTrue="1" operator="containsText" text="NICE NORD">
      <formula>NOT(ISERROR(SEARCH("NICE NORD",L64)))</formula>
    </cfRule>
    <cfRule type="containsText" dxfId="523" priority="29" stopIfTrue="1" operator="containsText" text="NICE EST">
      <formula>NOT(ISERROR(SEARCH("NICE EST",L64)))</formula>
    </cfRule>
  </conditionalFormatting>
  <conditionalFormatting sqref="B52:B64">
    <cfRule type="cellIs" dxfId="522" priority="11" stopIfTrue="1" operator="equal">
      <formula>0</formula>
    </cfRule>
  </conditionalFormatting>
  <conditionalFormatting sqref="B52:B64">
    <cfRule type="cellIs" dxfId="521" priority="13" stopIfTrue="1" operator="equal">
      <formula>"Repos"</formula>
    </cfRule>
    <cfRule type="cellIs" dxfId="520" priority="14" stopIfTrue="1" operator="equal">
      <formula>"ABSENT"</formula>
    </cfRule>
    <cfRule type="containsText" dxfId="519" priority="15" stopIfTrue="1" operator="containsText" text="NICE OUEST">
      <formula>NOT(ISERROR(SEARCH("NICE OUEST",B52)))</formula>
    </cfRule>
    <cfRule type="containsText" dxfId="518" priority="16" stopIfTrue="1" operator="containsText" text="NICE NORD">
      <formula>NOT(ISERROR(SEARCH("NICE NORD",B52)))</formula>
    </cfRule>
    <cfRule type="containsText" dxfId="517" priority="17" stopIfTrue="1" operator="containsText" text="NICE EST">
      <formula>NOT(ISERROR(SEARCH("NICE EST",B52)))</formula>
    </cfRule>
  </conditionalFormatting>
  <conditionalFormatting sqref="H8:H64">
    <cfRule type="containsText" dxfId="516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95D661D0-D8DE-4AC1-B4DF-18CADB9656F0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478C3B34-D6E4-4F36-8D88-64B032B2CF94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8BE3127E-34AD-43A1-868A-96A2373C7403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42991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42991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[3]Pointage!Z2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IF(OR(COUNTIF(HorSup,B8),B8="",[3]Pointage!Z2="",B8="REPOS"),"X")</f>
        <v>0</v>
      </c>
      <c r="K8" s="61" t="s">
        <v>93</v>
      </c>
      <c r="L8" s="55" t="s">
        <v>4</v>
      </c>
    </row>
    <row r="9" spans="1:14" ht="17" customHeight="1" x14ac:dyDescent="0.2">
      <c r="A9" s="37" t="s">
        <v>71</v>
      </c>
      <c r="B9" s="64" t="str">
        <f>[3]Pointage!Z3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IF(OR(COUNTIF(HorSup,B9),B9="",[3]Pointage!Z3="",B9="REPOS"),"X")</f>
        <v>0</v>
      </c>
      <c r="K9" s="58" t="s">
        <v>113</v>
      </c>
      <c r="L9" s="55" t="s">
        <v>4</v>
      </c>
    </row>
    <row r="10" spans="1:14" ht="17" customHeight="1" x14ac:dyDescent="0.2">
      <c r="A10" s="36" t="s">
        <v>72</v>
      </c>
      <c r="B10" s="64" t="str">
        <f>[3]Pointage!Z4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IF(OR(COUNTIF(HorSup,B10),B10="",[3]Pointage!Z4="",B10="REPOS"),"X")</f>
        <v>0</v>
      </c>
      <c r="K10" s="60" t="s">
        <v>115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[3]Pointage!Z5</f>
        <v>FORMATION</v>
      </c>
      <c r="C11" s="47" t="str">
        <f t="shared" si="5"/>
        <v>F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IF(OR(COUNTIF(HorSup,B11),B11="",[3]Pointage!Z5="",B11="REPOS"),"X")</f>
        <v>0</v>
      </c>
      <c r="K11" s="58" t="s">
        <v>116</v>
      </c>
      <c r="L11" s="55" t="s">
        <v>4</v>
      </c>
    </row>
    <row r="12" spans="1:14" ht="17" customHeight="1" x14ac:dyDescent="0.2">
      <c r="A12" s="39" t="s">
        <v>74</v>
      </c>
      <c r="B12" s="64" t="str">
        <f>[3]Pointage!Z6</f>
        <v>REPOS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str">
        <f>IF(OR(COUNTIF(HorSup,B12),B12="",[3]Pointage!Z6="",B12="REPOS"),"X")</f>
        <v>X</v>
      </c>
      <c r="K12" s="58" t="s">
        <v>73</v>
      </c>
      <c r="L12" s="55" t="s">
        <v>8</v>
      </c>
    </row>
    <row r="13" spans="1:14" ht="17" customHeight="1" x14ac:dyDescent="0.2">
      <c r="A13" s="36" t="s">
        <v>75</v>
      </c>
      <c r="B13" s="64" t="str">
        <f>[3]Pointage!Z7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IF(OR(COUNTIF(HorSup,B13),B13="",[3]Pointage!Z7="",B13="REPOS"),"X")</f>
        <v>0</v>
      </c>
      <c r="K13" s="58" t="s">
        <v>82</v>
      </c>
      <c r="L13" s="55" t="s">
        <v>8</v>
      </c>
    </row>
    <row r="14" spans="1:14" ht="17" customHeight="1" x14ac:dyDescent="0.2">
      <c r="A14" s="34" t="s">
        <v>76</v>
      </c>
      <c r="B14" s="64" t="str">
        <f>[3]Pointage!Z8</f>
        <v>POLY 12H-19H</v>
      </c>
      <c r="C14" s="47" t="str">
        <f t="shared" si="5"/>
        <v/>
      </c>
      <c r="D14" s="6" t="str">
        <f t="shared" si="6"/>
        <v>X</v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IF(OR(COUNTIF(HorSup,B14),B14="",[3]Pointage!Z8="",B14="REPOS"),"X")</f>
        <v>0</v>
      </c>
      <c r="K14" s="58" t="s">
        <v>85</v>
      </c>
      <c r="L14" s="55" t="s">
        <v>8</v>
      </c>
    </row>
    <row r="15" spans="1:14" ht="17" customHeight="1" x14ac:dyDescent="0.2">
      <c r="A15" s="34" t="s">
        <v>77</v>
      </c>
      <c r="B15" s="64" t="str">
        <f>[3]Pointage!Z9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IF(OR(COUNTIF(HorSup,B15),B15="",[3]Pointage!Z9="",B15="REPOS"),"X")</f>
        <v>0</v>
      </c>
      <c r="K15" s="58" t="s">
        <v>143</v>
      </c>
      <c r="L15" s="55" t="s">
        <v>8</v>
      </c>
    </row>
    <row r="16" spans="1:14" ht="17" customHeight="1" x14ac:dyDescent="0.2">
      <c r="A16" s="34" t="s">
        <v>78</v>
      </c>
      <c r="B16" s="64" t="str">
        <f>[3]Pointage!Z10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IF(OR(COUNTIF(HorSup,B16),B16="",[3]Pointage!Z10="",B16="REPOS"),"X")</f>
        <v>0</v>
      </c>
      <c r="K16" s="58" t="s">
        <v>95</v>
      </c>
      <c r="L16" s="55" t="s">
        <v>8</v>
      </c>
    </row>
    <row r="17" spans="1:12" ht="17" customHeight="1" x14ac:dyDescent="0.2">
      <c r="A17" s="34" t="s">
        <v>81</v>
      </c>
      <c r="B17" s="64" t="str">
        <f>[3]Pointage!Z11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IF(OR(COUNTIF(HorSup,B17),B17="",[3]Pointage!Z11="",B17="REPOS"),"X")</f>
        <v>0</v>
      </c>
      <c r="K17" s="58" t="s">
        <v>96</v>
      </c>
      <c r="L17" s="55" t="s">
        <v>8</v>
      </c>
    </row>
    <row r="18" spans="1:12" ht="17" customHeight="1" x14ac:dyDescent="0.2">
      <c r="A18" s="34" t="s">
        <v>82</v>
      </c>
      <c r="B18" s="64" t="str">
        <f>[3]Pointage!Z12</f>
        <v>POLY 7H-14H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IF(OR(COUNTIF(HorSup,B18),B18="",[3]Pointage!Z12="",B18="REPOS"),"X")</f>
        <v>0</v>
      </c>
      <c r="K18" s="57" t="s">
        <v>98</v>
      </c>
      <c r="L18" s="55" t="s">
        <v>8</v>
      </c>
    </row>
    <row r="19" spans="1:12" ht="17" customHeight="1" x14ac:dyDescent="0.2">
      <c r="A19" s="38" t="s">
        <v>84</v>
      </c>
      <c r="B19" s="64" t="str">
        <f>[3]Pointage!Z13</f>
        <v>ENC AM 12H30-19H30</v>
      </c>
      <c r="C19" s="47" t="str">
        <f t="shared" si="5"/>
        <v/>
      </c>
      <c r="D19" s="6" t="str">
        <f t="shared" si="6"/>
        <v>X</v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IF(OR(COUNTIF(HorSup,B19),B19="",[3]Pointage!Z13="",B19="REPOS"),"X")</f>
        <v>0</v>
      </c>
      <c r="K19" s="58" t="s">
        <v>101</v>
      </c>
      <c r="L19" s="55" t="s">
        <v>8</v>
      </c>
    </row>
    <row r="20" spans="1:12" ht="17" customHeight="1" x14ac:dyDescent="0.2">
      <c r="A20" s="35" t="s">
        <v>85</v>
      </c>
      <c r="B20" s="64" t="str">
        <f>[3]Pointage!Z14</f>
        <v>NICE OUEST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IF(OR(COUNTIF(HorSup,B20),B20="",[3]Pointage!Z14="",B20="REPOS"),"X")</f>
        <v>0</v>
      </c>
      <c r="K20" s="58" t="s">
        <v>104</v>
      </c>
      <c r="L20" s="55" t="s">
        <v>8</v>
      </c>
    </row>
    <row r="21" spans="1:12" ht="17" customHeight="1" x14ac:dyDescent="0.2">
      <c r="A21" s="34" t="s">
        <v>86</v>
      </c>
      <c r="B21" s="64" t="str">
        <f>[3]Pointage!Z15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IF(OR(COUNTIF(HorSup,B21),B21="",[3]Pointage!Z15="",B21="REPOS"),"X")</f>
        <v>0</v>
      </c>
      <c r="K21" s="61" t="s">
        <v>105</v>
      </c>
      <c r="L21" s="55" t="s">
        <v>8</v>
      </c>
    </row>
    <row r="22" spans="1:12" ht="17" customHeight="1" x14ac:dyDescent="0.2">
      <c r="A22" s="38" t="s">
        <v>89</v>
      </c>
      <c r="B22" s="64" t="str">
        <f>[3]Pointage!Z16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IF(OR(COUNTIF(HorSup,B22),B22="",[3]Pointage!Z16="",B22="REPOS"),"X")</f>
        <v>0</v>
      </c>
      <c r="K22" s="58" t="s">
        <v>110</v>
      </c>
      <c r="L22" s="55" t="s">
        <v>8</v>
      </c>
    </row>
    <row r="23" spans="1:12" ht="17" customHeight="1" x14ac:dyDescent="0.2">
      <c r="A23" s="38" t="s">
        <v>90</v>
      </c>
      <c r="B23" s="64" t="str">
        <f>[3]Pointage!Z17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IF(OR(COUNTIF(HorSup,B23),B23="",[3]Pointage!Z17="",B23="REPOS"),"X")</f>
        <v>0</v>
      </c>
      <c r="K23" s="58" t="s">
        <v>117</v>
      </c>
      <c r="L23" s="55" t="s">
        <v>8</v>
      </c>
    </row>
    <row r="24" spans="1:12" ht="17" customHeight="1" x14ac:dyDescent="0.2">
      <c r="A24" s="34" t="s">
        <v>91</v>
      </c>
      <c r="B24" s="64" t="str">
        <f>[3]Pointage!Z18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IF(OR(COUNTIF(HorSup,B24),B24="",[3]Pointage!Z19="",B24="REPOS"),"X")</f>
        <v>0</v>
      </c>
      <c r="K24" s="60" t="s">
        <v>121</v>
      </c>
      <c r="L24" s="55" t="s">
        <v>8</v>
      </c>
    </row>
    <row r="25" spans="1:12" ht="17" customHeight="1" x14ac:dyDescent="0.2">
      <c r="A25" s="34" t="s">
        <v>92</v>
      </c>
      <c r="B25" s="64" t="str">
        <f>[3]Pointage!Z19</f>
        <v>CARTON MATIN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IF(OR(COUNTIF(HorSup,B25),B25="",[3]Pointage!Z20="",B25="REPOS"),"X")</f>
        <v>0</v>
      </c>
      <c r="K25" s="58" t="s">
        <v>88</v>
      </c>
      <c r="L25" s="55" t="s">
        <v>63</v>
      </c>
    </row>
    <row r="26" spans="1:12" ht="17" customHeight="1" x14ac:dyDescent="0.2">
      <c r="A26" s="39" t="s">
        <v>93</v>
      </c>
      <c r="B26" s="64" t="str">
        <f>[3]Pointage!Z20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IF(OR(COUNTIF(HorSup,B26),B26="",[3]Pointage!Z21="",B26="REPOS"),"X")</f>
        <v>0</v>
      </c>
      <c r="K26" s="61" t="s">
        <v>103</v>
      </c>
      <c r="L26" s="55" t="s">
        <v>136</v>
      </c>
    </row>
    <row r="27" spans="1:12" ht="17" customHeight="1" x14ac:dyDescent="0.2">
      <c r="A27" s="34" t="s">
        <v>94</v>
      </c>
      <c r="B27" s="64" t="str">
        <f>[3]Pointage!Z21</f>
        <v>REPOS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str">
        <f>IF(OR(COUNTIF(HorSup,B27),B27="",[3]Pointage!Z22="",B27="REPOS"),"X")</f>
        <v>X</v>
      </c>
      <c r="K27" s="58" t="s">
        <v>108</v>
      </c>
      <c r="L27" s="55" t="s">
        <v>57</v>
      </c>
    </row>
    <row r="28" spans="1:12" ht="17" customHeight="1" x14ac:dyDescent="0.2">
      <c r="A28" s="34" t="s">
        <v>95</v>
      </c>
      <c r="B28" s="64" t="str">
        <f>[3]Pointage!Z22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IF(OR(COUNTIF(HorSup,B28),B28="",[3]Pointage!Z23="",B28="REPOS"),"X")</f>
        <v>0</v>
      </c>
      <c r="K28" s="58" t="s">
        <v>75</v>
      </c>
      <c r="L28" s="55" t="s">
        <v>138</v>
      </c>
    </row>
    <row r="29" spans="1:12" ht="17" customHeight="1" x14ac:dyDescent="0.2">
      <c r="A29" s="36" t="s">
        <v>96</v>
      </c>
      <c r="B29" s="64" t="str">
        <f>[3]Pointage!Z23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IF(OR(COUNTIF(HorSup,B29),B29="",[3]Pointage!Z24="",B29="REPOS"),"X")</f>
        <v>0</v>
      </c>
      <c r="K29" s="58" t="s">
        <v>99</v>
      </c>
      <c r="L29" s="55" t="s">
        <v>138</v>
      </c>
    </row>
    <row r="30" spans="1:12" ht="17" customHeight="1" x14ac:dyDescent="0.2">
      <c r="A30" s="34" t="s">
        <v>97</v>
      </c>
      <c r="B30" s="64" t="str">
        <f>[3]Pointage!Z24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IF(OR(COUNTIF(HorSup,B30),B30="",[3]Pointage!Z25="",B30="REPOS"),"X")</f>
        <v>0</v>
      </c>
      <c r="K30" s="58" t="s">
        <v>76</v>
      </c>
      <c r="L30" s="55" t="s">
        <v>50</v>
      </c>
    </row>
    <row r="31" spans="1:12" ht="17" customHeight="1" x14ac:dyDescent="0.2">
      <c r="A31" s="34" t="s">
        <v>98</v>
      </c>
      <c r="B31" s="64" t="str">
        <f>[3]Pointage!Z25</f>
        <v>ENC MATIN 5H-12H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IF(OR(COUNTIF(HorSup,B31),B31="",[3]Pointage!Z26="",B31="REPOS"),"X")</f>
        <v>0</v>
      </c>
      <c r="K31" s="58" t="s">
        <v>86</v>
      </c>
      <c r="L31" s="55" t="s">
        <v>131</v>
      </c>
    </row>
    <row r="32" spans="1:12" ht="17" customHeight="1" x14ac:dyDescent="0.2">
      <c r="A32" s="34" t="s">
        <v>99</v>
      </c>
      <c r="B32" s="64" t="str">
        <f>[3]Pointage!Z26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IF(OR(COUNTIF(HorSup,B32),B32="",[3]Pointage!Z27="",B32="REPOS"),"X")</f>
        <v>0</v>
      </c>
      <c r="K32" s="59" t="s">
        <v>69</v>
      </c>
      <c r="L32" s="55" t="s">
        <v>126</v>
      </c>
    </row>
    <row r="33" spans="1:12" ht="17" customHeight="1" x14ac:dyDescent="0.2">
      <c r="A33" s="34" t="s">
        <v>100</v>
      </c>
      <c r="B33" s="64" t="str">
        <f>[3]Pointage!Z27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IF(OR(COUNTIF(HorSup,B33),B33="",[3]Pointage!Z28="",B33="REPOS"),"X")</f>
        <v>0</v>
      </c>
      <c r="K33" s="58" t="s">
        <v>71</v>
      </c>
      <c r="L33" s="55" t="s">
        <v>126</v>
      </c>
    </row>
    <row r="34" spans="1:12" ht="17" customHeight="1" x14ac:dyDescent="0.2">
      <c r="A34" s="34" t="s">
        <v>101</v>
      </c>
      <c r="B34" s="64" t="str">
        <f>[3]Pointage!Z28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IF(OR(COUNTIF(HorSup,B34),B34="",[3]Pointage!Z29="",B34="REPOS"),"X")</f>
        <v>0</v>
      </c>
      <c r="K34" s="58" t="s">
        <v>72</v>
      </c>
      <c r="L34" s="55" t="s">
        <v>126</v>
      </c>
    </row>
    <row r="35" spans="1:12" ht="17" customHeight="1" x14ac:dyDescent="0.2">
      <c r="A35" s="34" t="s">
        <v>102</v>
      </c>
      <c r="B35" s="64" t="str">
        <f>[3]Pointage!Z29</f>
        <v>POLY 4H-12H + CP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IF(OR(COUNTIF(HorSup,B35),B35="",[3]Pointage!Z30="",B35="REPOS"),"X")</f>
        <v>0</v>
      </c>
      <c r="K35" s="57" t="s">
        <v>133</v>
      </c>
      <c r="L35" s="55" t="s">
        <v>126</v>
      </c>
    </row>
    <row r="36" spans="1:12" ht="17" customHeight="1" x14ac:dyDescent="0.2">
      <c r="A36" s="34" t="s">
        <v>103</v>
      </c>
      <c r="B36" s="64" t="str">
        <f>[3]Pointage!Z30</f>
        <v>REPOS</v>
      </c>
      <c r="C36" s="47" t="str">
        <f t="shared" si="5"/>
        <v/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str">
        <f>IF(OR(COUNTIF(HorSup,B36),B36="",[3]Pointage!Z31="",B36="REPOS"),"X")</f>
        <v>X</v>
      </c>
      <c r="K36" s="57" t="s">
        <v>74</v>
      </c>
      <c r="L36" s="55" t="s">
        <v>126</v>
      </c>
    </row>
    <row r="37" spans="1:12" ht="17" customHeight="1" x14ac:dyDescent="0.2">
      <c r="A37" s="35" t="s">
        <v>104</v>
      </c>
      <c r="B37" s="64" t="str">
        <f>[3]Pointage!Z31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IF(OR(COUNTIF(HorSup,B37),B37="",[3]Pointage!Z32="",B37="REPOS"),"X")</f>
        <v>0</v>
      </c>
      <c r="K37" s="60" t="s">
        <v>77</v>
      </c>
      <c r="L37" s="55" t="s">
        <v>126</v>
      </c>
    </row>
    <row r="38" spans="1:12" ht="17" customHeight="1" x14ac:dyDescent="0.2">
      <c r="A38" s="35" t="s">
        <v>105</v>
      </c>
      <c r="B38" s="64" t="str">
        <f>[3]Pointage!Z32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IF(OR(COUNTIF(HorSup,B38),B38="",[3]Pointage!Z33="",B38="REPOS"),"X")</f>
        <v>0</v>
      </c>
      <c r="K38" s="58" t="s">
        <v>78</v>
      </c>
      <c r="L38" s="55" t="s">
        <v>126</v>
      </c>
    </row>
    <row r="39" spans="1:12" ht="17" customHeight="1" x14ac:dyDescent="0.2">
      <c r="A39" s="36" t="s">
        <v>106</v>
      </c>
      <c r="B39" s="64" t="str">
        <f>[3]Pointage!Z33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IF(OR(COUNTIF(HorSup,B39),B39="",[3]Pointage!Z34="",B39="REPOS"),"X")</f>
        <v>0</v>
      </c>
      <c r="K39" s="60" t="s">
        <v>79</v>
      </c>
      <c r="L39" s="55" t="s">
        <v>126</v>
      </c>
    </row>
    <row r="40" spans="1:12" ht="17" customHeight="1" x14ac:dyDescent="0.2">
      <c r="A40" s="34" t="s">
        <v>107</v>
      </c>
      <c r="B40" s="64" t="str">
        <f>[3]Pointage!Z34</f>
        <v>Congés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>X</v>
      </c>
      <c r="G40" s="6" t="str">
        <f t="shared" si="9"/>
        <v/>
      </c>
      <c r="H40" s="5" t="b">
        <f>IF(OR(COUNTIF(HorSup,B40),B40="",[3]Pointage!Z35="",B40="REPOS"),"X")</f>
        <v>0</v>
      </c>
      <c r="K40" s="62" t="s">
        <v>80</v>
      </c>
      <c r="L40" s="55" t="s">
        <v>126</v>
      </c>
    </row>
    <row r="41" spans="1:12" ht="17" customHeight="1" x14ac:dyDescent="0.2">
      <c r="A41" s="36" t="s">
        <v>108</v>
      </c>
      <c r="B41" s="64" t="str">
        <f>[3]Pointage!Z35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IF(OR(COUNTIF(HorSup,B41),B41="",[3]Pointage!Z36="",B41="REPOS"),"X")</f>
        <v>0</v>
      </c>
      <c r="K41" s="57" t="s">
        <v>81</v>
      </c>
      <c r="L41" s="55" t="s">
        <v>126</v>
      </c>
    </row>
    <row r="42" spans="1:12" ht="17" customHeight="1" x14ac:dyDescent="0.2">
      <c r="A42" s="35" t="s">
        <v>109</v>
      </c>
      <c r="B42" s="64" t="str">
        <f>[3]Pointage!Z36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IF(OR(COUNTIF(HorSup,B42),B42="",[3]Pointage!Z37="",B42="REPOS"),"X")</f>
        <v>0</v>
      </c>
      <c r="K42" s="58" t="s">
        <v>84</v>
      </c>
      <c r="L42" s="55" t="s">
        <v>126</v>
      </c>
    </row>
    <row r="43" spans="1:12" ht="17" customHeight="1" x14ac:dyDescent="0.2">
      <c r="A43" s="34" t="s">
        <v>111</v>
      </c>
      <c r="B43" s="64" t="str">
        <f>[3]Pointage!Z37</f>
        <v>POLY 5H-12H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IF(OR(COUNTIF(HorSup,B43),B43="",[3]Pointage!Z38="",B43="REPOS"),"X")</f>
        <v>0</v>
      </c>
      <c r="K43" s="58" t="s">
        <v>83</v>
      </c>
      <c r="L43" s="55" t="s">
        <v>126</v>
      </c>
    </row>
    <row r="44" spans="1:12" ht="17" customHeight="1" x14ac:dyDescent="0.2">
      <c r="A44" s="34" t="s">
        <v>113</v>
      </c>
      <c r="B44" s="64" t="str">
        <f>[3]Pointage!Z38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IF(OR(COUNTIF(HorSup,B44),B44="",[3]Pointage!Z39="",B44="REPOS"),"X")</f>
        <v>0</v>
      </c>
      <c r="K44" s="58" t="s">
        <v>87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[3]Pointage!Z39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IF(OR(COUNTIF(HorSup,B45),B45="",[3]Pointage!Z40="",B45="REPOS"),"X")</f>
        <v>0</v>
      </c>
      <c r="K45" s="58" t="s">
        <v>89</v>
      </c>
      <c r="L45" s="55" t="s">
        <v>126</v>
      </c>
    </row>
    <row r="46" spans="1:12" ht="17" customHeight="1" x14ac:dyDescent="0.2">
      <c r="A46" s="34" t="s">
        <v>115</v>
      </c>
      <c r="B46" s="64" t="str">
        <f>[3]Pointage!Z40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IF(OR(COUNTIF(HorSup,B46),B46="",[3]Pointage!Z41="",B46="REPOS"),"X")</f>
        <v>0</v>
      </c>
      <c r="K46" s="58" t="s">
        <v>90</v>
      </c>
      <c r="L46" s="55" t="s">
        <v>126</v>
      </c>
    </row>
    <row r="47" spans="1:12" ht="17" customHeight="1" x14ac:dyDescent="0.2">
      <c r="A47" s="34" t="s">
        <v>116</v>
      </c>
      <c r="B47" s="64" t="str">
        <f>[3]Pointage!Z41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IF(OR(COUNTIF(HorSup,B47),B47="",[3]Pointage!Z42="",B47="REPOS"),"X")</f>
        <v>0</v>
      </c>
      <c r="K47" s="58" t="s">
        <v>91</v>
      </c>
      <c r="L47" s="55" t="s">
        <v>126</v>
      </c>
    </row>
    <row r="48" spans="1:12" ht="17" customHeight="1" x14ac:dyDescent="0.2">
      <c r="A48" s="38" t="s">
        <v>142</v>
      </c>
      <c r="B48" s="64" t="str">
        <f>[3]Pointage!Z42</f>
        <v>B. CARTON</v>
      </c>
      <c r="C48" s="47" t="str">
        <f>IF(COUNTIF(HorMat,B48),"X",IF(OR(B48="FORMATION"),"F",IF(OR(B48="1/2 Congés Matin"),"D","")))</f>
        <v>X</v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IF(OR(COUNTIF(HorSup,B48),B48="",[3]Pointage!Z18="",B48="REPOS"),"X")</f>
        <v>0</v>
      </c>
      <c r="K48" s="60" t="s">
        <v>92</v>
      </c>
      <c r="L48" s="55" t="s">
        <v>126</v>
      </c>
    </row>
    <row r="49" spans="1:12" ht="17" customHeight="1" x14ac:dyDescent="0.2">
      <c r="A49" s="34" t="s">
        <v>118</v>
      </c>
      <c r="B49" s="64" t="str">
        <f>[3]Pointage!Z43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IF(OR(COUNTIF(HorSup,B49),B49="",[3]Pointage!Z43="",B49="REPOS"),"X")</f>
        <v>0</v>
      </c>
      <c r="K49" s="60" t="s">
        <v>94</v>
      </c>
      <c r="L49" s="55" t="s">
        <v>126</v>
      </c>
    </row>
    <row r="50" spans="1:12" ht="17" customHeight="1" x14ac:dyDescent="0.2">
      <c r="A50" s="34" t="s">
        <v>121</v>
      </c>
      <c r="B50" s="64" t="str">
        <f>[3]Pointage!Z44</f>
        <v>NICE EST</v>
      </c>
      <c r="C50" s="47" t="str">
        <f t="shared" si="5"/>
        <v>X</v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IF(OR(COUNTIF(HorSup,B50),B50="",[3]Pointage!Z44="",B50="REPOS"),"X")</f>
        <v>0</v>
      </c>
      <c r="K50" s="57" t="s">
        <v>97</v>
      </c>
      <c r="L50" s="55" t="s">
        <v>126</v>
      </c>
    </row>
    <row r="51" spans="1:12" ht="17" customHeight="1" thickBot="1" x14ac:dyDescent="0.25">
      <c r="A51" s="70" t="s">
        <v>123</v>
      </c>
      <c r="B51" s="64" t="str">
        <f>[3]Pointage!Z45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IF(OR(COUNTIF(HorSup,B51),B51="",[3]Pointage!Z45="",B51="REPOS"),"X")</f>
        <v>0</v>
      </c>
      <c r="K51" s="57" t="s">
        <v>100</v>
      </c>
      <c r="L51" s="55" t="s">
        <v>126</v>
      </c>
    </row>
    <row r="52" spans="1:12" ht="17" customHeight="1" x14ac:dyDescent="0.2">
      <c r="A52" s="85" t="s">
        <v>69</v>
      </c>
      <c r="B52" s="82" t="str">
        <f>[4]Pointage!Z2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IF(OR(COUNTIF(HorSup,B52),B52="",[4]Pointage!Z2="",B52="REPOS"),"X")</f>
        <v>0</v>
      </c>
      <c r="K52" s="59" t="s">
        <v>102</v>
      </c>
      <c r="L52" s="55" t="s">
        <v>126</v>
      </c>
    </row>
    <row r="53" spans="1:12" ht="17" customHeight="1" x14ac:dyDescent="0.2">
      <c r="A53" s="57" t="s">
        <v>73</v>
      </c>
      <c r="B53" s="83" t="str">
        <f>[4]Pointage!Z3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IF(OR(COUNTIF(HorSup,B53),B53="",[4]Pointage!Z3="",B53="REPOS"),"X")</f>
        <v>0</v>
      </c>
      <c r="K53" s="57" t="s">
        <v>106</v>
      </c>
      <c r="L53" s="55" t="s">
        <v>126</v>
      </c>
    </row>
    <row r="54" spans="1:12" ht="17" customHeight="1" x14ac:dyDescent="0.2">
      <c r="A54" s="58" t="s">
        <v>79</v>
      </c>
      <c r="B54" s="83" t="str">
        <f>[4]Pointage!Z4</f>
        <v>Secrétariat 8H30-12H /13H-17H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IF(OR(COUNTIF(HorSup,B54),B54="",[4]Pointage!Z4="",B54="REPOS"),"X")</f>
        <v>0</v>
      </c>
      <c r="K54" s="58" t="s">
        <v>107</v>
      </c>
      <c r="L54" s="55" t="s">
        <v>126</v>
      </c>
    </row>
    <row r="55" spans="1:12" ht="17" customHeight="1" x14ac:dyDescent="0.2">
      <c r="A55" s="58" t="s">
        <v>80</v>
      </c>
      <c r="B55" s="83" t="str">
        <f>[4]Pointage!Z5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IF(OR(COUNTIF(HorSup,B55),B55="",[4]Pointage!Z5="",B55="REPOS"),"X")</f>
        <v>0</v>
      </c>
      <c r="K55" s="58" t="s">
        <v>109</v>
      </c>
      <c r="L55" s="55" t="s">
        <v>126</v>
      </c>
    </row>
    <row r="56" spans="1:12" ht="17" customHeight="1" x14ac:dyDescent="0.2">
      <c r="A56" s="58" t="s">
        <v>83</v>
      </c>
      <c r="B56" s="83" t="str">
        <f>[4]Pointage!Z6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IF(OR(COUNTIF(HorSup,B56),B56="",[4]Pointage!Z6="",B56="REPOS"),"X")</f>
        <v>0</v>
      </c>
      <c r="K56" s="58" t="s">
        <v>111</v>
      </c>
      <c r="L56" s="55" t="s">
        <v>126</v>
      </c>
    </row>
    <row r="57" spans="1:12" ht="17" customHeight="1" x14ac:dyDescent="0.2">
      <c r="A57" s="58" t="s">
        <v>87</v>
      </c>
      <c r="B57" s="83" t="str">
        <f>[4]Pointage!Z7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IF(OR(COUNTIF(HorSup,B57),B57="",[4]Pointage!Z7="",B57="REPOS"),"X")</f>
        <v>0</v>
      </c>
      <c r="K57" s="60" t="s">
        <v>112</v>
      </c>
      <c r="L57" s="55" t="s">
        <v>126</v>
      </c>
    </row>
    <row r="58" spans="1:12" ht="17" customHeight="1" x14ac:dyDescent="0.2">
      <c r="A58" s="58" t="s">
        <v>88</v>
      </c>
      <c r="B58" s="83" t="str">
        <f>[4]Pointage!Z8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IF(OR(COUNTIF(HorSup,B58),B58="",[4]Pointage!Z8="",B58="REPOS"),"X")</f>
        <v>0</v>
      </c>
      <c r="K58" s="58" t="s">
        <v>114</v>
      </c>
      <c r="L58" s="55" t="s">
        <v>126</v>
      </c>
    </row>
    <row r="59" spans="1:12" ht="16" x14ac:dyDescent="0.2">
      <c r="A59" s="57" t="s">
        <v>110</v>
      </c>
      <c r="B59" s="83" t="str">
        <f>[4]Pointage!Z9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IF(OR(COUNTIF(HorSup,B59),B59="",[4]Pointage!Z9="",B59="REPOS"),"X")</f>
        <v>0</v>
      </c>
      <c r="K59" s="58" t="s">
        <v>118</v>
      </c>
      <c r="L59" s="55" t="s">
        <v>126</v>
      </c>
    </row>
    <row r="60" spans="1:12" ht="16" x14ac:dyDescent="0.2">
      <c r="A60" s="57" t="s">
        <v>112</v>
      </c>
      <c r="B60" s="83" t="str">
        <f>[4]Pointage!Z10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IF(OR(COUNTIF(HorSup,B60),B60="",[4]Pointage!Z10="",B60="REPOS"),"X")</f>
        <v>0</v>
      </c>
      <c r="K60" s="58" t="s">
        <v>119</v>
      </c>
      <c r="L60" s="55" t="s">
        <v>126</v>
      </c>
    </row>
    <row r="61" spans="1:12" ht="16" x14ac:dyDescent="0.2">
      <c r="A61" s="60" t="s">
        <v>117</v>
      </c>
      <c r="B61" s="83" t="str">
        <f>[4]Pointage!Z11</f>
        <v>Contrôle 19H-02H30</v>
      </c>
      <c r="C61" s="47" t="str">
        <f t="shared" si="12"/>
        <v/>
      </c>
      <c r="D61" s="6" t="str">
        <f t="shared" si="13"/>
        <v/>
      </c>
      <c r="E61" s="52" t="str">
        <f t="shared" si="14"/>
        <v>X</v>
      </c>
      <c r="F61" s="25" t="str">
        <f t="shared" si="10"/>
        <v/>
      </c>
      <c r="G61" s="6" t="str">
        <f t="shared" si="11"/>
        <v/>
      </c>
      <c r="H61" s="5" t="b">
        <f>IF(OR(COUNTIF(HorSup,B61),B61="",[4]Pointage!Z11="",B61="REPOS"),"X")</f>
        <v>0</v>
      </c>
      <c r="K61" s="58" t="s">
        <v>120</v>
      </c>
      <c r="L61" s="55" t="s">
        <v>126</v>
      </c>
    </row>
    <row r="62" spans="1:12" ht="16" x14ac:dyDescent="0.2">
      <c r="A62" s="58" t="s">
        <v>119</v>
      </c>
      <c r="B62" s="83" t="str">
        <f>[4]Pointage!Z12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IF(OR(COUNTIF(HorSup,B62),B62="",[4]Pointage!Z12="",B62="REPOS"),"X")</f>
        <v>X</v>
      </c>
      <c r="K62" s="60" t="s">
        <v>123</v>
      </c>
      <c r="L62" s="55" t="s">
        <v>126</v>
      </c>
    </row>
    <row r="63" spans="1:12" ht="16" x14ac:dyDescent="0.2">
      <c r="A63" s="58" t="s">
        <v>120</v>
      </c>
      <c r="B63" s="83" t="str">
        <f>[4]Pointage!Z13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IF(OR(COUNTIF(HorSup,B63),B63="",[4]Pointage!Z13="",B63="REPOS"),"X")</f>
        <v>0</v>
      </c>
      <c r="K63" s="57" t="s">
        <v>70</v>
      </c>
      <c r="L63" s="55" t="s">
        <v>54</v>
      </c>
    </row>
    <row r="64" spans="1:12" ht="17" thickBot="1" x14ac:dyDescent="0.25">
      <c r="A64" s="67" t="s">
        <v>122</v>
      </c>
      <c r="B64" s="84" t="str">
        <f>[4]Pointage!Z14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IF(OR(COUNTIF(HorSup,B64),B64="",[4]Pointage!Z14="",B64="REPOS"),"X")</f>
        <v>0</v>
      </c>
      <c r="K64" s="67" t="s">
        <v>122</v>
      </c>
      <c r="L64" s="56" t="s">
        <v>139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512" priority="62" stopIfTrue="1" operator="equal">
      <formula>0</formula>
    </cfRule>
  </conditionalFormatting>
  <conditionalFormatting sqref="L8:L12 L14:L63 B8:B51">
    <cfRule type="cellIs" dxfId="511" priority="65" stopIfTrue="1" operator="equal">
      <formula>"Repos"</formula>
    </cfRule>
    <cfRule type="cellIs" dxfId="510" priority="66" stopIfTrue="1" operator="equal">
      <formula>"ABSENT"</formula>
    </cfRule>
    <cfRule type="containsText" dxfId="509" priority="67" stopIfTrue="1" operator="containsText" text="NICE OUEST">
      <formula>NOT(ISERROR(SEARCH("NICE OUEST",B8)))</formula>
    </cfRule>
    <cfRule type="containsText" dxfId="508" priority="68" stopIfTrue="1" operator="containsText" text="NICE NORD">
      <formula>NOT(ISERROR(SEARCH("NICE NORD",B8)))</formula>
    </cfRule>
    <cfRule type="containsText" dxfId="507" priority="70" stopIfTrue="1" operator="containsText" text="NICE EST">
      <formula>NOT(ISERROR(SEARCH("NICE EST",B8)))</formula>
    </cfRule>
  </conditionalFormatting>
  <conditionalFormatting sqref="K2">
    <cfRule type="cellIs" dxfId="506" priority="64" stopIfTrue="1" operator="equal">
      <formula>""</formula>
    </cfRule>
  </conditionalFormatting>
  <conditionalFormatting sqref="L13">
    <cfRule type="cellIs" dxfId="505" priority="39" stopIfTrue="1" operator="equal">
      <formula>0</formula>
    </cfRule>
  </conditionalFormatting>
  <conditionalFormatting sqref="L13">
    <cfRule type="cellIs" dxfId="504" priority="40" stopIfTrue="1" operator="equal">
      <formula>"Repos"</formula>
    </cfRule>
    <cfRule type="cellIs" dxfId="503" priority="41" stopIfTrue="1" operator="equal">
      <formula>"ABSENT"</formula>
    </cfRule>
    <cfRule type="containsText" dxfId="502" priority="42" stopIfTrue="1" operator="containsText" text="NICE OUEST">
      <formula>NOT(ISERROR(SEARCH("NICE OUEST",L13)))</formula>
    </cfRule>
    <cfRule type="containsText" dxfId="501" priority="43" stopIfTrue="1" operator="containsText" text="NICE NORD">
      <formula>NOT(ISERROR(SEARCH("NICE NORD",L13)))</formula>
    </cfRule>
    <cfRule type="containsText" dxfId="500" priority="45" stopIfTrue="1" operator="containsText" text="NICE EST">
      <formula>NOT(ISERROR(SEARCH("NICE EST",L13)))</formula>
    </cfRule>
  </conditionalFormatting>
  <conditionalFormatting sqref="L64">
    <cfRule type="cellIs" dxfId="499" priority="30" stopIfTrue="1" operator="equal">
      <formula>0</formula>
    </cfRule>
  </conditionalFormatting>
  <conditionalFormatting sqref="L64">
    <cfRule type="cellIs" dxfId="498" priority="25" stopIfTrue="1" operator="equal">
      <formula>"Repos"</formula>
    </cfRule>
    <cfRule type="cellIs" dxfId="497" priority="26" stopIfTrue="1" operator="equal">
      <formula>"ABSENT"</formula>
    </cfRule>
    <cfRule type="containsText" dxfId="496" priority="27" stopIfTrue="1" operator="containsText" text="NICE OUEST">
      <formula>NOT(ISERROR(SEARCH("NICE OUEST",L64)))</formula>
    </cfRule>
    <cfRule type="containsText" dxfId="495" priority="28" stopIfTrue="1" operator="containsText" text="NICE NORD">
      <formula>NOT(ISERROR(SEARCH("NICE NORD",L64)))</formula>
    </cfRule>
    <cfRule type="containsText" dxfId="494" priority="29" stopIfTrue="1" operator="containsText" text="NICE EST">
      <formula>NOT(ISERROR(SEARCH("NICE EST",L64)))</formula>
    </cfRule>
  </conditionalFormatting>
  <conditionalFormatting sqref="B52:B64">
    <cfRule type="cellIs" dxfId="493" priority="11" stopIfTrue="1" operator="equal">
      <formula>0</formula>
    </cfRule>
  </conditionalFormatting>
  <conditionalFormatting sqref="B52:B64">
    <cfRule type="cellIs" dxfId="492" priority="13" stopIfTrue="1" operator="equal">
      <formula>"Repos"</formula>
    </cfRule>
    <cfRule type="cellIs" dxfId="491" priority="14" stopIfTrue="1" operator="equal">
      <formula>"ABSENT"</formula>
    </cfRule>
    <cfRule type="containsText" dxfId="490" priority="15" stopIfTrue="1" operator="containsText" text="NICE OUEST">
      <formula>NOT(ISERROR(SEARCH("NICE OUEST",B52)))</formula>
    </cfRule>
    <cfRule type="containsText" dxfId="489" priority="16" stopIfTrue="1" operator="containsText" text="NICE NORD">
      <formula>NOT(ISERROR(SEARCH("NICE NORD",B52)))</formula>
    </cfRule>
    <cfRule type="containsText" dxfId="488" priority="17" stopIfTrue="1" operator="containsText" text="NICE EST">
      <formula>NOT(ISERROR(SEARCH("NICE EST",B52)))</formula>
    </cfRule>
  </conditionalFormatting>
  <conditionalFormatting sqref="H8:H64">
    <cfRule type="containsText" dxfId="487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6FA9EB23-E66B-4E7C-8493-4F846A1C9F8C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3C36C201-1831-497D-A0C3-E490C909C68D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00387B35-A7BB-4108-B77F-C2E886753F95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42992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42992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[3]Pointage!AA2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IF(OR(COUNTIF(HorSup,B8),B8="",[3]Pointage!AA2="",B8="REPOS"),"X")</f>
        <v>0</v>
      </c>
      <c r="K8" s="59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[3]Pointage!AA3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IF(OR(COUNTIF(HorSup,B9),B9="",[3]Pointage!AA3="",B9="REPOS"),"X")</f>
        <v>0</v>
      </c>
      <c r="K9" s="58" t="s">
        <v>70</v>
      </c>
      <c r="L9" s="55" t="s">
        <v>16</v>
      </c>
    </row>
    <row r="10" spans="1:14" ht="17" customHeight="1" x14ac:dyDescent="0.2">
      <c r="A10" s="36" t="s">
        <v>72</v>
      </c>
      <c r="B10" s="64" t="str">
        <f>[3]Pointage!AA4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IF(OR(COUNTIF(HorSup,B10),B10="",[3]Pointage!AA4="",B10="REPOS"),"X")</f>
        <v>0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[3]Pointage!AA5</f>
        <v>POLY 5H-12H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IF(OR(COUNTIF(HorSup,B11),B11="",[3]Pointage!AA5="",B11="REPOS"),"X")</f>
        <v>0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[3]Pointage!AA6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IF(OR(COUNTIF(HorSup,B12),B12="",[3]Pointage!AA6="",B12="REPOS"),"X")</f>
        <v>0</v>
      </c>
      <c r="K12" s="58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[3]Pointage!AA7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IF(OR(COUNTIF(HorSup,B13),B13="",[3]Pointage!AA7="",B13="REPOS"),"X")</f>
        <v>0</v>
      </c>
      <c r="K13" s="58" t="s">
        <v>133</v>
      </c>
      <c r="L13" s="55" t="s">
        <v>20</v>
      </c>
    </row>
    <row r="14" spans="1:14" ht="17" customHeight="1" x14ac:dyDescent="0.2">
      <c r="A14" s="34" t="s">
        <v>76</v>
      </c>
      <c r="B14" s="64" t="str">
        <f>[3]Pointage!AA8</f>
        <v>POLY 12H-18H</v>
      </c>
      <c r="C14" s="47" t="str">
        <f t="shared" si="5"/>
        <v/>
      </c>
      <c r="D14" s="6" t="str">
        <f t="shared" si="6"/>
        <v>X</v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IF(OR(COUNTIF(HorSup,B14),B14="",[3]Pointage!AA8="",B14="REPOS"),"X")</f>
        <v>0</v>
      </c>
      <c r="K14" s="58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[3]Pointage!AA9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IF(OR(COUNTIF(HorSup,B15),B15="",[3]Pointage!AA9="",B15="REPOS"),"X")</f>
        <v>0</v>
      </c>
      <c r="K15" s="57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[3]Pointage!AA10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IF(OR(COUNTIF(HorSup,B16),B16="",[3]Pointage!AA10="",B16="REPOS"),"X")</f>
        <v>0</v>
      </c>
      <c r="K16" s="58" t="s">
        <v>76</v>
      </c>
      <c r="L16" s="55" t="s">
        <v>15</v>
      </c>
    </row>
    <row r="17" spans="1:12" ht="17" customHeight="1" x14ac:dyDescent="0.2">
      <c r="A17" s="34" t="s">
        <v>81</v>
      </c>
      <c r="B17" s="64" t="str">
        <f>[3]Pointage!AA11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IF(OR(COUNTIF(HorSup,B17),B17="",[3]Pointage!AA11="",B17="REPOS"),"X")</f>
        <v>0</v>
      </c>
      <c r="K17" s="58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[3]Pointage!AA12</f>
        <v>POLY 7H-14H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IF(OR(COUNTIF(HorSup,B18),B18="",[3]Pointage!AA12="",B18="REPOS"),"X")</f>
        <v>0</v>
      </c>
      <c r="K18" s="60" t="s">
        <v>78</v>
      </c>
      <c r="L18" s="55" t="s">
        <v>8</v>
      </c>
    </row>
    <row r="19" spans="1:12" ht="17" customHeight="1" x14ac:dyDescent="0.2">
      <c r="A19" s="38" t="s">
        <v>84</v>
      </c>
      <c r="B19" s="64" t="str">
        <f>[3]Pointage!AA13</f>
        <v>ENC AM 12H30-19H30</v>
      </c>
      <c r="C19" s="47" t="str">
        <f t="shared" si="5"/>
        <v/>
      </c>
      <c r="D19" s="6" t="str">
        <f t="shared" si="6"/>
        <v>X</v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IF(OR(COUNTIF(HorSup,B19),B19="",[3]Pointage!AA13="",B19="REPOS"),"X")</f>
        <v>0</v>
      </c>
      <c r="K19" s="58" t="s">
        <v>79</v>
      </c>
      <c r="L19" s="55" t="s">
        <v>31</v>
      </c>
    </row>
    <row r="20" spans="1:12" ht="17" customHeight="1" x14ac:dyDescent="0.2">
      <c r="A20" s="35" t="s">
        <v>85</v>
      </c>
      <c r="B20" s="64" t="str">
        <f>[3]Pointage!AA14</f>
        <v>ENC MATIN 5H-12H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IF(OR(COUNTIF(HorSup,B20),B20="",[3]Pointage!AA14="",B20="REPOS"),"X")</f>
        <v>0</v>
      </c>
      <c r="K20" s="58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[3]Pointage!AA15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IF(OR(COUNTIF(HorSup,B21),B21="",[3]Pointage!AA15="",B21="REPOS"),"X")</f>
        <v>0</v>
      </c>
      <c r="K21" s="58" t="s">
        <v>81</v>
      </c>
      <c r="L21" s="55" t="s">
        <v>38</v>
      </c>
    </row>
    <row r="22" spans="1:12" ht="17" customHeight="1" x14ac:dyDescent="0.2">
      <c r="A22" s="38" t="s">
        <v>89</v>
      </c>
      <c r="B22" s="64" t="str">
        <f>[3]Pointage!AA16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IF(OR(COUNTIF(HorSup,B22),B22="",[3]Pointage!AA16="",B22="REPOS"),"X")</f>
        <v>0</v>
      </c>
      <c r="K22" s="62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[3]Pointage!AA17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IF(OR(COUNTIF(HorSup,B23),B23="",[3]Pointage!AA17="",B23="REPOS"),"X")</f>
        <v>0</v>
      </c>
      <c r="K23" s="57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[3]Pointage!AA18</f>
        <v>REPOS</v>
      </c>
      <c r="C24" s="47" t="str">
        <f t="shared" si="5"/>
        <v/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str">
        <f>IF(OR(COUNTIF(HorSup,B24),B24="",[3]Pointage!AA19="",B24="REPOS"),"X")</f>
        <v>X</v>
      </c>
      <c r="K24" s="58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[3]Pointage!AA19</f>
        <v>REPOS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str">
        <f>IF(OR(COUNTIF(HorSup,B25),B25="",[3]Pointage!AA20="",B25="REPOS"),"X")</f>
        <v>X</v>
      </c>
      <c r="K25" s="58" t="s">
        <v>85</v>
      </c>
      <c r="L25" s="55" t="s">
        <v>126</v>
      </c>
    </row>
    <row r="26" spans="1:12" ht="17" customHeight="1" x14ac:dyDescent="0.2">
      <c r="A26" s="39" t="s">
        <v>93</v>
      </c>
      <c r="B26" s="64" t="str">
        <f>[3]Pointage!AA20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IF(OR(COUNTIF(HorSup,B26),B26="",[3]Pointage!AA21="",B26="REPOS"),"X")</f>
        <v>0</v>
      </c>
      <c r="K26" s="58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[3]Pointage!AA21</f>
        <v>B. CARTON</v>
      </c>
      <c r="C27" s="47" t="str">
        <f t="shared" si="5"/>
        <v>X</v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b">
        <f>IF(OR(COUNTIF(HorSup,B27),B27="",[3]Pointage!AA22="",B27="REPOS"),"X")</f>
        <v>0</v>
      </c>
      <c r="K27" s="60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[3]Pointage!AA22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IF(OR(COUNTIF(HorSup,B28),B28="",[3]Pointage!AA23="",B28="REPOS"),"X")</f>
        <v>0</v>
      </c>
      <c r="K28" s="58" t="s">
        <v>88</v>
      </c>
      <c r="L28" s="55" t="s">
        <v>8</v>
      </c>
    </row>
    <row r="29" spans="1:12" ht="17" customHeight="1" x14ac:dyDescent="0.2">
      <c r="A29" s="36" t="s">
        <v>96</v>
      </c>
      <c r="B29" s="64" t="str">
        <f>[3]Pointage!AA23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IF(OR(COUNTIF(HorSup,B29),B29="",[3]Pointage!AA24="",B29="REPOS"),"X")</f>
        <v>0</v>
      </c>
      <c r="K29" s="58" t="s">
        <v>89</v>
      </c>
      <c r="L29" s="55" t="s">
        <v>135</v>
      </c>
    </row>
    <row r="30" spans="1:12" ht="17" customHeight="1" x14ac:dyDescent="0.2">
      <c r="A30" s="34" t="s">
        <v>97</v>
      </c>
      <c r="B30" s="64" t="str">
        <f>[3]Pointage!AA24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IF(OR(COUNTIF(HorSup,B30),B30="",[3]Pointage!AA25="",B30="REPOS"),"X")</f>
        <v>0</v>
      </c>
      <c r="K30" s="58" t="s">
        <v>90</v>
      </c>
      <c r="L30" s="55" t="s">
        <v>8</v>
      </c>
    </row>
    <row r="31" spans="1:12" ht="17" customHeight="1" x14ac:dyDescent="0.2">
      <c r="A31" s="34" t="s">
        <v>98</v>
      </c>
      <c r="B31" s="64" t="str">
        <f>[3]Pointage!AA25</f>
        <v>CARTON MATIN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IF(OR(COUNTIF(HorSup,B31),B31="",[3]Pointage!AA26="",B31="REPOS"),"X")</f>
        <v>0</v>
      </c>
      <c r="K31" s="58" t="s">
        <v>91</v>
      </c>
      <c r="L31" s="55" t="s">
        <v>20</v>
      </c>
    </row>
    <row r="32" spans="1:12" ht="17" customHeight="1" x14ac:dyDescent="0.2">
      <c r="A32" s="34" t="s">
        <v>99</v>
      </c>
      <c r="B32" s="64" t="str">
        <f>[3]Pointage!AA26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IF(OR(COUNTIF(HorSup,B32),B32="",[3]Pointage!AA27="",B32="REPOS"),"X")</f>
        <v>0</v>
      </c>
      <c r="K32" s="60" t="s">
        <v>92</v>
      </c>
      <c r="L32" s="55" t="s">
        <v>53</v>
      </c>
    </row>
    <row r="33" spans="1:12" ht="17" customHeight="1" x14ac:dyDescent="0.2">
      <c r="A33" s="34" t="s">
        <v>100</v>
      </c>
      <c r="B33" s="64" t="str">
        <f>[3]Pointage!AA27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IF(OR(COUNTIF(HorSup,B33),B33="",[3]Pointage!AA28="",B33="REPOS"),"X")</f>
        <v>0</v>
      </c>
      <c r="K33" s="58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[3]Pointage!AA28</f>
        <v>REPOS</v>
      </c>
      <c r="C34" s="47" t="str">
        <f t="shared" si="5"/>
        <v/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str">
        <f>IF(OR(COUNTIF(HorSup,B34),B34="",[3]Pointage!AA29="",B34="REPOS"),"X")</f>
        <v>X</v>
      </c>
      <c r="K34" s="58" t="s">
        <v>94</v>
      </c>
      <c r="L34" s="55" t="s">
        <v>126</v>
      </c>
    </row>
    <row r="35" spans="1:12" ht="17" customHeight="1" x14ac:dyDescent="0.2">
      <c r="A35" s="34" t="s">
        <v>102</v>
      </c>
      <c r="B35" s="64" t="str">
        <f>[3]Pointage!AA29</f>
        <v>POLY 4H-12H + CP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IF(OR(COUNTIF(HorSup,B35),B35="",[3]Pointage!AA30="",B35="REPOS"),"X")</f>
        <v>0</v>
      </c>
      <c r="K35" s="58" t="s">
        <v>95</v>
      </c>
      <c r="L35" s="55" t="s">
        <v>30</v>
      </c>
    </row>
    <row r="36" spans="1:12" ht="17" customHeight="1" x14ac:dyDescent="0.2">
      <c r="A36" s="34" t="s">
        <v>103</v>
      </c>
      <c r="B36" s="64" t="str">
        <f>[3]Pointage!AA30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IF(OR(COUNTIF(HorSup,B36),B36="",[3]Pointage!AA31="",B36="REPOS"),"X")</f>
        <v>0</v>
      </c>
      <c r="K36" s="58" t="s">
        <v>96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[3]Pointage!AA31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IF(OR(COUNTIF(HorSup,B37),B37="",[3]Pointage!AA32="",B37="REPOS"),"X")</f>
        <v>0</v>
      </c>
      <c r="K37" s="60" t="s">
        <v>97</v>
      </c>
      <c r="L37" s="55" t="s">
        <v>4</v>
      </c>
    </row>
    <row r="38" spans="1:12" ht="17" customHeight="1" x14ac:dyDescent="0.2">
      <c r="A38" s="35" t="s">
        <v>105</v>
      </c>
      <c r="B38" s="64" t="str">
        <f>[3]Pointage!AA32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IF(OR(COUNTIF(HorSup,B38),B38="",[3]Pointage!AA33="",B38="REPOS"),"X")</f>
        <v>0</v>
      </c>
      <c r="K38" s="60" t="s">
        <v>98</v>
      </c>
      <c r="L38" s="55" t="s">
        <v>21</v>
      </c>
    </row>
    <row r="39" spans="1:12" ht="17" customHeight="1" x14ac:dyDescent="0.2">
      <c r="A39" s="36" t="s">
        <v>106</v>
      </c>
      <c r="B39" s="64" t="str">
        <f>[3]Pointage!AA33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IF(OR(COUNTIF(HorSup,B39),B39="",[3]Pointage!AA34="",B39="REPOS"),"X")</f>
        <v>0</v>
      </c>
      <c r="K39" s="61" t="s">
        <v>99</v>
      </c>
      <c r="L39" s="55" t="s">
        <v>8</v>
      </c>
    </row>
    <row r="40" spans="1:12" ht="17" customHeight="1" x14ac:dyDescent="0.2">
      <c r="A40" s="34" t="s">
        <v>107</v>
      </c>
      <c r="B40" s="64" t="str">
        <f>[3]Pointage!AA34</f>
        <v>Congés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>X</v>
      </c>
      <c r="G40" s="6" t="str">
        <f t="shared" si="9"/>
        <v/>
      </c>
      <c r="H40" s="5" t="b">
        <f>IF(OR(COUNTIF(HorSup,B40),B40="",[3]Pointage!AA35="",B40="REPOS"),"X")</f>
        <v>0</v>
      </c>
      <c r="K40" s="58" t="s">
        <v>100</v>
      </c>
      <c r="L40" s="55" t="s">
        <v>38</v>
      </c>
    </row>
    <row r="41" spans="1:12" ht="17" customHeight="1" x14ac:dyDescent="0.2">
      <c r="A41" s="36" t="s">
        <v>108</v>
      </c>
      <c r="B41" s="64" t="str">
        <f>[3]Pointage!AA35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IF(OR(COUNTIF(HorSup,B41),B41="",[3]Pointage!AA36="",B41="REPOS"),"X")</f>
        <v>0</v>
      </c>
      <c r="K41" s="60" t="s">
        <v>101</v>
      </c>
      <c r="L41" s="55" t="s">
        <v>21</v>
      </c>
    </row>
    <row r="42" spans="1:12" ht="17" customHeight="1" x14ac:dyDescent="0.2">
      <c r="A42" s="35" t="s">
        <v>109</v>
      </c>
      <c r="B42" s="64" t="str">
        <f>[3]Pointage!AA36</f>
        <v>CARTON MATIN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IF(OR(COUNTIF(HorSup,B42),B42="",[3]Pointage!AA37="",B42="REPOS"),"X")</f>
        <v>0</v>
      </c>
      <c r="K42" s="58" t="s">
        <v>102</v>
      </c>
      <c r="L42" s="55" t="s">
        <v>23</v>
      </c>
    </row>
    <row r="43" spans="1:12" ht="17" customHeight="1" x14ac:dyDescent="0.2">
      <c r="A43" s="34" t="s">
        <v>111</v>
      </c>
      <c r="B43" s="64" t="str">
        <f>[3]Pointage!AA37</f>
        <v>REPOS</v>
      </c>
      <c r="C43" s="47" t="str">
        <f t="shared" si="5"/>
        <v/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str">
        <f>IF(OR(COUNTIF(HorSup,B43),B43="",[3]Pointage!AA38="",B43="REPOS"),"X")</f>
        <v>X</v>
      </c>
      <c r="K43" s="58" t="s">
        <v>103</v>
      </c>
      <c r="L43" s="55" t="s">
        <v>19</v>
      </c>
    </row>
    <row r="44" spans="1:12" ht="17" customHeight="1" x14ac:dyDescent="0.2">
      <c r="A44" s="34" t="s">
        <v>113</v>
      </c>
      <c r="B44" s="64" t="str">
        <f>[3]Pointage!AA38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IF(OR(COUNTIF(HorSup,B44),B44="",[3]Pointage!AA39="",B44="REPOS"),"X")</f>
        <v>0</v>
      </c>
      <c r="K44" s="57" t="s">
        <v>104</v>
      </c>
      <c r="L44" s="55" t="s">
        <v>16</v>
      </c>
    </row>
    <row r="45" spans="1:12" ht="17" customHeight="1" x14ac:dyDescent="0.2">
      <c r="A45" s="38" t="s">
        <v>114</v>
      </c>
      <c r="B45" s="64" t="str">
        <f>[3]Pointage!AA39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IF(OR(COUNTIF(HorSup,B45),B45="",[3]Pointage!AA40="",B45="REPOS"),"X")</f>
        <v>0</v>
      </c>
      <c r="K45" s="57" t="s">
        <v>105</v>
      </c>
      <c r="L45" s="55" t="s">
        <v>16</v>
      </c>
    </row>
    <row r="46" spans="1:12" ht="17" customHeight="1" x14ac:dyDescent="0.2">
      <c r="A46" s="34" t="s">
        <v>115</v>
      </c>
      <c r="B46" s="64" t="str">
        <f>[3]Pointage!AA40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IF(OR(COUNTIF(HorSup,B46),B46="",[3]Pointage!AA41="",B46="REPOS"),"X")</f>
        <v>0</v>
      </c>
      <c r="K46" s="58" t="s">
        <v>106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[3]Pointage!AA41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IF(OR(COUNTIF(HorSup,B47),B47="",[3]Pointage!AA42="",B47="REPOS"),"X")</f>
        <v>0</v>
      </c>
      <c r="K47" s="57" t="s">
        <v>107</v>
      </c>
      <c r="L47" s="55" t="s">
        <v>16</v>
      </c>
    </row>
    <row r="48" spans="1:12" ht="17" customHeight="1" x14ac:dyDescent="0.2">
      <c r="A48" s="38" t="s">
        <v>142</v>
      </c>
      <c r="B48" s="64" t="str">
        <f>[3]Pointage!AA42</f>
        <v>POLY 9H-16H</v>
      </c>
      <c r="C48" s="47" t="str">
        <f>IF(COUNTIF(HorMat,B48),"X",IF(OR(B48="FORMATION"),"F",IF(OR(B48="1/2 Congés Matin"),"D","")))</f>
        <v>X</v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IF(OR(COUNTIF(HorSup,B48),B48="",[3]Pointage!AA18="",B48="REPOS"),"X")</f>
        <v>0</v>
      </c>
      <c r="K48" s="59" t="s">
        <v>108</v>
      </c>
      <c r="L48" s="55" t="s">
        <v>38</v>
      </c>
    </row>
    <row r="49" spans="1:12" ht="17" customHeight="1" x14ac:dyDescent="0.2">
      <c r="A49" s="34" t="s">
        <v>118</v>
      </c>
      <c r="B49" s="64" t="str">
        <f>[3]Pointage!AA43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IF(OR(COUNTIF(HorSup,B49),B49="",[3]Pointage!AA43="",B49="REPOS"),"X")</f>
        <v>0</v>
      </c>
      <c r="K49" s="61" t="s">
        <v>109</v>
      </c>
      <c r="L49" s="55" t="s">
        <v>8</v>
      </c>
    </row>
    <row r="50" spans="1:12" ht="17" customHeight="1" x14ac:dyDescent="0.2">
      <c r="A50" s="34" t="s">
        <v>121</v>
      </c>
      <c r="B50" s="64" t="str">
        <f>[3]Pointage!AA44</f>
        <v>B. CARTON</v>
      </c>
      <c r="C50" s="47" t="str">
        <f t="shared" si="5"/>
        <v>X</v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IF(OR(COUNTIF(HorSup,B50),B50="",[3]Pointage!AA44="",B50="REPOS"),"X")</f>
        <v>0</v>
      </c>
      <c r="K50" s="58" t="s">
        <v>110</v>
      </c>
      <c r="L50" s="55" t="s">
        <v>4</v>
      </c>
    </row>
    <row r="51" spans="1:12" ht="17" customHeight="1" thickBot="1" x14ac:dyDescent="0.25">
      <c r="A51" s="70" t="s">
        <v>123</v>
      </c>
      <c r="B51" s="64" t="str">
        <f>[3]Pointage!AA45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IF(OR(COUNTIF(HorSup,B51),B51="",[3]Pointage!AA45="",B51="REPOS"),"X")</f>
        <v>0</v>
      </c>
      <c r="K51" s="61" t="s">
        <v>111</v>
      </c>
      <c r="L51" s="55" t="s">
        <v>130</v>
      </c>
    </row>
    <row r="52" spans="1:12" ht="17" customHeight="1" x14ac:dyDescent="0.2">
      <c r="A52" s="85" t="s">
        <v>69</v>
      </c>
      <c r="B52" s="82" t="str">
        <f>[4]Pointage!AA2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IF(OR(COUNTIF(HorSup,B52),B52="",[4]Pointage!AA2="",B52="REPOS"),"X")</f>
        <v>0</v>
      </c>
      <c r="K52" s="57" t="s">
        <v>112</v>
      </c>
      <c r="L52" s="55" t="s">
        <v>46</v>
      </c>
    </row>
    <row r="53" spans="1:12" ht="17" customHeight="1" x14ac:dyDescent="0.2">
      <c r="A53" s="57" t="s">
        <v>73</v>
      </c>
      <c r="B53" s="83" t="str">
        <f>[4]Pointage!AA3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IF(OR(COUNTIF(HorSup,B53),B53="",[4]Pointage!AA3="",B53="REPOS"),"X")</f>
        <v>0</v>
      </c>
      <c r="K53" s="58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[4]Pointage!AA4</f>
        <v>Secrétariat 9H-12H /13H-17H /20H-21H30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IF(OR(COUNTIF(HorSup,B54),B54="",[4]Pointage!AA4="",B54="REPOS"),"X")</f>
        <v>0</v>
      </c>
      <c r="K54" s="58" t="s">
        <v>114</v>
      </c>
      <c r="L54" s="55" t="s">
        <v>19</v>
      </c>
    </row>
    <row r="55" spans="1:12" ht="17" customHeight="1" x14ac:dyDescent="0.2">
      <c r="A55" s="58" t="s">
        <v>80</v>
      </c>
      <c r="B55" s="83" t="str">
        <f>[4]Pointage!AA5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IF(OR(COUNTIF(HorSup,B55),B55="",[4]Pointage!AA5="",B55="REPOS"),"X")</f>
        <v>0</v>
      </c>
      <c r="K55" s="58" t="s">
        <v>115</v>
      </c>
      <c r="L55" s="55" t="s">
        <v>24</v>
      </c>
    </row>
    <row r="56" spans="1:12" ht="17" customHeight="1" x14ac:dyDescent="0.2">
      <c r="A56" s="58" t="s">
        <v>83</v>
      </c>
      <c r="B56" s="83" t="str">
        <f>[4]Pointage!AA6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IF(OR(COUNTIF(HorSup,B56),B56="",[4]Pointage!AA6="",B56="REPOS"),"X")</f>
        <v>0</v>
      </c>
      <c r="K56" s="58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[4]Pointage!AA7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IF(OR(COUNTIF(HorSup,B57),B57="",[4]Pointage!AA7="",B57="REPOS"),"X")</f>
        <v>0</v>
      </c>
      <c r="K57" s="58" t="s">
        <v>117</v>
      </c>
      <c r="L57" s="55" t="s">
        <v>29</v>
      </c>
    </row>
    <row r="58" spans="1:12" ht="17" customHeight="1" x14ac:dyDescent="0.2">
      <c r="A58" s="58" t="s">
        <v>88</v>
      </c>
      <c r="B58" s="83" t="str">
        <f>[4]Pointage!AA8</f>
        <v>Contrôle 12H-19H</v>
      </c>
      <c r="C58" s="47" t="str">
        <f t="shared" si="12"/>
        <v/>
      </c>
      <c r="D58" s="6" t="str">
        <f t="shared" si="13"/>
        <v>X</v>
      </c>
      <c r="E58" s="52" t="str">
        <f t="shared" si="14"/>
        <v/>
      </c>
      <c r="F58" s="25" t="str">
        <f t="shared" si="10"/>
        <v/>
      </c>
      <c r="G58" s="6" t="str">
        <f t="shared" si="11"/>
        <v/>
      </c>
      <c r="H58" s="5" t="b">
        <f>IF(OR(COUNTIF(HorSup,B58),B58="",[4]Pointage!AA8="",B58="REPOS"),"X")</f>
        <v>0</v>
      </c>
      <c r="K58" s="58" t="s">
        <v>118</v>
      </c>
      <c r="L58" s="55" t="s">
        <v>20</v>
      </c>
    </row>
    <row r="59" spans="1:12" ht="16" x14ac:dyDescent="0.2">
      <c r="A59" s="57" t="s">
        <v>110</v>
      </c>
      <c r="B59" s="83" t="str">
        <f>[4]Pointage!AA9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IF(OR(COUNTIF(HorSup,B59),B59="",[4]Pointage!AA9="",B59="REPOS"),"X")</f>
        <v>0</v>
      </c>
      <c r="K59" s="58" t="s">
        <v>119</v>
      </c>
      <c r="L59" s="55" t="s">
        <v>126</v>
      </c>
    </row>
    <row r="60" spans="1:12" ht="16" x14ac:dyDescent="0.2">
      <c r="A60" s="57" t="s">
        <v>112</v>
      </c>
      <c r="B60" s="83" t="str">
        <f>[4]Pointage!AA10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IF(OR(COUNTIF(HorSup,B60),B60="",[4]Pointage!AA10="",B60="REPOS"),"X")</f>
        <v>0</v>
      </c>
      <c r="K60" s="60" t="s">
        <v>120</v>
      </c>
      <c r="L60" s="55" t="s">
        <v>41</v>
      </c>
    </row>
    <row r="61" spans="1:12" ht="16" x14ac:dyDescent="0.2">
      <c r="A61" s="60" t="s">
        <v>117</v>
      </c>
      <c r="B61" s="83" t="str">
        <f>[4]Pointage!AA11</f>
        <v>Contrôle 12H-19H</v>
      </c>
      <c r="C61" s="47" t="str">
        <f t="shared" si="12"/>
        <v/>
      </c>
      <c r="D61" s="6" t="str">
        <f t="shared" si="13"/>
        <v>X</v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IF(OR(COUNTIF(HorSup,B61),B61="",[4]Pointage!AA11="",B61="REPOS"),"X")</f>
        <v>0</v>
      </c>
      <c r="K61" s="60" t="s">
        <v>121</v>
      </c>
      <c r="L61" s="55" t="s">
        <v>8</v>
      </c>
    </row>
    <row r="62" spans="1:12" ht="16" x14ac:dyDescent="0.2">
      <c r="A62" s="58" t="s">
        <v>119</v>
      </c>
      <c r="B62" s="83" t="str">
        <f>[4]Pointage!AA12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IF(OR(COUNTIF(HorSup,B62),B62="",[4]Pointage!AA12="",B62="REPOS"),"X")</f>
        <v>0</v>
      </c>
      <c r="K62" s="58" t="s">
        <v>122</v>
      </c>
      <c r="L62" s="55" t="s">
        <v>29</v>
      </c>
    </row>
    <row r="63" spans="1:12" ht="16" x14ac:dyDescent="0.2">
      <c r="A63" s="58" t="s">
        <v>120</v>
      </c>
      <c r="B63" s="83" t="str">
        <f>[4]Pointage!AA13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IF(OR(COUNTIF(HorSup,B63),B63="",[4]Pointage!AA13="",B63="REPOS"),"X")</f>
        <v>0</v>
      </c>
      <c r="K63" s="58" t="s">
        <v>123</v>
      </c>
      <c r="L63" s="55" t="s">
        <v>126</v>
      </c>
    </row>
    <row r="64" spans="1:12" ht="17" thickBot="1" x14ac:dyDescent="0.25">
      <c r="A64" s="67" t="s">
        <v>122</v>
      </c>
      <c r="B64" s="84" t="str">
        <f>[4]Pointage!AA14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IF(OR(COUNTIF(HorSup,B64),B64="",[4]Pointage!AA14="",B64="REPOS"),"X")</f>
        <v>0</v>
      </c>
      <c r="K64" s="63"/>
      <c r="L64" s="56"/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483" priority="56" stopIfTrue="1" operator="equal">
      <formula>0</formula>
    </cfRule>
  </conditionalFormatting>
  <conditionalFormatting sqref="L8:L12 L14:L63 B8:B51">
    <cfRule type="cellIs" dxfId="482" priority="59" stopIfTrue="1" operator="equal">
      <formula>"Repos"</formula>
    </cfRule>
    <cfRule type="cellIs" dxfId="481" priority="60" stopIfTrue="1" operator="equal">
      <formula>"ABSENT"</formula>
    </cfRule>
    <cfRule type="containsText" dxfId="480" priority="61" stopIfTrue="1" operator="containsText" text="NICE OUEST">
      <formula>NOT(ISERROR(SEARCH("NICE OUEST",B8)))</formula>
    </cfRule>
    <cfRule type="containsText" dxfId="479" priority="62" stopIfTrue="1" operator="containsText" text="NICE NORD">
      <formula>NOT(ISERROR(SEARCH("NICE NORD",B8)))</formula>
    </cfRule>
    <cfRule type="containsText" dxfId="478" priority="64" stopIfTrue="1" operator="containsText" text="NICE EST">
      <formula>NOT(ISERROR(SEARCH("NICE EST",B8)))</formula>
    </cfRule>
  </conditionalFormatting>
  <conditionalFormatting sqref="K2">
    <cfRule type="cellIs" dxfId="477" priority="58" stopIfTrue="1" operator="equal">
      <formula>""</formula>
    </cfRule>
  </conditionalFormatting>
  <conditionalFormatting sqref="L13">
    <cfRule type="cellIs" dxfId="476" priority="33" stopIfTrue="1" operator="equal">
      <formula>0</formula>
    </cfRule>
  </conditionalFormatting>
  <conditionalFormatting sqref="L13">
    <cfRule type="cellIs" dxfId="475" priority="34" stopIfTrue="1" operator="equal">
      <formula>"Repos"</formula>
    </cfRule>
    <cfRule type="cellIs" dxfId="474" priority="35" stopIfTrue="1" operator="equal">
      <formula>"ABSENT"</formula>
    </cfRule>
    <cfRule type="containsText" dxfId="473" priority="36" stopIfTrue="1" operator="containsText" text="NICE OUEST">
      <formula>NOT(ISERROR(SEARCH("NICE OUEST",L13)))</formula>
    </cfRule>
    <cfRule type="containsText" dxfId="472" priority="37" stopIfTrue="1" operator="containsText" text="NICE NORD">
      <formula>NOT(ISERROR(SEARCH("NICE NORD",L13)))</formula>
    </cfRule>
    <cfRule type="containsText" dxfId="471" priority="39" stopIfTrue="1" operator="containsText" text="NICE EST">
      <formula>NOT(ISERROR(SEARCH("NICE EST",L13)))</formula>
    </cfRule>
  </conditionalFormatting>
  <conditionalFormatting sqref="L64">
    <cfRule type="cellIs" dxfId="470" priority="24" stopIfTrue="1" operator="equal">
      <formula>0</formula>
    </cfRule>
  </conditionalFormatting>
  <conditionalFormatting sqref="L64">
    <cfRule type="cellIs" dxfId="469" priority="19" stopIfTrue="1" operator="equal">
      <formula>"Repos"</formula>
    </cfRule>
    <cfRule type="cellIs" dxfId="468" priority="20" stopIfTrue="1" operator="equal">
      <formula>"ABSENT"</formula>
    </cfRule>
    <cfRule type="containsText" dxfId="467" priority="21" stopIfTrue="1" operator="containsText" text="NICE OUEST">
      <formula>NOT(ISERROR(SEARCH("NICE OUEST",L64)))</formula>
    </cfRule>
    <cfRule type="containsText" dxfId="466" priority="22" stopIfTrue="1" operator="containsText" text="NICE NORD">
      <formula>NOT(ISERROR(SEARCH("NICE NORD",L64)))</formula>
    </cfRule>
    <cfRule type="containsText" dxfId="465" priority="23" stopIfTrue="1" operator="containsText" text="NICE EST">
      <formula>NOT(ISERROR(SEARCH("NICE EST",L64)))</formula>
    </cfRule>
  </conditionalFormatting>
  <conditionalFormatting sqref="B52:B64">
    <cfRule type="cellIs" dxfId="464" priority="11" stopIfTrue="1" operator="equal">
      <formula>0</formula>
    </cfRule>
  </conditionalFormatting>
  <conditionalFormatting sqref="B52:B64">
    <cfRule type="cellIs" dxfId="463" priority="13" stopIfTrue="1" operator="equal">
      <formula>"Repos"</formula>
    </cfRule>
    <cfRule type="cellIs" dxfId="462" priority="14" stopIfTrue="1" operator="equal">
      <formula>"ABSENT"</formula>
    </cfRule>
    <cfRule type="containsText" dxfId="461" priority="15" stopIfTrue="1" operator="containsText" text="NICE OUEST">
      <formula>NOT(ISERROR(SEARCH("NICE OUEST",B52)))</formula>
    </cfRule>
    <cfRule type="containsText" dxfId="460" priority="16" stopIfTrue="1" operator="containsText" text="NICE NORD">
      <formula>NOT(ISERROR(SEARCH("NICE NORD",B52)))</formula>
    </cfRule>
    <cfRule type="containsText" dxfId="459" priority="17" stopIfTrue="1" operator="containsText" text="NICE EST">
      <formula>NOT(ISERROR(SEARCH("NICE EST",B52)))</formula>
    </cfRule>
  </conditionalFormatting>
  <conditionalFormatting sqref="H8:H64">
    <cfRule type="containsText" dxfId="458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9C147D90-3658-4834-B603-A15E31A6FB9E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B57FD627-53B3-4A03-8420-CBFC0C1057C8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672EDDED-8903-4CFC-9D74-EB6F928BBF9D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42993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42993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[3]Pointage!AB2</f>
        <v>ENC MATIN 5H-12H</v>
      </c>
      <c r="C8" s="47" t="str">
        <f t="shared" ref="C8" si="0">IF(COUNTIF(HorMat,B8),"X",IF(OR(B8="FORMATION"),"F",IF(OR(B8="1/2 Congés Matin"),"D","")))</f>
        <v>X</v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IF(OR(COUNTIF(HorSup,B8),B8="",[3]Pointage!AB2="",B8="REPOS"),"X")</f>
        <v>0</v>
      </c>
      <c r="K8" s="58" t="s">
        <v>93</v>
      </c>
      <c r="L8" s="55" t="s">
        <v>4</v>
      </c>
    </row>
    <row r="9" spans="1:14" ht="17" customHeight="1" x14ac:dyDescent="0.2">
      <c r="A9" s="37" t="s">
        <v>71</v>
      </c>
      <c r="B9" s="64" t="str">
        <f>[3]Pointage!AB3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IF(OR(COUNTIF(HorSup,B9),B9="",[3]Pointage!AB3="",B9="REPOS"),"X")</f>
        <v>0</v>
      </c>
      <c r="K9" s="57" t="s">
        <v>113</v>
      </c>
      <c r="L9" s="55" t="s">
        <v>4</v>
      </c>
    </row>
    <row r="10" spans="1:14" ht="17" customHeight="1" x14ac:dyDescent="0.2">
      <c r="A10" s="36" t="s">
        <v>72</v>
      </c>
      <c r="B10" s="64" t="str">
        <f>[3]Pointage!AB4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IF(OR(COUNTIF(HorSup,B10),B10="",[3]Pointage!AB4="",B10="REPOS"),"X")</f>
        <v>0</v>
      </c>
      <c r="K10" s="57" t="s">
        <v>116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[3]Pointage!AB5</f>
        <v>FORMATION</v>
      </c>
      <c r="C11" s="47" t="str">
        <f t="shared" si="5"/>
        <v>F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IF(OR(COUNTIF(HorSup,B11),B11="",[3]Pointage!AB5="",B11="REPOS"),"X")</f>
        <v>0</v>
      </c>
      <c r="K11" s="58" t="s">
        <v>73</v>
      </c>
      <c r="L11" s="55" t="s">
        <v>8</v>
      </c>
    </row>
    <row r="12" spans="1:14" ht="17" customHeight="1" x14ac:dyDescent="0.2">
      <c r="A12" s="39" t="s">
        <v>74</v>
      </c>
      <c r="B12" s="64" t="str">
        <f>[3]Pointage!AB6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IF(OR(COUNTIF(HorSup,B12),B12="",[3]Pointage!AB6="",B12="REPOS"),"X")</f>
        <v>0</v>
      </c>
      <c r="K12" s="58" t="s">
        <v>133</v>
      </c>
      <c r="L12" s="55" t="s">
        <v>8</v>
      </c>
    </row>
    <row r="13" spans="1:14" ht="17" customHeight="1" x14ac:dyDescent="0.2">
      <c r="A13" s="36" t="s">
        <v>75</v>
      </c>
      <c r="B13" s="64" t="str">
        <f>[3]Pointage!AB7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IF(OR(COUNTIF(HorSup,B13),B13="",[3]Pointage!AB7="",B13="REPOS"),"X")</f>
        <v>0</v>
      </c>
      <c r="K13" s="60" t="s">
        <v>143</v>
      </c>
      <c r="L13" s="55" t="s">
        <v>8</v>
      </c>
    </row>
    <row r="14" spans="1:14" ht="17" customHeight="1" x14ac:dyDescent="0.2">
      <c r="A14" s="34" t="s">
        <v>76</v>
      </c>
      <c r="B14" s="64" t="str">
        <f>[3]Pointage!AB8</f>
        <v>POLY 12H-19H</v>
      </c>
      <c r="C14" s="47" t="str">
        <f t="shared" si="5"/>
        <v/>
      </c>
      <c r="D14" s="6" t="str">
        <f t="shared" si="6"/>
        <v>X</v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IF(OR(COUNTIF(HorSup,B14),B14="",[3]Pointage!AB8="",B14="REPOS"),"X")</f>
        <v>0</v>
      </c>
      <c r="K14" s="60" t="s">
        <v>95</v>
      </c>
      <c r="L14" s="55" t="s">
        <v>8</v>
      </c>
    </row>
    <row r="15" spans="1:14" ht="17" customHeight="1" x14ac:dyDescent="0.2">
      <c r="A15" s="34" t="s">
        <v>77</v>
      </c>
      <c r="B15" s="64" t="str">
        <f>[3]Pointage!AB9</f>
        <v>ENC NUIT 20H30-02H30</v>
      </c>
      <c r="C15" s="47" t="str">
        <f t="shared" si="5"/>
        <v/>
      </c>
      <c r="D15" s="6" t="str">
        <f t="shared" si="6"/>
        <v/>
      </c>
      <c r="E15" s="52" t="str">
        <f t="shared" si="7"/>
        <v>X</v>
      </c>
      <c r="F15" s="25" t="str">
        <f t="shared" si="8"/>
        <v/>
      </c>
      <c r="G15" s="6" t="str">
        <f t="shared" si="9"/>
        <v/>
      </c>
      <c r="H15" s="5" t="b">
        <f>IF(OR(COUNTIF(HorSup,B15),B15="",[3]Pointage!AB9="",B15="REPOS"),"X")</f>
        <v>0</v>
      </c>
      <c r="K15" s="58" t="s">
        <v>98</v>
      </c>
      <c r="L15" s="55" t="s">
        <v>8</v>
      </c>
    </row>
    <row r="16" spans="1:14" ht="17" customHeight="1" x14ac:dyDescent="0.2">
      <c r="A16" s="34" t="s">
        <v>78</v>
      </c>
      <c r="B16" s="64" t="str">
        <f>[3]Pointage!AB10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IF(OR(COUNTIF(HorSup,B16),B16="",[3]Pointage!AB10="",B16="REPOS"),"X")</f>
        <v>0</v>
      </c>
      <c r="K16" s="58" t="s">
        <v>101</v>
      </c>
      <c r="L16" s="55" t="s">
        <v>8</v>
      </c>
    </row>
    <row r="17" spans="1:12" ht="17" customHeight="1" x14ac:dyDescent="0.2">
      <c r="A17" s="34" t="s">
        <v>81</v>
      </c>
      <c r="B17" s="64" t="str">
        <f>[3]Pointage!AB11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IF(OR(COUNTIF(HorSup,B17),B17="",[3]Pointage!AB11="",B17="REPOS"),"X")</f>
        <v>0</v>
      </c>
      <c r="K17" s="57" t="s">
        <v>104</v>
      </c>
      <c r="L17" s="55" t="s">
        <v>8</v>
      </c>
    </row>
    <row r="18" spans="1:12" ht="17" customHeight="1" x14ac:dyDescent="0.2">
      <c r="A18" s="34" t="s">
        <v>82</v>
      </c>
      <c r="B18" s="64" t="str">
        <f>[3]Pointage!AB12</f>
        <v>Congés</v>
      </c>
      <c r="C18" s="47" t="str">
        <f t="shared" si="5"/>
        <v/>
      </c>
      <c r="D18" s="6" t="str">
        <f t="shared" si="6"/>
        <v/>
      </c>
      <c r="E18" s="52" t="str">
        <f t="shared" si="7"/>
        <v/>
      </c>
      <c r="F18" s="25" t="str">
        <f t="shared" si="8"/>
        <v>X</v>
      </c>
      <c r="G18" s="6" t="str">
        <f t="shared" si="9"/>
        <v/>
      </c>
      <c r="H18" s="5" t="b">
        <f>IF(OR(COUNTIF(HorSup,B18),B18="",[3]Pointage!AB12="",B18="REPOS"),"X")</f>
        <v>0</v>
      </c>
      <c r="K18" s="58" t="s">
        <v>105</v>
      </c>
      <c r="L18" s="55" t="s">
        <v>8</v>
      </c>
    </row>
    <row r="19" spans="1:12" ht="17" customHeight="1" x14ac:dyDescent="0.2">
      <c r="A19" s="38" t="s">
        <v>84</v>
      </c>
      <c r="B19" s="64" t="str">
        <f>[3]Pointage!AB13</f>
        <v>ENC AM 12H30-19H30</v>
      </c>
      <c r="C19" s="47" t="str">
        <f t="shared" si="5"/>
        <v/>
      </c>
      <c r="D19" s="6" t="str">
        <f t="shared" si="6"/>
        <v>X</v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IF(OR(COUNTIF(HorSup,B19),B19="",[3]Pointage!AB13="",B19="REPOS"),"X")</f>
        <v>0</v>
      </c>
      <c r="K19" s="58" t="s">
        <v>110</v>
      </c>
      <c r="L19" s="55" t="s">
        <v>8</v>
      </c>
    </row>
    <row r="20" spans="1:12" ht="17" customHeight="1" x14ac:dyDescent="0.2">
      <c r="A20" s="35" t="s">
        <v>85</v>
      </c>
      <c r="B20" s="64" t="str">
        <f>[3]Pointage!AB14</f>
        <v>ENC MATIN 5H-12H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IF(OR(COUNTIF(HorSup,B20),B20="",[3]Pointage!AB14="",B20="REPOS"),"X")</f>
        <v>0</v>
      </c>
      <c r="K20" s="57" t="s">
        <v>112</v>
      </c>
      <c r="L20" s="55" t="s">
        <v>8</v>
      </c>
    </row>
    <row r="21" spans="1:12" ht="17" customHeight="1" x14ac:dyDescent="0.2">
      <c r="A21" s="34" t="s">
        <v>86</v>
      </c>
      <c r="B21" s="64" t="str">
        <f>[3]Pointage!AB15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IF(OR(COUNTIF(HorSup,B21),B21="",[3]Pointage!AB15="",B21="REPOS"),"X")</f>
        <v>0</v>
      </c>
      <c r="K21" s="58" t="s">
        <v>117</v>
      </c>
      <c r="L21" s="55" t="s">
        <v>8</v>
      </c>
    </row>
    <row r="22" spans="1:12" ht="17" customHeight="1" x14ac:dyDescent="0.2">
      <c r="A22" s="38" t="s">
        <v>89</v>
      </c>
      <c r="B22" s="64" t="str">
        <f>[3]Pointage!AB16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IF(OR(COUNTIF(HorSup,B22),B22="",[3]Pointage!AB16="",B22="REPOS"),"X")</f>
        <v>0</v>
      </c>
      <c r="K22" s="58" t="s">
        <v>88</v>
      </c>
      <c r="L22" s="55" t="s">
        <v>29</v>
      </c>
    </row>
    <row r="23" spans="1:12" ht="17" customHeight="1" x14ac:dyDescent="0.2">
      <c r="A23" s="38" t="s">
        <v>90</v>
      </c>
      <c r="B23" s="64" t="str">
        <f>[3]Pointage!AB17</f>
        <v>ENC MATIN 5H-12H</v>
      </c>
      <c r="C23" s="47" t="str">
        <f t="shared" si="5"/>
        <v>X</v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b">
        <f>IF(OR(COUNTIF(HorSup,B23),B23="",[3]Pointage!AB17="",B23="REPOS"),"X")</f>
        <v>0</v>
      </c>
      <c r="K23" s="58" t="s">
        <v>122</v>
      </c>
      <c r="L23" s="55" t="s">
        <v>29</v>
      </c>
    </row>
    <row r="24" spans="1:12" ht="17" customHeight="1" x14ac:dyDescent="0.2">
      <c r="A24" s="34" t="s">
        <v>91</v>
      </c>
      <c r="B24" s="64" t="str">
        <f>[3]Pointage!AB18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IF(OR(COUNTIF(HorSup,B24),B24="",[3]Pointage!AB19="",B24="REPOS"),"X")</f>
        <v>0</v>
      </c>
      <c r="K24" s="59" t="s">
        <v>80</v>
      </c>
      <c r="L24" s="55" t="s">
        <v>127</v>
      </c>
    </row>
    <row r="25" spans="1:12" ht="17" customHeight="1" x14ac:dyDescent="0.2">
      <c r="A25" s="34" t="s">
        <v>92</v>
      </c>
      <c r="B25" s="64" t="str">
        <f>[3]Pointage!AB19</f>
        <v>CARTON MATIN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IF(OR(COUNTIF(HorSup,B25),B25="",[3]Pointage!AB20="",B25="REPOS"),"X")</f>
        <v>0</v>
      </c>
      <c r="K25" s="58" t="s">
        <v>83</v>
      </c>
      <c r="L25" s="55" t="s">
        <v>127</v>
      </c>
    </row>
    <row r="26" spans="1:12" ht="17" customHeight="1" x14ac:dyDescent="0.2">
      <c r="A26" s="39" t="s">
        <v>93</v>
      </c>
      <c r="B26" s="64" t="str">
        <f>[3]Pointage!AB20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IF(OR(COUNTIF(HorSup,B26),B26="",[3]Pointage!AB21="",B26="REPOS"),"X")</f>
        <v>0</v>
      </c>
      <c r="K26" s="58" t="s">
        <v>85</v>
      </c>
      <c r="L26" s="55" t="s">
        <v>136</v>
      </c>
    </row>
    <row r="27" spans="1:12" ht="17" customHeight="1" x14ac:dyDescent="0.2">
      <c r="A27" s="34" t="s">
        <v>94</v>
      </c>
      <c r="B27" s="64" t="str">
        <f>[3]Pointage!AB21</f>
        <v>B. CARTON</v>
      </c>
      <c r="C27" s="47" t="str">
        <f t="shared" si="5"/>
        <v>X</v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b">
        <f>IF(OR(COUNTIF(HorSup,B27),B27="",[3]Pointage!AB22="",B27="REPOS"),"X")</f>
        <v>0</v>
      </c>
      <c r="K27" s="58" t="s">
        <v>92</v>
      </c>
      <c r="L27" s="55" t="s">
        <v>137</v>
      </c>
    </row>
    <row r="28" spans="1:12" ht="17" customHeight="1" x14ac:dyDescent="0.2">
      <c r="A28" s="34" t="s">
        <v>95</v>
      </c>
      <c r="B28" s="64" t="str">
        <f>[3]Pointage!AB22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IF(OR(COUNTIF(HorSup,B28),B28="",[3]Pointage!AB23="",B28="REPOS"),"X")</f>
        <v>0</v>
      </c>
      <c r="K28" s="57" t="s">
        <v>96</v>
      </c>
      <c r="L28" s="55" t="s">
        <v>138</v>
      </c>
    </row>
    <row r="29" spans="1:12" ht="17" customHeight="1" x14ac:dyDescent="0.2">
      <c r="A29" s="36" t="s">
        <v>96</v>
      </c>
      <c r="B29" s="64" t="str">
        <f>[3]Pointage!AB23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IF(OR(COUNTIF(HorSup,B29),B29="",[3]Pointage!AB24="",B29="REPOS"),"X")</f>
        <v>0</v>
      </c>
      <c r="K29" s="60" t="s">
        <v>108</v>
      </c>
      <c r="L29" s="55" t="s">
        <v>138</v>
      </c>
    </row>
    <row r="30" spans="1:12" ht="17" customHeight="1" x14ac:dyDescent="0.2">
      <c r="A30" s="34" t="s">
        <v>97</v>
      </c>
      <c r="B30" s="64" t="str">
        <f>[3]Pointage!AB24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IF(OR(COUNTIF(HorSup,B30),B30="",[3]Pointage!AB25="",B30="REPOS"),"X")</f>
        <v>0</v>
      </c>
      <c r="K30" s="58" t="s">
        <v>111</v>
      </c>
      <c r="L30" s="55" t="s">
        <v>50</v>
      </c>
    </row>
    <row r="31" spans="1:12" ht="17" customHeight="1" x14ac:dyDescent="0.2">
      <c r="A31" s="34" t="s">
        <v>98</v>
      </c>
      <c r="B31" s="64" t="str">
        <f>[3]Pointage!AB25</f>
        <v>CARTON MATIN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IF(OR(COUNTIF(HorSup,B31),B31="",[3]Pointage!AB26="",B31="REPOS"),"X")</f>
        <v>0</v>
      </c>
      <c r="K31" s="58" t="s">
        <v>102</v>
      </c>
      <c r="L31" s="55" t="s">
        <v>131</v>
      </c>
    </row>
    <row r="32" spans="1:12" ht="17" customHeight="1" x14ac:dyDescent="0.2">
      <c r="A32" s="34" t="s">
        <v>99</v>
      </c>
      <c r="B32" s="64" t="str">
        <f>[3]Pointage!AB26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IF(OR(COUNTIF(HorSup,B32),B32="",[3]Pointage!AB27="",B32="REPOS"),"X")</f>
        <v>0</v>
      </c>
      <c r="K32" s="58" t="s">
        <v>69</v>
      </c>
      <c r="L32" s="55" t="s">
        <v>126</v>
      </c>
    </row>
    <row r="33" spans="1:12" ht="17" customHeight="1" x14ac:dyDescent="0.2">
      <c r="A33" s="34" t="s">
        <v>100</v>
      </c>
      <c r="B33" s="64" t="str">
        <f>[3]Pointage!AB27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IF(OR(COUNTIF(HorSup,B33),B33="",[3]Pointage!AB28="",B33="REPOS"),"X")</f>
        <v>0</v>
      </c>
      <c r="K33" s="60" t="s">
        <v>70</v>
      </c>
      <c r="L33" s="55" t="s">
        <v>126</v>
      </c>
    </row>
    <row r="34" spans="1:12" ht="17" customHeight="1" x14ac:dyDescent="0.2">
      <c r="A34" s="34" t="s">
        <v>101</v>
      </c>
      <c r="B34" s="64" t="str">
        <f>[3]Pointage!AB28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IF(OR(COUNTIF(HorSup,B34),B34="",[3]Pointage!AB29="",B34="REPOS"),"X")</f>
        <v>0</v>
      </c>
      <c r="K34" s="60" t="s">
        <v>71</v>
      </c>
      <c r="L34" s="55" t="s">
        <v>126</v>
      </c>
    </row>
    <row r="35" spans="1:12" ht="17" customHeight="1" x14ac:dyDescent="0.2">
      <c r="A35" s="34" t="s">
        <v>102</v>
      </c>
      <c r="B35" s="64" t="str">
        <f>[3]Pointage!AB29</f>
        <v>POLY 4H-12H + CP</v>
      </c>
      <c r="C35" s="47" t="str">
        <f t="shared" si="5"/>
        <v>X</v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b">
        <f>IF(OR(COUNTIF(HorSup,B35),B35="",[3]Pointage!AB30="",B35="REPOS"),"X")</f>
        <v>0</v>
      </c>
      <c r="K35" s="58" t="s">
        <v>72</v>
      </c>
      <c r="L35" s="55" t="s">
        <v>126</v>
      </c>
    </row>
    <row r="36" spans="1:12" ht="17" customHeight="1" x14ac:dyDescent="0.2">
      <c r="A36" s="34" t="s">
        <v>103</v>
      </c>
      <c r="B36" s="64" t="str">
        <f>[3]Pointage!AB30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IF(OR(COUNTIF(HorSup,B36),B36="",[3]Pointage!AB31="",B36="REPOS"),"X")</f>
        <v>0</v>
      </c>
      <c r="K36" s="58" t="s">
        <v>74</v>
      </c>
      <c r="L36" s="55" t="s">
        <v>126</v>
      </c>
    </row>
    <row r="37" spans="1:12" ht="17" customHeight="1" x14ac:dyDescent="0.2">
      <c r="A37" s="35" t="s">
        <v>104</v>
      </c>
      <c r="B37" s="64" t="str">
        <f>[3]Pointage!AB31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IF(OR(COUNTIF(HorSup,B37),B37="",[3]Pointage!AB32="",B37="REPOS"),"X")</f>
        <v>0</v>
      </c>
      <c r="K37" s="58" t="s">
        <v>75</v>
      </c>
      <c r="L37" s="55" t="s">
        <v>126</v>
      </c>
    </row>
    <row r="38" spans="1:12" ht="17" customHeight="1" x14ac:dyDescent="0.2">
      <c r="A38" s="35" t="s">
        <v>105</v>
      </c>
      <c r="B38" s="64" t="str">
        <f>[3]Pointage!AB32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IF(OR(COUNTIF(HorSup,B38),B38="",[3]Pointage!AB33="",B38="REPOS"),"X")</f>
        <v>0</v>
      </c>
      <c r="K38" s="58" t="s">
        <v>76</v>
      </c>
      <c r="L38" s="55" t="s">
        <v>126</v>
      </c>
    </row>
    <row r="39" spans="1:12" ht="17" customHeight="1" x14ac:dyDescent="0.2">
      <c r="A39" s="36" t="s">
        <v>106</v>
      </c>
      <c r="B39" s="64" t="str">
        <f>[3]Pointage!AB33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IF(OR(COUNTIF(HorSup,B39),B39="",[3]Pointage!AB34="",B39="REPOS"),"X")</f>
        <v>0</v>
      </c>
      <c r="K39" s="58" t="s">
        <v>77</v>
      </c>
      <c r="L39" s="55" t="s">
        <v>126</v>
      </c>
    </row>
    <row r="40" spans="1:12" ht="17" customHeight="1" x14ac:dyDescent="0.2">
      <c r="A40" s="34" t="s">
        <v>107</v>
      </c>
      <c r="B40" s="64" t="str">
        <f>[3]Pointage!AB34</f>
        <v>Congés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>X</v>
      </c>
      <c r="G40" s="6" t="str">
        <f t="shared" si="9"/>
        <v/>
      </c>
      <c r="H40" s="5" t="b">
        <f>IF(OR(COUNTIF(HorSup,B40),B40="",[3]Pointage!AB35="",B40="REPOS"),"X")</f>
        <v>0</v>
      </c>
      <c r="K40" s="62" t="s">
        <v>78</v>
      </c>
      <c r="L40" s="55" t="s">
        <v>126</v>
      </c>
    </row>
    <row r="41" spans="1:12" ht="17" customHeight="1" x14ac:dyDescent="0.2">
      <c r="A41" s="36" t="s">
        <v>108</v>
      </c>
      <c r="B41" s="64" t="str">
        <f>[3]Pointage!AB35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IF(OR(COUNTIF(HorSup,B41),B41="",[3]Pointage!AB36="",B41="REPOS"),"X")</f>
        <v>0</v>
      </c>
      <c r="K41" s="57" t="s">
        <v>79</v>
      </c>
      <c r="L41" s="55" t="s">
        <v>126</v>
      </c>
    </row>
    <row r="42" spans="1:12" ht="17" customHeight="1" x14ac:dyDescent="0.2">
      <c r="A42" s="35" t="s">
        <v>109</v>
      </c>
      <c r="B42" s="64" t="str">
        <f>[3]Pointage!AB36</f>
        <v>REPOS</v>
      </c>
      <c r="C42" s="47" t="str">
        <f t="shared" si="5"/>
        <v/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str">
        <f>IF(OR(COUNTIF(HorSup,B42),B42="",[3]Pointage!AB37="",B42="REPOS"),"X")</f>
        <v>X</v>
      </c>
      <c r="K42" s="58" t="s">
        <v>81</v>
      </c>
      <c r="L42" s="55" t="s">
        <v>126</v>
      </c>
    </row>
    <row r="43" spans="1:12" ht="17" customHeight="1" x14ac:dyDescent="0.2">
      <c r="A43" s="34" t="s">
        <v>111</v>
      </c>
      <c r="B43" s="64" t="str">
        <f>[3]Pointage!AB37</f>
        <v>POLY 5H-12H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IF(OR(COUNTIF(HorSup,B43),B43="",[3]Pointage!AB38="",B43="REPOS"),"X")</f>
        <v>0</v>
      </c>
      <c r="K43" s="60" t="s">
        <v>82</v>
      </c>
      <c r="L43" s="55" t="s">
        <v>126</v>
      </c>
    </row>
    <row r="44" spans="1:12" ht="17" customHeight="1" x14ac:dyDescent="0.2">
      <c r="A44" s="34" t="s">
        <v>113</v>
      </c>
      <c r="B44" s="64" t="str">
        <f>[3]Pointage!AB38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IF(OR(COUNTIF(HorSup,B44),B44="",[3]Pointage!AB39="",B44="REPOS"),"X")</f>
        <v>0</v>
      </c>
      <c r="K44" s="61" t="s">
        <v>84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[3]Pointage!AB39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IF(OR(COUNTIF(HorSup,B45),B45="",[3]Pointage!AB40="",B45="REPOS"),"X")</f>
        <v>0</v>
      </c>
      <c r="K45" s="61" t="s">
        <v>86</v>
      </c>
      <c r="L45" s="55" t="s">
        <v>126</v>
      </c>
    </row>
    <row r="46" spans="1:12" ht="17" customHeight="1" x14ac:dyDescent="0.2">
      <c r="A46" s="34" t="s">
        <v>115</v>
      </c>
      <c r="B46" s="64" t="str">
        <f>[3]Pointage!AB40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IF(OR(COUNTIF(HorSup,B46),B46="",[3]Pointage!AB41="",B46="REPOS"),"X")</f>
        <v>0</v>
      </c>
      <c r="K46" s="58" t="s">
        <v>87</v>
      </c>
      <c r="L46" s="55" t="s">
        <v>126</v>
      </c>
    </row>
    <row r="47" spans="1:12" ht="17" customHeight="1" x14ac:dyDescent="0.2">
      <c r="A47" s="34" t="s">
        <v>116</v>
      </c>
      <c r="B47" s="64" t="str">
        <f>[3]Pointage!AB41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IF(OR(COUNTIF(HorSup,B47),B47="",[3]Pointage!AB42="",B47="REPOS"),"X")</f>
        <v>0</v>
      </c>
      <c r="K47" s="60" t="s">
        <v>89</v>
      </c>
      <c r="L47" s="55" t="s">
        <v>126</v>
      </c>
    </row>
    <row r="48" spans="1:12" ht="17" customHeight="1" x14ac:dyDescent="0.2">
      <c r="A48" s="38" t="s">
        <v>142</v>
      </c>
      <c r="B48" s="64" t="str">
        <f>[3]Pointage!AB42</f>
        <v>POLY 9H-16H</v>
      </c>
      <c r="C48" s="47" t="str">
        <f>IF(COUNTIF(HorMat,B48),"X",IF(OR(B48="FORMATION"),"F",IF(OR(B48="1/2 Congés Matin"),"D","")))</f>
        <v>X</v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IF(OR(COUNTIF(HorSup,B48),B48="",[3]Pointage!AB18="",B48="REPOS"),"X")</f>
        <v>0</v>
      </c>
      <c r="K48" s="58" t="s">
        <v>90</v>
      </c>
      <c r="L48" s="55" t="s">
        <v>126</v>
      </c>
    </row>
    <row r="49" spans="1:12" ht="17" customHeight="1" x14ac:dyDescent="0.2">
      <c r="A49" s="34" t="s">
        <v>118</v>
      </c>
      <c r="B49" s="64" t="str">
        <f>[3]Pointage!AB43</f>
        <v>REPOS</v>
      </c>
      <c r="C49" s="47" t="str">
        <f t="shared" si="5"/>
        <v/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str">
        <f>IF(OR(COUNTIF(HorSup,B49),B49="",[3]Pointage!AB43="",B49="REPOS"),"X")</f>
        <v>X</v>
      </c>
      <c r="K49" s="58" t="s">
        <v>91</v>
      </c>
      <c r="L49" s="55" t="s">
        <v>126</v>
      </c>
    </row>
    <row r="50" spans="1:12" ht="17" customHeight="1" x14ac:dyDescent="0.2">
      <c r="A50" s="34" t="s">
        <v>121</v>
      </c>
      <c r="B50" s="64" t="str">
        <f>[3]Pointage!AB44</f>
        <v>B. CARTON</v>
      </c>
      <c r="C50" s="47" t="str">
        <f t="shared" si="5"/>
        <v>X</v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IF(OR(COUNTIF(HorSup,B50),B50="",[3]Pointage!AB44="",B50="REPOS"),"X")</f>
        <v>0</v>
      </c>
      <c r="K50" s="58" t="s">
        <v>94</v>
      </c>
      <c r="L50" s="55" t="s">
        <v>126</v>
      </c>
    </row>
    <row r="51" spans="1:12" ht="17" customHeight="1" thickBot="1" x14ac:dyDescent="0.25">
      <c r="A51" s="70" t="s">
        <v>123</v>
      </c>
      <c r="B51" s="64" t="str">
        <f>[3]Pointage!AB45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IF(OR(COUNTIF(HorSup,B51),B51="",[3]Pointage!AB45="",B51="REPOS"),"X")</f>
        <v>0</v>
      </c>
      <c r="K51" s="58" t="s">
        <v>97</v>
      </c>
      <c r="L51" s="55" t="s">
        <v>126</v>
      </c>
    </row>
    <row r="52" spans="1:12" ht="17" customHeight="1" x14ac:dyDescent="0.2">
      <c r="A52" s="85" t="s">
        <v>69</v>
      </c>
      <c r="B52" s="82" t="str">
        <f>[4]Pointage!AB2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IF(OR(COUNTIF(HorSup,B52),B52="",[4]Pointage!AB2="",B52="REPOS"),"X")</f>
        <v>0</v>
      </c>
      <c r="K52" s="59" t="s">
        <v>99</v>
      </c>
      <c r="L52" s="55" t="s">
        <v>126</v>
      </c>
    </row>
    <row r="53" spans="1:12" ht="17" customHeight="1" x14ac:dyDescent="0.2">
      <c r="A53" s="57" t="s">
        <v>73</v>
      </c>
      <c r="B53" s="83" t="str">
        <f>[4]Pointage!AB3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IF(OR(COUNTIF(HorSup,B53),B53="",[4]Pointage!AB3="",B53="REPOS"),"X")</f>
        <v>0</v>
      </c>
      <c r="K53" s="60" t="s">
        <v>100</v>
      </c>
      <c r="L53" s="55" t="s">
        <v>126</v>
      </c>
    </row>
    <row r="54" spans="1:12" ht="17" customHeight="1" x14ac:dyDescent="0.2">
      <c r="A54" s="58" t="s">
        <v>79</v>
      </c>
      <c r="B54" s="83" t="str">
        <f>[4]Pointage!AB4</f>
        <v>Secrétariat 8H30-12H /12H30-17H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IF(OR(COUNTIF(HorSup,B54),B54="",[4]Pointage!AB4="",B54="REPOS"),"X")</f>
        <v>0</v>
      </c>
      <c r="K54" s="58" t="s">
        <v>103</v>
      </c>
      <c r="L54" s="55" t="s">
        <v>126</v>
      </c>
    </row>
    <row r="55" spans="1:12" ht="17" customHeight="1" x14ac:dyDescent="0.2">
      <c r="A55" s="58" t="s">
        <v>80</v>
      </c>
      <c r="B55" s="83" t="str">
        <f>[4]Pointage!AB5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IF(OR(COUNTIF(HorSup,B55),B55="",[4]Pointage!AB5="",B55="REPOS"),"X")</f>
        <v>0</v>
      </c>
      <c r="K55" s="58" t="s">
        <v>106</v>
      </c>
      <c r="L55" s="55" t="s">
        <v>126</v>
      </c>
    </row>
    <row r="56" spans="1:12" ht="17" customHeight="1" x14ac:dyDescent="0.2">
      <c r="A56" s="58" t="s">
        <v>83</v>
      </c>
      <c r="B56" s="83" t="str">
        <f>[4]Pointage!AB6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IF(OR(COUNTIF(HorSup,B56),B56="",[4]Pointage!AB6="",B56="REPOS"),"X")</f>
        <v>0</v>
      </c>
      <c r="K56" s="58" t="s">
        <v>107</v>
      </c>
      <c r="L56" s="55" t="s">
        <v>126</v>
      </c>
    </row>
    <row r="57" spans="1:12" ht="17" customHeight="1" x14ac:dyDescent="0.2">
      <c r="A57" s="58" t="s">
        <v>87</v>
      </c>
      <c r="B57" s="83" t="str">
        <f>[4]Pointage!AB7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IF(OR(COUNTIF(HorSup,B57),B57="",[4]Pointage!AB7="",B57="REPOS"),"X")</f>
        <v>0</v>
      </c>
      <c r="K57" s="58" t="s">
        <v>109</v>
      </c>
      <c r="L57" s="55" t="s">
        <v>126</v>
      </c>
    </row>
    <row r="58" spans="1:12" ht="17" customHeight="1" x14ac:dyDescent="0.2">
      <c r="A58" s="58" t="s">
        <v>88</v>
      </c>
      <c r="B58" s="83" t="str">
        <f>[4]Pointage!AB8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IF(OR(COUNTIF(HorSup,B58),B58="",[4]Pointage!AB8="",B58="REPOS"),"X")</f>
        <v>0</v>
      </c>
      <c r="K58" s="57" t="s">
        <v>114</v>
      </c>
      <c r="L58" s="55" t="s">
        <v>126</v>
      </c>
    </row>
    <row r="59" spans="1:12" ht="16" x14ac:dyDescent="0.2">
      <c r="A59" s="57" t="s">
        <v>110</v>
      </c>
      <c r="B59" s="83" t="str">
        <f>[4]Pointage!AB9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IF(OR(COUNTIF(HorSup,B59),B59="",[4]Pointage!AB9="",B59="REPOS"),"X")</f>
        <v>0</v>
      </c>
      <c r="K59" s="58" t="s">
        <v>115</v>
      </c>
      <c r="L59" s="55" t="s">
        <v>126</v>
      </c>
    </row>
    <row r="60" spans="1:12" ht="16" x14ac:dyDescent="0.2">
      <c r="A60" s="57" t="s">
        <v>112</v>
      </c>
      <c r="B60" s="83" t="str">
        <f>[4]Pointage!AB10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IF(OR(COUNTIF(HorSup,B60),B60="",[4]Pointage!AB10="",B60="REPOS"),"X")</f>
        <v>0</v>
      </c>
      <c r="K60" s="58" t="s">
        <v>118</v>
      </c>
      <c r="L60" s="55" t="s">
        <v>126</v>
      </c>
    </row>
    <row r="61" spans="1:12" ht="16" x14ac:dyDescent="0.2">
      <c r="A61" s="60" t="s">
        <v>117</v>
      </c>
      <c r="B61" s="83" t="str">
        <f>[4]Pointage!AB11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IF(OR(COUNTIF(HorSup,B61),B61="",[4]Pointage!AB11="",B61="REPOS"),"X")</f>
        <v>0</v>
      </c>
      <c r="K61" s="58" t="s">
        <v>119</v>
      </c>
      <c r="L61" s="55" t="s">
        <v>126</v>
      </c>
    </row>
    <row r="62" spans="1:12" ht="16" x14ac:dyDescent="0.2">
      <c r="A62" s="58" t="s">
        <v>119</v>
      </c>
      <c r="B62" s="83" t="str">
        <f>[4]Pointage!AB12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IF(OR(COUNTIF(HorSup,B62),B62="",[4]Pointage!AB12="",B62="REPOS"),"X")</f>
        <v>0</v>
      </c>
      <c r="K62" s="58" t="s">
        <v>120</v>
      </c>
      <c r="L62" s="55" t="s">
        <v>126</v>
      </c>
    </row>
    <row r="63" spans="1:12" ht="16" x14ac:dyDescent="0.2">
      <c r="A63" s="58" t="s">
        <v>120</v>
      </c>
      <c r="B63" s="83" t="str">
        <f>[4]Pointage!AB13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IF(OR(COUNTIF(HorSup,B63),B63="",[4]Pointage!AB13="",B63="REPOS"),"X")</f>
        <v>0</v>
      </c>
      <c r="K63" s="58" t="s">
        <v>121</v>
      </c>
      <c r="L63" s="55" t="s">
        <v>126</v>
      </c>
    </row>
    <row r="64" spans="1:12" ht="17" thickBot="1" x14ac:dyDescent="0.25">
      <c r="A64" s="67" t="s">
        <v>122</v>
      </c>
      <c r="B64" s="84" t="str">
        <f>[4]Pointage!AB14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IF(OR(COUNTIF(HorSup,B64),B64="",[4]Pointage!AB14="",B64="REPOS"),"X")</f>
        <v>0</v>
      </c>
      <c r="K64" s="63" t="s">
        <v>123</v>
      </c>
      <c r="L64" s="56" t="s">
        <v>126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454" priority="56" stopIfTrue="1" operator="equal">
      <formula>0</formula>
    </cfRule>
  </conditionalFormatting>
  <conditionalFormatting sqref="L8:L12 L14:L63 B8:B51">
    <cfRule type="cellIs" dxfId="453" priority="59" stopIfTrue="1" operator="equal">
      <formula>"Repos"</formula>
    </cfRule>
    <cfRule type="cellIs" dxfId="452" priority="60" stopIfTrue="1" operator="equal">
      <formula>"ABSENT"</formula>
    </cfRule>
    <cfRule type="containsText" dxfId="451" priority="61" stopIfTrue="1" operator="containsText" text="NICE OUEST">
      <formula>NOT(ISERROR(SEARCH("NICE OUEST",B8)))</formula>
    </cfRule>
    <cfRule type="containsText" dxfId="450" priority="62" stopIfTrue="1" operator="containsText" text="NICE NORD">
      <formula>NOT(ISERROR(SEARCH("NICE NORD",B8)))</formula>
    </cfRule>
    <cfRule type="containsText" dxfId="449" priority="64" stopIfTrue="1" operator="containsText" text="NICE EST">
      <formula>NOT(ISERROR(SEARCH("NICE EST",B8)))</formula>
    </cfRule>
  </conditionalFormatting>
  <conditionalFormatting sqref="K2">
    <cfRule type="cellIs" dxfId="448" priority="58" stopIfTrue="1" operator="equal">
      <formula>""</formula>
    </cfRule>
  </conditionalFormatting>
  <conditionalFormatting sqref="L13">
    <cfRule type="cellIs" dxfId="447" priority="33" stopIfTrue="1" operator="equal">
      <formula>0</formula>
    </cfRule>
  </conditionalFormatting>
  <conditionalFormatting sqref="L13">
    <cfRule type="cellIs" dxfId="446" priority="34" stopIfTrue="1" operator="equal">
      <formula>"Repos"</formula>
    </cfRule>
    <cfRule type="cellIs" dxfId="445" priority="35" stopIfTrue="1" operator="equal">
      <formula>"ABSENT"</formula>
    </cfRule>
    <cfRule type="containsText" dxfId="444" priority="36" stopIfTrue="1" operator="containsText" text="NICE OUEST">
      <formula>NOT(ISERROR(SEARCH("NICE OUEST",L13)))</formula>
    </cfRule>
    <cfRule type="containsText" dxfId="443" priority="37" stopIfTrue="1" operator="containsText" text="NICE NORD">
      <formula>NOT(ISERROR(SEARCH("NICE NORD",L13)))</formula>
    </cfRule>
    <cfRule type="containsText" dxfId="442" priority="39" stopIfTrue="1" operator="containsText" text="NICE EST">
      <formula>NOT(ISERROR(SEARCH("NICE EST",L13)))</formula>
    </cfRule>
  </conditionalFormatting>
  <conditionalFormatting sqref="L64">
    <cfRule type="cellIs" dxfId="441" priority="24" stopIfTrue="1" operator="equal">
      <formula>0</formula>
    </cfRule>
  </conditionalFormatting>
  <conditionalFormatting sqref="L64">
    <cfRule type="cellIs" dxfId="440" priority="19" stopIfTrue="1" operator="equal">
      <formula>"Repos"</formula>
    </cfRule>
    <cfRule type="cellIs" dxfId="439" priority="20" stopIfTrue="1" operator="equal">
      <formula>"ABSENT"</formula>
    </cfRule>
    <cfRule type="containsText" dxfId="438" priority="21" stopIfTrue="1" operator="containsText" text="NICE OUEST">
      <formula>NOT(ISERROR(SEARCH("NICE OUEST",L64)))</formula>
    </cfRule>
    <cfRule type="containsText" dxfId="437" priority="22" stopIfTrue="1" operator="containsText" text="NICE NORD">
      <formula>NOT(ISERROR(SEARCH("NICE NORD",L64)))</formula>
    </cfRule>
    <cfRule type="containsText" dxfId="436" priority="23" stopIfTrue="1" operator="containsText" text="NICE EST">
      <formula>NOT(ISERROR(SEARCH("NICE EST",L64)))</formula>
    </cfRule>
  </conditionalFormatting>
  <conditionalFormatting sqref="B52:B64">
    <cfRule type="cellIs" dxfId="435" priority="11" stopIfTrue="1" operator="equal">
      <formula>0</formula>
    </cfRule>
  </conditionalFormatting>
  <conditionalFormatting sqref="B52:B64">
    <cfRule type="cellIs" dxfId="434" priority="13" stopIfTrue="1" operator="equal">
      <formula>"Repos"</formula>
    </cfRule>
    <cfRule type="cellIs" dxfId="433" priority="14" stopIfTrue="1" operator="equal">
      <formula>"ABSENT"</formula>
    </cfRule>
    <cfRule type="containsText" dxfId="432" priority="15" stopIfTrue="1" operator="containsText" text="NICE OUEST">
      <formula>NOT(ISERROR(SEARCH("NICE OUEST",B52)))</formula>
    </cfRule>
    <cfRule type="containsText" dxfId="431" priority="16" stopIfTrue="1" operator="containsText" text="NICE NORD">
      <formula>NOT(ISERROR(SEARCH("NICE NORD",B52)))</formula>
    </cfRule>
    <cfRule type="containsText" dxfId="430" priority="17" stopIfTrue="1" operator="containsText" text="NICE EST">
      <formula>NOT(ISERROR(SEARCH("NICE EST",B52)))</formula>
    </cfRule>
  </conditionalFormatting>
  <conditionalFormatting sqref="H8:H64">
    <cfRule type="containsText" dxfId="429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53230335-A7FA-443A-ABFA-844BBDB868D0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9444A79F-35FC-4471-8CE6-23041C576C55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F8836039-8414-4558-965E-F1987EF597AD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 enableFormatConditionsCalculation="0">
    <tabColor indexed="12"/>
  </sheetPr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42994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42994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[3]Pointage!AC2</f>
        <v>REPOS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str">
        <f>IF(OR(COUNTIF(HorSup,B8),B8="",[3]Pointage!AC2="",B8="REPOS"),"X")</f>
        <v>X</v>
      </c>
      <c r="K8" s="60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[3]Pointage!AC3</f>
        <v>REPOS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/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str">
        <f>IF(OR(COUNTIF(HorSup,B9),B9="",[3]Pointage!AC3="",B9="REPOS"),"X")</f>
        <v>X</v>
      </c>
      <c r="K9" s="58" t="s">
        <v>70</v>
      </c>
      <c r="L9" s="55" t="s">
        <v>16</v>
      </c>
    </row>
    <row r="10" spans="1:14" ht="17" customHeight="1" x14ac:dyDescent="0.2">
      <c r="A10" s="36" t="s">
        <v>72</v>
      </c>
      <c r="B10" s="64" t="str">
        <f>[3]Pointage!AC4</f>
        <v>REPOS</v>
      </c>
      <c r="C10" s="47" t="str">
        <f t="shared" si="5"/>
        <v/>
      </c>
      <c r="D10" s="6" t="str">
        <f t="shared" si="6"/>
        <v/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str">
        <f>IF(OR(COUNTIF(HorSup,B10),B10="",[3]Pointage!AC4="",B10="REPOS"),"X")</f>
        <v>X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[3]Pointage!AC5</f>
        <v>REPOS</v>
      </c>
      <c r="C11" s="47" t="str">
        <f t="shared" si="5"/>
        <v/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str">
        <f>IF(OR(COUNTIF(HorSup,B11),B11="",[3]Pointage!AC5="",B11="REPOS"),"X")</f>
        <v>X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[3]Pointage!AC6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IF(OR(COUNTIF(HorSup,B12),B12="",[3]Pointage!AC6="",B12="REPOS"),"X")</f>
        <v>0</v>
      </c>
      <c r="K12" s="60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[3]Pointage!AC7</f>
        <v>REPOS</v>
      </c>
      <c r="C13" s="47" t="str">
        <f t="shared" si="5"/>
        <v/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str">
        <f>IF(OR(COUNTIF(HorSup,B13),B13="",[3]Pointage!AC7="",B13="REPOS"),"X")</f>
        <v>X</v>
      </c>
      <c r="K13" s="57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[3]Pointage!AC8</f>
        <v>POLY 7H-12H / 14H-18H</v>
      </c>
      <c r="C14" s="47" t="str">
        <f t="shared" si="5"/>
        <v>X</v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IF(OR(COUNTIF(HorSup,B14),B14="",[3]Pointage!AC8="",B14="REPOS"),"X")</f>
        <v>0</v>
      </c>
      <c r="K14" s="58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[3]Pointage!AC9</f>
        <v>REPOS</v>
      </c>
      <c r="C15" s="47" t="str">
        <f t="shared" si="5"/>
        <v/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str">
        <f>IF(OR(COUNTIF(HorSup,B15),B15="",[3]Pointage!AC9="",B15="REPOS"),"X")</f>
        <v>X</v>
      </c>
      <c r="K15" s="60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[3]Pointage!AC10</f>
        <v>REPOS</v>
      </c>
      <c r="C16" s="47" t="str">
        <f t="shared" si="5"/>
        <v/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str">
        <f>IF(OR(COUNTIF(HorSup,B16),B16="",[3]Pointage!AC10="",B16="REPOS"),"X")</f>
        <v>X</v>
      </c>
      <c r="K16" s="61" t="s">
        <v>76</v>
      </c>
      <c r="L16" s="55" t="s">
        <v>32</v>
      </c>
    </row>
    <row r="17" spans="1:12" ht="17" customHeight="1" x14ac:dyDescent="0.2">
      <c r="A17" s="34" t="s">
        <v>81</v>
      </c>
      <c r="B17" s="64" t="str">
        <f>[3]Pointage!AC11</f>
        <v>REPOS</v>
      </c>
      <c r="C17" s="47" t="str">
        <f t="shared" si="5"/>
        <v/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str">
        <f>IF(OR(COUNTIF(HorSup,B17),B17="",[3]Pointage!AC11="",B17="REPOS"),"X")</f>
        <v>X</v>
      </c>
      <c r="K17" s="58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[3]Pointage!AC12</f>
        <v>REPOS</v>
      </c>
      <c r="C18" s="47" t="str">
        <f t="shared" si="5"/>
        <v/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str">
        <f>IF(OR(COUNTIF(HorSup,B18),B18="",[3]Pointage!AC12="",B18="REPOS"),"X")</f>
        <v>X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[3]Pointage!AC13</f>
        <v>REPOS</v>
      </c>
      <c r="C19" s="47" t="str">
        <f t="shared" si="5"/>
        <v/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str">
        <f>IF(OR(COUNTIF(HorSup,B19),B19="",[3]Pointage!AC13="",B19="REPOS"),"X")</f>
        <v>X</v>
      </c>
      <c r="K19" s="58" t="s">
        <v>79</v>
      </c>
      <c r="L19" s="55" t="s">
        <v>34</v>
      </c>
    </row>
    <row r="20" spans="1:12" ht="17" customHeight="1" x14ac:dyDescent="0.2">
      <c r="A20" s="35" t="s">
        <v>85</v>
      </c>
      <c r="B20" s="64" t="str">
        <f>[3]Pointage!AC14</f>
        <v>NICE OUEST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IF(OR(COUNTIF(HorSup,B20),B20="",[3]Pointage!AC14="",B20="REPOS"),"X")</f>
        <v>0</v>
      </c>
      <c r="K20" s="59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[3]Pointage!AC15</f>
        <v>REPOS</v>
      </c>
      <c r="C21" s="47" t="str">
        <f t="shared" si="5"/>
        <v/>
      </c>
      <c r="D21" s="6" t="str">
        <f t="shared" si="6"/>
        <v/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str">
        <f>IF(OR(COUNTIF(HorSup,B21),B21="",[3]Pointage!AC15="",B21="REPOS"),"X")</f>
        <v>X</v>
      </c>
      <c r="K21" s="58" t="s">
        <v>81</v>
      </c>
      <c r="L21" s="55" t="s">
        <v>38</v>
      </c>
    </row>
    <row r="22" spans="1:12" ht="17" customHeight="1" x14ac:dyDescent="0.2">
      <c r="A22" s="38" t="s">
        <v>89</v>
      </c>
      <c r="B22" s="64" t="str">
        <f>[3]Pointage!AC16</f>
        <v>REPOS</v>
      </c>
      <c r="C22" s="47" t="str">
        <f t="shared" si="5"/>
        <v/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str">
        <f>IF(OR(COUNTIF(HorSup,B22),B22="",[3]Pointage!AC16="",B22="REPOS"),"X")</f>
        <v>X</v>
      </c>
      <c r="K22" s="58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[3]Pointage!AC17</f>
        <v>REPOS</v>
      </c>
      <c r="C23" s="47" t="str">
        <f t="shared" si="5"/>
        <v/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str">
        <f>IF(OR(COUNTIF(HorSup,B23),B23="",[3]Pointage!AC17="",B23="REPOS"),"X")</f>
        <v>X</v>
      </c>
      <c r="K23" s="58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[3]Pointage!AC18</f>
        <v>NICE EST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IF(OR(COUNTIF(HorSup,B24),B24="",[3]Pointage!AC19="",B24="REPOS"),"X")</f>
        <v>0</v>
      </c>
      <c r="K24" s="57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[3]Pointage!AC19</f>
        <v>NICE OUEST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IF(OR(COUNTIF(HorSup,B25),B25="",[3]Pointage!AC20="",B25="REPOS"),"X")</f>
        <v>0</v>
      </c>
      <c r="K25" s="58" t="s">
        <v>85</v>
      </c>
      <c r="L25" s="55" t="s">
        <v>16</v>
      </c>
    </row>
    <row r="26" spans="1:12" ht="17" customHeight="1" x14ac:dyDescent="0.2">
      <c r="A26" s="39" t="s">
        <v>93</v>
      </c>
      <c r="B26" s="64" t="str">
        <f>[3]Pointage!AC20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IF(OR(COUNTIF(HorSup,B26),B26="",[3]Pointage!AC21="",B26="REPOS"),"X")</f>
        <v>0</v>
      </c>
      <c r="K26" s="58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[3]Pointage!AC21</f>
        <v>POLY 7H-12H / 14H-18H</v>
      </c>
      <c r="C27" s="47" t="str">
        <f t="shared" si="5"/>
        <v>X</v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b">
        <f>IF(OR(COUNTIF(HorSup,B27),B27="",[3]Pointage!AC22="",B27="REPOS"),"X")</f>
        <v>0</v>
      </c>
      <c r="K27" s="58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[3]Pointage!AC22</f>
        <v>REPOS</v>
      </c>
      <c r="C28" s="47" t="str">
        <f t="shared" si="5"/>
        <v/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str">
        <f>IF(OR(COUNTIF(HorSup,B28),B28="",[3]Pointage!AC23="",B28="REPOS"),"X")</f>
        <v>X</v>
      </c>
      <c r="K28" s="58" t="s">
        <v>88</v>
      </c>
      <c r="L28" s="55" t="s">
        <v>8</v>
      </c>
    </row>
    <row r="29" spans="1:12" ht="17" customHeight="1" x14ac:dyDescent="0.2">
      <c r="A29" s="36" t="s">
        <v>96</v>
      </c>
      <c r="B29" s="64" t="str">
        <f>[3]Pointage!AC23</f>
        <v>REPOS</v>
      </c>
      <c r="C29" s="47" t="str">
        <f t="shared" si="5"/>
        <v/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str">
        <f>IF(OR(COUNTIF(HorSup,B29),B29="",[3]Pointage!AC24="",B29="REPOS"),"X")</f>
        <v>X</v>
      </c>
      <c r="K29" s="57" t="s">
        <v>89</v>
      </c>
      <c r="L29" s="55" t="s">
        <v>135</v>
      </c>
    </row>
    <row r="30" spans="1:12" ht="17" customHeight="1" x14ac:dyDescent="0.2">
      <c r="A30" s="34" t="s">
        <v>97</v>
      </c>
      <c r="B30" s="64" t="str">
        <f>[3]Pointage!AC24</f>
        <v>REPOS</v>
      </c>
      <c r="C30" s="47" t="str">
        <f t="shared" si="5"/>
        <v/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str">
        <f>IF(OR(COUNTIF(HorSup,B30),B30="",[3]Pointage!AC25="",B30="REPOS"),"X")</f>
        <v>X</v>
      </c>
      <c r="K30" s="57" t="s">
        <v>90</v>
      </c>
      <c r="L30" s="55" t="s">
        <v>8</v>
      </c>
    </row>
    <row r="31" spans="1:12" ht="17" customHeight="1" x14ac:dyDescent="0.2">
      <c r="A31" s="34" t="s">
        <v>98</v>
      </c>
      <c r="B31" s="64" t="str">
        <f>[3]Pointage!AC25</f>
        <v>REPOS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str">
        <f>IF(OR(COUNTIF(HorSup,B31),B31="",[3]Pointage!AC26="",B31="REPOS"),"X")</f>
        <v>X</v>
      </c>
      <c r="K31" s="59" t="s">
        <v>91</v>
      </c>
      <c r="L31" s="55" t="s">
        <v>20</v>
      </c>
    </row>
    <row r="32" spans="1:12" ht="17" customHeight="1" x14ac:dyDescent="0.2">
      <c r="A32" s="34" t="s">
        <v>99</v>
      </c>
      <c r="B32" s="64" t="str">
        <f>[3]Pointage!AC26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IF(OR(COUNTIF(HorSup,B32),B32="",[3]Pointage!AC27="",B32="REPOS"),"X")</f>
        <v>0</v>
      </c>
      <c r="K32" s="58" t="s">
        <v>92</v>
      </c>
      <c r="L32" s="55" t="s">
        <v>21</v>
      </c>
    </row>
    <row r="33" spans="1:12" ht="17" customHeight="1" x14ac:dyDescent="0.2">
      <c r="A33" s="34" t="s">
        <v>100</v>
      </c>
      <c r="B33" s="64" t="str">
        <f>[3]Pointage!AC27</f>
        <v>REPOS</v>
      </c>
      <c r="C33" s="47" t="str">
        <f t="shared" si="5"/>
        <v/>
      </c>
      <c r="D33" s="6" t="str">
        <f t="shared" si="6"/>
        <v/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str">
        <f>IF(OR(COUNTIF(HorSup,B33),B33="",[3]Pointage!AC28="",B33="REPOS"),"X")</f>
        <v>X</v>
      </c>
      <c r="K33" s="60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[3]Pointage!AC28</f>
        <v>NICE NORD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IF(OR(COUNTIF(HorSup,B34),B34="",[3]Pointage!AC29="",B34="REPOS"),"X")</f>
        <v>0</v>
      </c>
      <c r="K34" s="58" t="s">
        <v>94</v>
      </c>
      <c r="L34" s="55" t="s">
        <v>20</v>
      </c>
    </row>
    <row r="35" spans="1:12" ht="17" customHeight="1" x14ac:dyDescent="0.2">
      <c r="A35" s="34" t="s">
        <v>102</v>
      </c>
      <c r="B35" s="64" t="str">
        <f>[3]Pointage!AC29</f>
        <v>REPOS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str">
        <f>IF(OR(COUNTIF(HorSup,B35),B35="",[3]Pointage!AC30="",B35="REPOS"),"X")</f>
        <v>X</v>
      </c>
      <c r="K35" s="61" t="s">
        <v>95</v>
      </c>
      <c r="L35" s="55" t="s">
        <v>30</v>
      </c>
    </row>
    <row r="36" spans="1:12" ht="17" customHeight="1" x14ac:dyDescent="0.2">
      <c r="A36" s="34" t="s">
        <v>103</v>
      </c>
      <c r="B36" s="64" t="str">
        <f>[3]Pointage!AC30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IF(OR(COUNTIF(HorSup,B36),B36="",[3]Pointage!AC31="",B36="REPOS"),"X")</f>
        <v>0</v>
      </c>
      <c r="K36" s="58" t="s">
        <v>96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[3]Pointage!AC31</f>
        <v>REPOS</v>
      </c>
      <c r="C37" s="47" t="str">
        <f t="shared" si="5"/>
        <v/>
      </c>
      <c r="D37" s="6" t="str">
        <f t="shared" si="6"/>
        <v/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str">
        <f>IF(OR(COUNTIF(HorSup,B37),B37="",[3]Pointage!AC32="",B37="REPOS"),"X")</f>
        <v>X</v>
      </c>
      <c r="K37" s="60" t="s">
        <v>97</v>
      </c>
      <c r="L37" s="55" t="s">
        <v>4</v>
      </c>
    </row>
    <row r="38" spans="1:12" ht="17" customHeight="1" x14ac:dyDescent="0.2">
      <c r="A38" s="35" t="s">
        <v>105</v>
      </c>
      <c r="B38" s="64" t="str">
        <f>[3]Pointage!AC32</f>
        <v>REPOS</v>
      </c>
      <c r="C38" s="47" t="str">
        <f t="shared" si="5"/>
        <v/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str">
        <f>IF(OR(COUNTIF(HorSup,B38),B38="",[3]Pointage!AC33="",B38="REPOS"),"X")</f>
        <v>X</v>
      </c>
      <c r="K38" s="57" t="s">
        <v>98</v>
      </c>
      <c r="L38" s="55" t="s">
        <v>21</v>
      </c>
    </row>
    <row r="39" spans="1:12" ht="17" customHeight="1" x14ac:dyDescent="0.2">
      <c r="A39" s="36" t="s">
        <v>106</v>
      </c>
      <c r="B39" s="64" t="str">
        <f>[3]Pointage!AC33</f>
        <v>REPOS</v>
      </c>
      <c r="C39" s="47" t="str">
        <f t="shared" si="5"/>
        <v/>
      </c>
      <c r="D39" s="6" t="str">
        <f t="shared" si="6"/>
        <v/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str">
        <f>IF(OR(COUNTIF(HorSup,B39),B39="",[3]Pointage!AC34="",B39="REPOS"),"X")</f>
        <v>X</v>
      </c>
      <c r="K39" s="58" t="s">
        <v>99</v>
      </c>
      <c r="L39" s="55" t="s">
        <v>8</v>
      </c>
    </row>
    <row r="40" spans="1:12" ht="17" customHeight="1" x14ac:dyDescent="0.2">
      <c r="A40" s="34" t="s">
        <v>107</v>
      </c>
      <c r="B40" s="64" t="str">
        <f>[3]Pointage!AC34</f>
        <v>Congés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>X</v>
      </c>
      <c r="G40" s="6" t="str">
        <f t="shared" si="9"/>
        <v/>
      </c>
      <c r="H40" s="5" t="b">
        <f>IF(OR(COUNTIF(HorSup,B40),B40="",[3]Pointage!AC35="",B40="REPOS"),"X")</f>
        <v>0</v>
      </c>
      <c r="K40" s="62" t="s">
        <v>100</v>
      </c>
      <c r="L40" s="55" t="s">
        <v>38</v>
      </c>
    </row>
    <row r="41" spans="1:12" ht="17" customHeight="1" x14ac:dyDescent="0.2">
      <c r="A41" s="36" t="s">
        <v>108</v>
      </c>
      <c r="B41" s="64" t="str">
        <f>[3]Pointage!AC35</f>
        <v>CARTON 8H30-12H / 13H-16H30</v>
      </c>
      <c r="C41" s="47" t="str">
        <f t="shared" si="5"/>
        <v>X</v>
      </c>
      <c r="D41" s="6" t="str">
        <f t="shared" si="6"/>
        <v/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IF(OR(COUNTIF(HorSup,B41),B41="",[3]Pointage!AC36="",B41="REPOS"),"X")</f>
        <v>0</v>
      </c>
      <c r="K41" s="58" t="s">
        <v>101</v>
      </c>
      <c r="L41" s="55" t="s">
        <v>126</v>
      </c>
    </row>
    <row r="42" spans="1:12" ht="17" customHeight="1" x14ac:dyDescent="0.2">
      <c r="A42" s="35" t="s">
        <v>109</v>
      </c>
      <c r="B42" s="64" t="str">
        <f>[3]Pointage!AC36</f>
        <v>NICE OUEST</v>
      </c>
      <c r="C42" s="47" t="str">
        <f t="shared" si="5"/>
        <v>X</v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IF(OR(COUNTIF(HorSup,B42),B42="",[3]Pointage!AC37="",B42="REPOS"),"X")</f>
        <v>0</v>
      </c>
      <c r="K42" s="57" t="s">
        <v>102</v>
      </c>
      <c r="L42" s="55" t="s">
        <v>23</v>
      </c>
    </row>
    <row r="43" spans="1:12" ht="17" customHeight="1" x14ac:dyDescent="0.2">
      <c r="A43" s="34" t="s">
        <v>111</v>
      </c>
      <c r="B43" s="64" t="str">
        <f>[3]Pointage!AC37</f>
        <v>POLY 7H-12H / 14H-18H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IF(OR(COUNTIF(HorSup,B43),B43="",[3]Pointage!AC38="",B43="REPOS"),"X")</f>
        <v>0</v>
      </c>
      <c r="K43" s="60" t="s">
        <v>103</v>
      </c>
      <c r="L43" s="55" t="s">
        <v>19</v>
      </c>
    </row>
    <row r="44" spans="1:12" ht="17" customHeight="1" x14ac:dyDescent="0.2">
      <c r="A44" s="34" t="s">
        <v>113</v>
      </c>
      <c r="B44" s="64" t="str">
        <f>[3]Pointage!AC38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IF(OR(COUNTIF(HorSup,B44),B44="",[3]Pointage!AC39="",B44="REPOS"),"X")</f>
        <v>0</v>
      </c>
      <c r="K44" s="58" t="s">
        <v>104</v>
      </c>
      <c r="L44" s="55" t="s">
        <v>16</v>
      </c>
    </row>
    <row r="45" spans="1:12" ht="17" customHeight="1" x14ac:dyDescent="0.2">
      <c r="A45" s="38" t="s">
        <v>114</v>
      </c>
      <c r="B45" s="64" t="str">
        <f>[3]Pointage!AC39</f>
        <v>REPOS</v>
      </c>
      <c r="C45" s="47" t="str">
        <f t="shared" si="5"/>
        <v/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str">
        <f>IF(OR(COUNTIF(HorSup,B45),B45="",[3]Pointage!AC40="",B45="REPOS"),"X")</f>
        <v>X</v>
      </c>
      <c r="K45" s="60" t="s">
        <v>105</v>
      </c>
      <c r="L45" s="55" t="s">
        <v>16</v>
      </c>
    </row>
    <row r="46" spans="1:12" ht="17" customHeight="1" x14ac:dyDescent="0.2">
      <c r="A46" s="34" t="s">
        <v>115</v>
      </c>
      <c r="B46" s="64" t="str">
        <f>[3]Pointage!AC40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IF(OR(COUNTIF(HorSup,B46),B46="",[3]Pointage!AC41="",B46="REPOS"),"X")</f>
        <v>0</v>
      </c>
      <c r="K46" s="57" t="s">
        <v>106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[3]Pointage!AC41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IF(OR(COUNTIF(HorSup,B47),B47="",[3]Pointage!AC42="",B47="REPOS"),"X")</f>
        <v>0</v>
      </c>
      <c r="K47" s="58" t="s">
        <v>107</v>
      </c>
      <c r="L47" s="55" t="s">
        <v>16</v>
      </c>
    </row>
    <row r="48" spans="1:12" ht="17" customHeight="1" x14ac:dyDescent="0.2">
      <c r="A48" s="38" t="s">
        <v>142</v>
      </c>
      <c r="B48" s="64" t="str">
        <f>[3]Pointage!AC42</f>
        <v>HS CP 4H-7H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IF(OR(COUNTIF(HorSup,B48),B48="",[3]Pointage!AC18="",B48="REPOS"),"X")</f>
        <v>X</v>
      </c>
      <c r="K48" s="58" t="s">
        <v>108</v>
      </c>
      <c r="L48" s="55" t="s">
        <v>38</v>
      </c>
    </row>
    <row r="49" spans="1:12" ht="17" customHeight="1" x14ac:dyDescent="0.2">
      <c r="A49" s="34" t="s">
        <v>118</v>
      </c>
      <c r="B49" s="64" t="str">
        <f>[3]Pointage!AC43</f>
        <v>NICE EST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IF(OR(COUNTIF(HorSup,B49),B49="",[3]Pointage!AC43="",B49="REPOS"),"X")</f>
        <v>0</v>
      </c>
      <c r="K49" s="58" t="s">
        <v>109</v>
      </c>
      <c r="L49" s="55" t="s">
        <v>8</v>
      </c>
    </row>
    <row r="50" spans="1:12" ht="17" customHeight="1" x14ac:dyDescent="0.2">
      <c r="A50" s="34" t="s">
        <v>121</v>
      </c>
      <c r="B50" s="64" t="str">
        <f>[3]Pointage!AC44</f>
        <v>NICE EST</v>
      </c>
      <c r="C50" s="47" t="str">
        <f t="shared" si="5"/>
        <v>X</v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IF(OR(COUNTIF(HorSup,B50),B50="",[3]Pointage!AC44="",B50="REPOS"),"X")</f>
        <v>0</v>
      </c>
      <c r="K50" s="58" t="s">
        <v>110</v>
      </c>
      <c r="L50" s="55" t="s">
        <v>4</v>
      </c>
    </row>
    <row r="51" spans="1:12" ht="17" customHeight="1" thickBot="1" x14ac:dyDescent="0.25">
      <c r="A51" s="70" t="s">
        <v>123</v>
      </c>
      <c r="B51" s="64" t="str">
        <f>[3]Pointage!AC45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IF(OR(COUNTIF(HorSup,B51),B51="",[3]Pointage!AC45="",B51="REPOS"),"X")</f>
        <v>0</v>
      </c>
      <c r="K51" s="58" t="s">
        <v>111</v>
      </c>
      <c r="L51" s="55" t="s">
        <v>8</v>
      </c>
    </row>
    <row r="52" spans="1:12" ht="17" customHeight="1" x14ac:dyDescent="0.2">
      <c r="A52" s="85" t="s">
        <v>69</v>
      </c>
      <c r="B52" s="82" t="str">
        <f>[4]Pointage!AC2</f>
        <v>REPOS</v>
      </c>
      <c r="C52" s="46" t="str">
        <f t="shared" si="5"/>
        <v/>
      </c>
      <c r="D52" s="3" t="str">
        <f t="shared" si="6"/>
        <v/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str">
        <f>IF(OR(COUNTIF(HorSup,B52),B52="",[4]Pointage!AC2="",B52="REPOS"),"X")</f>
        <v>X</v>
      </c>
      <c r="K52" s="58" t="s">
        <v>112</v>
      </c>
      <c r="L52" s="55" t="s">
        <v>46</v>
      </c>
    </row>
    <row r="53" spans="1:12" ht="17" customHeight="1" x14ac:dyDescent="0.2">
      <c r="A53" s="57" t="s">
        <v>73</v>
      </c>
      <c r="B53" s="83" t="str">
        <f>[4]Pointage!AC3</f>
        <v>REPOS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/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str">
        <f>IF(OR(COUNTIF(HorSup,B53),B53="",[4]Pointage!AC3="",B53="REPOS"),"X")</f>
        <v>X</v>
      </c>
      <c r="K53" s="58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[4]Pointage!AC4</f>
        <v>REPOS</v>
      </c>
      <c r="C54" s="47" t="str">
        <f t="shared" si="12"/>
        <v/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str">
        <f>IF(OR(COUNTIF(HorSup,B54),B54="",[4]Pointage!AC4="",B54="REPOS"),"X")</f>
        <v>X</v>
      </c>
      <c r="K54" s="58" t="s">
        <v>114</v>
      </c>
      <c r="L54" s="55" t="s">
        <v>19</v>
      </c>
    </row>
    <row r="55" spans="1:12" ht="17" customHeight="1" x14ac:dyDescent="0.2">
      <c r="A55" s="58" t="s">
        <v>80</v>
      </c>
      <c r="B55" s="83" t="str">
        <f>[4]Pointage!AC5</f>
        <v>REPOS</v>
      </c>
      <c r="C55" s="47" t="str">
        <f t="shared" si="12"/>
        <v/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str">
        <f>IF(OR(COUNTIF(HorSup,B55),B55="",[4]Pointage!AC5="",B55="REPOS"),"X")</f>
        <v>X</v>
      </c>
      <c r="K55" s="58" t="s">
        <v>115</v>
      </c>
      <c r="L55" s="55" t="s">
        <v>24</v>
      </c>
    </row>
    <row r="56" spans="1:12" ht="17" customHeight="1" x14ac:dyDescent="0.2">
      <c r="A56" s="58" t="s">
        <v>83</v>
      </c>
      <c r="B56" s="83" t="str">
        <f>[4]Pointage!AC6</f>
        <v>REPOS</v>
      </c>
      <c r="C56" s="47" t="str">
        <f t="shared" si="12"/>
        <v/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str">
        <f>IF(OR(COUNTIF(HorSup,B56),B56="",[4]Pointage!AC6="",B56="REPOS"),"X")</f>
        <v>X</v>
      </c>
      <c r="K56" s="60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[4]Pointage!AC7</f>
        <v>REPOS</v>
      </c>
      <c r="C57" s="47" t="str">
        <f t="shared" si="12"/>
        <v/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str">
        <f>IF(OR(COUNTIF(HorSup,B57),B57="",[4]Pointage!AC7="",B57="REPOS"),"X")</f>
        <v>X</v>
      </c>
      <c r="K57" s="58" t="s">
        <v>117</v>
      </c>
      <c r="L57" s="55" t="s">
        <v>27</v>
      </c>
    </row>
    <row r="58" spans="1:12" ht="17" customHeight="1" x14ac:dyDescent="0.2">
      <c r="A58" s="58" t="s">
        <v>88</v>
      </c>
      <c r="B58" s="83" t="str">
        <f>[4]Pointage!AC8</f>
        <v>REPOS</v>
      </c>
      <c r="C58" s="47" t="str">
        <f t="shared" si="12"/>
        <v/>
      </c>
      <c r="D58" s="6" t="str">
        <f t="shared" si="13"/>
        <v/>
      </c>
      <c r="E58" s="52" t="str">
        <f t="shared" si="14"/>
        <v/>
      </c>
      <c r="F58" s="25" t="str">
        <f t="shared" si="10"/>
        <v/>
      </c>
      <c r="G58" s="6" t="str">
        <f t="shared" si="11"/>
        <v/>
      </c>
      <c r="H58" s="5" t="str">
        <f>IF(OR(COUNTIF(HorSup,B58),B58="",[4]Pointage!AC8="",B58="REPOS"),"X")</f>
        <v>X</v>
      </c>
      <c r="K58" s="58" t="s">
        <v>118</v>
      </c>
      <c r="L58" s="55" t="s">
        <v>20</v>
      </c>
    </row>
    <row r="59" spans="1:12" ht="16" x14ac:dyDescent="0.2">
      <c r="A59" s="57" t="s">
        <v>110</v>
      </c>
      <c r="B59" s="83" t="str">
        <f>[4]Pointage!AC9</f>
        <v>REPOS</v>
      </c>
      <c r="C59" s="47" t="str">
        <f t="shared" si="12"/>
        <v/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str">
        <f>IF(OR(COUNTIF(HorSup,B59),B59="",[4]Pointage!AC9="",B59="REPOS"),"X")</f>
        <v>X</v>
      </c>
      <c r="K59" s="58" t="s">
        <v>119</v>
      </c>
      <c r="L59" s="55" t="s">
        <v>28</v>
      </c>
    </row>
    <row r="60" spans="1:12" ht="16" x14ac:dyDescent="0.2">
      <c r="A60" s="57" t="s">
        <v>112</v>
      </c>
      <c r="B60" s="83" t="str">
        <f>[4]Pointage!AC10</f>
        <v>REPOS</v>
      </c>
      <c r="C60" s="47" t="str">
        <f t="shared" si="12"/>
        <v/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str">
        <f>IF(OR(COUNTIF(HorSup,B60),B60="",[4]Pointage!AC10="",B60="REPOS"),"X")</f>
        <v>X</v>
      </c>
      <c r="K60" s="58" t="s">
        <v>120</v>
      </c>
      <c r="L60" s="55" t="s">
        <v>41</v>
      </c>
    </row>
    <row r="61" spans="1:12" ht="16" x14ac:dyDescent="0.2">
      <c r="A61" s="60" t="s">
        <v>117</v>
      </c>
      <c r="B61" s="83" t="str">
        <f>[4]Pointage!AC11</f>
        <v>REPOS</v>
      </c>
      <c r="C61" s="47" t="str">
        <f t="shared" si="12"/>
        <v/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str">
        <f>IF(OR(COUNTIF(HorSup,B61),B61="",[4]Pointage!AC11="",B61="REPOS"),"X")</f>
        <v>X</v>
      </c>
      <c r="K61" s="58" t="s">
        <v>121</v>
      </c>
      <c r="L61" s="55" t="s">
        <v>8</v>
      </c>
    </row>
    <row r="62" spans="1:12" ht="16" x14ac:dyDescent="0.2">
      <c r="A62" s="58" t="s">
        <v>119</v>
      </c>
      <c r="B62" s="83" t="str">
        <f>[4]Pointage!AC12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IF(OR(COUNTIF(HorSup,B62),B62="",[4]Pointage!AC12="",B62="REPOS"),"X")</f>
        <v>X</v>
      </c>
      <c r="K62" s="61" t="s">
        <v>122</v>
      </c>
      <c r="L62" s="55" t="s">
        <v>29</v>
      </c>
    </row>
    <row r="63" spans="1:12" ht="16" x14ac:dyDescent="0.2">
      <c r="A63" s="58" t="s">
        <v>120</v>
      </c>
      <c r="B63" s="83" t="str">
        <f>[4]Pointage!AC13</f>
        <v>REPOS</v>
      </c>
      <c r="C63" s="47" t="str">
        <f t="shared" si="12"/>
        <v/>
      </c>
      <c r="D63" s="6" t="str">
        <f t="shared" si="13"/>
        <v/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str">
        <f>IF(OR(COUNTIF(HorSup,B63),B63="",[4]Pointage!AC13="",B63="REPOS"),"X")</f>
        <v>X</v>
      </c>
      <c r="K63" s="58" t="s">
        <v>123</v>
      </c>
      <c r="L63" s="55" t="s">
        <v>16</v>
      </c>
    </row>
    <row r="64" spans="1:12" ht="17" thickBot="1" x14ac:dyDescent="0.25">
      <c r="A64" s="67" t="s">
        <v>122</v>
      </c>
      <c r="B64" s="84" t="str">
        <f>[4]Pointage!AC14</f>
        <v>REPOS</v>
      </c>
      <c r="C64" s="48" t="str">
        <f t="shared" si="12"/>
        <v/>
      </c>
      <c r="D64" s="17" t="str">
        <f t="shared" si="13"/>
        <v/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str">
        <f>IF(OR(COUNTIF(HorSup,B64),B64="",[4]Pointage!AC14="",B64="REPOS"),"X")</f>
        <v>X</v>
      </c>
      <c r="K64" s="63"/>
      <c r="L64" s="56"/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425" priority="56" stopIfTrue="1" operator="equal">
      <formula>0</formula>
    </cfRule>
  </conditionalFormatting>
  <conditionalFormatting sqref="L8:L12 L14:L63 B8:B51">
    <cfRule type="cellIs" dxfId="424" priority="59" stopIfTrue="1" operator="equal">
      <formula>"Repos"</formula>
    </cfRule>
    <cfRule type="cellIs" dxfId="423" priority="60" stopIfTrue="1" operator="equal">
      <formula>"ABSENT"</formula>
    </cfRule>
    <cfRule type="containsText" dxfId="422" priority="61" stopIfTrue="1" operator="containsText" text="NICE OUEST">
      <formula>NOT(ISERROR(SEARCH("NICE OUEST",B8)))</formula>
    </cfRule>
    <cfRule type="containsText" dxfId="421" priority="62" stopIfTrue="1" operator="containsText" text="NICE NORD">
      <formula>NOT(ISERROR(SEARCH("NICE NORD",B8)))</formula>
    </cfRule>
    <cfRule type="containsText" dxfId="420" priority="64" stopIfTrue="1" operator="containsText" text="NICE EST">
      <formula>NOT(ISERROR(SEARCH("NICE EST",B8)))</formula>
    </cfRule>
  </conditionalFormatting>
  <conditionalFormatting sqref="K2">
    <cfRule type="cellIs" dxfId="419" priority="58" stopIfTrue="1" operator="equal">
      <formula>""</formula>
    </cfRule>
  </conditionalFormatting>
  <conditionalFormatting sqref="L13">
    <cfRule type="cellIs" dxfId="418" priority="33" stopIfTrue="1" operator="equal">
      <formula>0</formula>
    </cfRule>
  </conditionalFormatting>
  <conditionalFormatting sqref="L13">
    <cfRule type="cellIs" dxfId="417" priority="34" stopIfTrue="1" operator="equal">
      <formula>"Repos"</formula>
    </cfRule>
    <cfRule type="cellIs" dxfId="416" priority="35" stopIfTrue="1" operator="equal">
      <formula>"ABSENT"</formula>
    </cfRule>
    <cfRule type="containsText" dxfId="415" priority="36" stopIfTrue="1" operator="containsText" text="NICE OUEST">
      <formula>NOT(ISERROR(SEARCH("NICE OUEST",L13)))</formula>
    </cfRule>
    <cfRule type="containsText" dxfId="414" priority="37" stopIfTrue="1" operator="containsText" text="NICE NORD">
      <formula>NOT(ISERROR(SEARCH("NICE NORD",L13)))</formula>
    </cfRule>
    <cfRule type="containsText" dxfId="413" priority="39" stopIfTrue="1" operator="containsText" text="NICE EST">
      <formula>NOT(ISERROR(SEARCH("NICE EST",L13)))</formula>
    </cfRule>
  </conditionalFormatting>
  <conditionalFormatting sqref="L64">
    <cfRule type="cellIs" dxfId="412" priority="24" stopIfTrue="1" operator="equal">
      <formula>0</formula>
    </cfRule>
  </conditionalFormatting>
  <conditionalFormatting sqref="L64">
    <cfRule type="cellIs" dxfId="411" priority="19" stopIfTrue="1" operator="equal">
      <formula>"Repos"</formula>
    </cfRule>
    <cfRule type="cellIs" dxfId="410" priority="20" stopIfTrue="1" operator="equal">
      <formula>"ABSENT"</formula>
    </cfRule>
    <cfRule type="containsText" dxfId="409" priority="21" stopIfTrue="1" operator="containsText" text="NICE OUEST">
      <formula>NOT(ISERROR(SEARCH("NICE OUEST",L64)))</formula>
    </cfRule>
    <cfRule type="containsText" dxfId="408" priority="22" stopIfTrue="1" operator="containsText" text="NICE NORD">
      <formula>NOT(ISERROR(SEARCH("NICE NORD",L64)))</formula>
    </cfRule>
    <cfRule type="containsText" dxfId="407" priority="23" stopIfTrue="1" operator="containsText" text="NICE EST">
      <formula>NOT(ISERROR(SEARCH("NICE EST",L64)))</formula>
    </cfRule>
  </conditionalFormatting>
  <conditionalFormatting sqref="B52:B64">
    <cfRule type="cellIs" dxfId="406" priority="11" stopIfTrue="1" operator="equal">
      <formula>0</formula>
    </cfRule>
  </conditionalFormatting>
  <conditionalFormatting sqref="B52:B64">
    <cfRule type="cellIs" dxfId="405" priority="13" stopIfTrue="1" operator="equal">
      <formula>"Repos"</formula>
    </cfRule>
    <cfRule type="cellIs" dxfId="404" priority="14" stopIfTrue="1" operator="equal">
      <formula>"ABSENT"</formula>
    </cfRule>
    <cfRule type="containsText" dxfId="403" priority="15" stopIfTrue="1" operator="containsText" text="NICE OUEST">
      <formula>NOT(ISERROR(SEARCH("NICE OUEST",B52)))</formula>
    </cfRule>
    <cfRule type="containsText" dxfId="402" priority="16" stopIfTrue="1" operator="containsText" text="NICE NORD">
      <formula>NOT(ISERROR(SEARCH("NICE NORD",B52)))</formula>
    </cfRule>
    <cfRule type="containsText" dxfId="401" priority="17" stopIfTrue="1" operator="containsText" text="NICE EST">
      <formula>NOT(ISERROR(SEARCH("NICE EST",B52)))</formula>
    </cfRule>
  </conditionalFormatting>
  <conditionalFormatting sqref="H8:H64">
    <cfRule type="containsText" dxfId="400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1730757F-2DA3-4F22-B483-5BB73572C672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F7A72BB5-68C9-4B97-8D29-A62F66539927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E25BFD6E-74E6-4500-A5A4-E349F7BE975E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 enableFormatConditionsCalculation="0">
    <tabColor indexed="10"/>
  </sheetPr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42995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42995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[3]Pointage!AD2</f>
        <v>REPOS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/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str">
        <f>IF(OR(COUNTIF(HorSup,B8),B8="",[3]Pointage!AD2="",B8="REPOS"),"X")</f>
        <v>X</v>
      </c>
      <c r="K8" s="61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[3]Pointage!AD3</f>
        <v>REPOS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/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str">
        <f>IF(OR(COUNTIF(HorSup,B9),B9="",[3]Pointage!AD3="",B9="REPOS"),"X")</f>
        <v>X</v>
      </c>
      <c r="K9" s="58" t="s">
        <v>70</v>
      </c>
      <c r="L9" s="55" t="s">
        <v>14</v>
      </c>
    </row>
    <row r="10" spans="1:14" ht="17" customHeight="1" x14ac:dyDescent="0.2">
      <c r="A10" s="36" t="s">
        <v>72</v>
      </c>
      <c r="B10" s="64" t="str">
        <f>[3]Pointage!AD4</f>
        <v>NICE NORD &amp; VIEUX NICE</v>
      </c>
      <c r="C10" s="47" t="str">
        <f t="shared" si="5"/>
        <v/>
      </c>
      <c r="D10" s="6" t="str">
        <f t="shared" si="6"/>
        <v/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str">
        <f>IF(OR(COUNTIF(HorSup,B10),B10="",[3]Pointage!AD4="",B10="REPOS"),"X")</f>
        <v>X</v>
      </c>
      <c r="K10" s="61" t="s">
        <v>71</v>
      </c>
      <c r="L10" s="55" t="s">
        <v>126</v>
      </c>
    </row>
    <row r="11" spans="1:14" ht="17" customHeight="1" x14ac:dyDescent="0.2">
      <c r="A11" s="34" t="s">
        <v>133</v>
      </c>
      <c r="B11" s="64" t="str">
        <f>[3]Pointage!AD5</f>
        <v>REPOS</v>
      </c>
      <c r="C11" s="47" t="str">
        <f t="shared" si="5"/>
        <v/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str">
        <f>IF(OR(COUNTIF(HorSup,B11),B11="",[3]Pointage!AD5="",B11="REPOS"),"X")</f>
        <v>X</v>
      </c>
      <c r="K11" s="57" t="s">
        <v>72</v>
      </c>
      <c r="L11" s="55" t="s">
        <v>126</v>
      </c>
    </row>
    <row r="12" spans="1:14" ht="17" customHeight="1" x14ac:dyDescent="0.2">
      <c r="A12" s="39" t="s">
        <v>74</v>
      </c>
      <c r="B12" s="64" t="str">
        <f>[3]Pointage!AD6</f>
        <v>REPOS</v>
      </c>
      <c r="C12" s="47" t="str">
        <f t="shared" si="5"/>
        <v/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str">
        <f>IF(OR(COUNTIF(HorSup,B12),B12="",[3]Pointage!AD6="",B12="REPOS"),"X")</f>
        <v>X</v>
      </c>
      <c r="K12" s="58" t="s">
        <v>73</v>
      </c>
      <c r="L12" s="55" t="s">
        <v>126</v>
      </c>
    </row>
    <row r="13" spans="1:14" ht="17" customHeight="1" x14ac:dyDescent="0.2">
      <c r="A13" s="36" t="s">
        <v>75</v>
      </c>
      <c r="B13" s="64" t="str">
        <f>[3]Pointage!AD7</f>
        <v>REPOS</v>
      </c>
      <c r="C13" s="47" t="str">
        <f t="shared" si="5"/>
        <v/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str">
        <f>IF(OR(COUNTIF(HorSup,B13),B13="",[3]Pointage!AD7="",B13="REPOS"),"X")</f>
        <v>X</v>
      </c>
      <c r="K13" s="58" t="s">
        <v>133</v>
      </c>
      <c r="L13" s="55" t="s">
        <v>126</v>
      </c>
    </row>
    <row r="14" spans="1:14" ht="17" customHeight="1" x14ac:dyDescent="0.2">
      <c r="A14" s="34" t="s">
        <v>76</v>
      </c>
      <c r="B14" s="64" t="str">
        <f>[3]Pointage!AD8</f>
        <v>POLY 7H-12H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str">
        <f>IF(OR(COUNTIF(HorSup,B14),B14="",[3]Pointage!AD8="",B14="REPOS"),"X")</f>
        <v>X</v>
      </c>
      <c r="K14" s="60" t="s">
        <v>74</v>
      </c>
      <c r="L14" s="55" t="s">
        <v>126</v>
      </c>
    </row>
    <row r="15" spans="1:14" ht="17" customHeight="1" x14ac:dyDescent="0.2">
      <c r="A15" s="34" t="s">
        <v>77</v>
      </c>
      <c r="B15" s="64" t="str">
        <f>[3]Pointage!AD9</f>
        <v>REPOS</v>
      </c>
      <c r="C15" s="47" t="str">
        <f t="shared" si="5"/>
        <v/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str">
        <f>IF(OR(COUNTIF(HorSup,B15),B15="",[3]Pointage!AD9="",B15="REPOS"),"X")</f>
        <v>X</v>
      </c>
      <c r="K15" s="57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[3]Pointage!AD10</f>
        <v>REPOS</v>
      </c>
      <c r="C16" s="47" t="str">
        <f t="shared" si="5"/>
        <v/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str">
        <f>IF(OR(COUNTIF(HorSup,B16),B16="",[3]Pointage!AD10="",B16="REPOS"),"X")</f>
        <v>X</v>
      </c>
      <c r="K16" s="58" t="s">
        <v>76</v>
      </c>
      <c r="L16" s="55" t="s">
        <v>37</v>
      </c>
    </row>
    <row r="17" spans="1:12" ht="17" customHeight="1" x14ac:dyDescent="0.2">
      <c r="A17" s="34" t="s">
        <v>81</v>
      </c>
      <c r="B17" s="64" t="str">
        <f>[3]Pointage!AD11</f>
        <v>V.N. Matin</v>
      </c>
      <c r="C17" s="47" t="str">
        <f t="shared" si="5"/>
        <v/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str">
        <f>IF(OR(COUNTIF(HorSup,B17),B17="",[3]Pointage!AD11="",B17="REPOS"),"X")</f>
        <v>X</v>
      </c>
      <c r="K17" s="58" t="s">
        <v>77</v>
      </c>
      <c r="L17" s="55" t="s">
        <v>126</v>
      </c>
    </row>
    <row r="18" spans="1:12" ht="17" customHeight="1" x14ac:dyDescent="0.2">
      <c r="A18" s="34" t="s">
        <v>82</v>
      </c>
      <c r="B18" s="64" t="str">
        <f>[3]Pointage!AD12</f>
        <v>REPOS</v>
      </c>
      <c r="C18" s="47" t="str">
        <f t="shared" si="5"/>
        <v/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str">
        <f>IF(OR(COUNTIF(HorSup,B18),B18="",[3]Pointage!AD12="",B18="REPOS"),"X")</f>
        <v>X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[3]Pointage!AD13</f>
        <v>REPOS</v>
      </c>
      <c r="C19" s="47" t="str">
        <f t="shared" si="5"/>
        <v/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str">
        <f>IF(OR(COUNTIF(HorSup,B19),B19="",[3]Pointage!AD13="",B19="REPOS"),"X")</f>
        <v>X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[3]Pointage!AD14</f>
        <v>REPOS</v>
      </c>
      <c r="C20" s="47" t="str">
        <f t="shared" si="5"/>
        <v/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str">
        <f>IF(OR(COUNTIF(HorSup,B20),B20="",[3]Pointage!AD14="",B20="REPOS"),"X")</f>
        <v>X</v>
      </c>
      <c r="K20" s="60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[3]Pointage!AD15</f>
        <v>REPOS</v>
      </c>
      <c r="C21" s="47" t="str">
        <f t="shared" si="5"/>
        <v/>
      </c>
      <c r="D21" s="6" t="str">
        <f t="shared" si="6"/>
        <v/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str">
        <f>IF(OR(COUNTIF(HorSup,B21),B21="",[3]Pointage!AD15="",B21="REPOS"),"X")</f>
        <v>X</v>
      </c>
      <c r="K21" s="58" t="s">
        <v>81</v>
      </c>
      <c r="L21" s="55" t="s">
        <v>126</v>
      </c>
    </row>
    <row r="22" spans="1:12" ht="17" customHeight="1" x14ac:dyDescent="0.2">
      <c r="A22" s="38" t="s">
        <v>89</v>
      </c>
      <c r="B22" s="64" t="str">
        <f>[3]Pointage!AD16</f>
        <v>REPOS</v>
      </c>
      <c r="C22" s="47" t="str">
        <f t="shared" si="5"/>
        <v/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str">
        <f>IF(OR(COUNTIF(HorSup,B22),B22="",[3]Pointage!AD16="",B22="REPOS"),"X")</f>
        <v>X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[3]Pointage!AD17</f>
        <v>NICE OUEST DIM</v>
      </c>
      <c r="C23" s="47" t="str">
        <f t="shared" si="5"/>
        <v/>
      </c>
      <c r="D23" s="6" t="str">
        <f t="shared" si="6"/>
        <v/>
      </c>
      <c r="E23" s="52" t="str">
        <f t="shared" si="7"/>
        <v/>
      </c>
      <c r="F23" s="25" t="str">
        <f t="shared" si="8"/>
        <v/>
      </c>
      <c r="G23" s="6" t="str">
        <f t="shared" si="9"/>
        <v/>
      </c>
      <c r="H23" s="5" t="str">
        <f>IF(OR(COUNTIF(HorSup,B23),B23="",[3]Pointage!AD17="",B23="REPOS"),"X")</f>
        <v>X</v>
      </c>
      <c r="K23" s="57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[3]Pointage!AD18</f>
        <v>REPOS</v>
      </c>
      <c r="C24" s="47" t="str">
        <f t="shared" si="5"/>
        <v/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str">
        <f>IF(OR(COUNTIF(HorSup,B24),B24="",[3]Pointage!AD19="",B24="REPOS"),"X")</f>
        <v>X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[3]Pointage!AD19</f>
        <v>REPOS</v>
      </c>
      <c r="C25" s="47" t="str">
        <f t="shared" si="5"/>
        <v/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str">
        <f>IF(OR(COUNTIF(HorSup,B25),B25="",[3]Pointage!AD20="",B25="REPOS"),"X")</f>
        <v>X</v>
      </c>
      <c r="K25" s="60" t="s">
        <v>85</v>
      </c>
      <c r="L25" s="55" t="s">
        <v>14</v>
      </c>
    </row>
    <row r="26" spans="1:12" ht="17" customHeight="1" x14ac:dyDescent="0.2">
      <c r="A26" s="39" t="s">
        <v>93</v>
      </c>
      <c r="B26" s="64" t="str">
        <f>[3]Pointage!AD20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IF(OR(COUNTIF(HorSup,B26),B26="",[3]Pointage!AD21="",B26="REPOS"),"X")</f>
        <v>0</v>
      </c>
      <c r="K26" s="58" t="s">
        <v>86</v>
      </c>
      <c r="L26" s="55" t="s">
        <v>37</v>
      </c>
    </row>
    <row r="27" spans="1:12" ht="17" customHeight="1" x14ac:dyDescent="0.2">
      <c r="A27" s="34" t="s">
        <v>94</v>
      </c>
      <c r="B27" s="64" t="str">
        <f>[3]Pointage!AD21</f>
        <v>POLY 7H-12H + CP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str">
        <f>IF(OR(COUNTIF(HorSup,B27),B27="",[3]Pointage!AD22="",B27="REPOS"),"X")</f>
        <v>X</v>
      </c>
      <c r="K27" s="58" t="s">
        <v>87</v>
      </c>
      <c r="L27" s="55" t="s">
        <v>126</v>
      </c>
    </row>
    <row r="28" spans="1:12" ht="17" customHeight="1" x14ac:dyDescent="0.2">
      <c r="A28" s="34" t="s">
        <v>95</v>
      </c>
      <c r="B28" s="64" t="str">
        <f>[3]Pointage!AD22</f>
        <v>REPOS</v>
      </c>
      <c r="C28" s="47" t="str">
        <f t="shared" si="5"/>
        <v/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str">
        <f>IF(OR(COUNTIF(HorSup,B28),B28="",[3]Pointage!AD23="",B28="REPOS"),"X")</f>
        <v>X</v>
      </c>
      <c r="K28" s="58" t="s">
        <v>88</v>
      </c>
      <c r="L28" s="55" t="s">
        <v>8</v>
      </c>
    </row>
    <row r="29" spans="1:12" ht="17" customHeight="1" x14ac:dyDescent="0.2">
      <c r="A29" s="36" t="s">
        <v>96</v>
      </c>
      <c r="B29" s="64" t="str">
        <f>[3]Pointage!AD23</f>
        <v>NICE OUEST DIM</v>
      </c>
      <c r="C29" s="47" t="str">
        <f t="shared" si="5"/>
        <v/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str">
        <f>IF(OR(COUNTIF(HorSup,B29),B29="",[3]Pointage!AD24="",B29="REPOS"),"X")</f>
        <v>X</v>
      </c>
      <c r="K29" s="58" t="s">
        <v>89</v>
      </c>
      <c r="L29" s="55" t="s">
        <v>126</v>
      </c>
    </row>
    <row r="30" spans="1:12" ht="17" customHeight="1" x14ac:dyDescent="0.2">
      <c r="A30" s="34" t="s">
        <v>97</v>
      </c>
      <c r="B30" s="64" t="str">
        <f>[3]Pointage!AD24</f>
        <v>REPOS</v>
      </c>
      <c r="C30" s="47" t="str">
        <f t="shared" si="5"/>
        <v/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str">
        <f>IF(OR(COUNTIF(HorSup,B30),B30="",[3]Pointage!AD25="",B30="REPOS"),"X")</f>
        <v>X</v>
      </c>
      <c r="K30" s="60" t="s">
        <v>90</v>
      </c>
      <c r="L30" s="55" t="s">
        <v>8</v>
      </c>
    </row>
    <row r="31" spans="1:12" ht="17" customHeight="1" x14ac:dyDescent="0.2">
      <c r="A31" s="34" t="s">
        <v>98</v>
      </c>
      <c r="B31" s="64" t="str">
        <f>[3]Pointage!AD25</f>
        <v>REPOS</v>
      </c>
      <c r="C31" s="47" t="str">
        <f t="shared" si="5"/>
        <v/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str">
        <f>IF(OR(COUNTIF(HorSup,B31),B31="",[3]Pointage!AD26="",B31="REPOS"),"X")</f>
        <v>X</v>
      </c>
      <c r="K31" s="57" t="s">
        <v>91</v>
      </c>
      <c r="L31" s="55" t="s">
        <v>126</v>
      </c>
    </row>
    <row r="32" spans="1:12" ht="17" customHeight="1" x14ac:dyDescent="0.2">
      <c r="A32" s="34" t="s">
        <v>99</v>
      </c>
      <c r="B32" s="64" t="str">
        <f>[3]Pointage!AD26</f>
        <v>Congés</v>
      </c>
      <c r="C32" s="47" t="str">
        <f t="shared" si="5"/>
        <v/>
      </c>
      <c r="D32" s="6" t="str">
        <f t="shared" si="6"/>
        <v/>
      </c>
      <c r="E32" s="52" t="str">
        <f t="shared" si="7"/>
        <v/>
      </c>
      <c r="F32" s="25" t="str">
        <f t="shared" si="8"/>
        <v>X</v>
      </c>
      <c r="G32" s="6" t="str">
        <f t="shared" si="9"/>
        <v/>
      </c>
      <c r="H32" s="5" t="b">
        <f>IF(OR(COUNTIF(HorSup,B32),B32="",[3]Pointage!AD27="",B32="REPOS"),"X")</f>
        <v>0</v>
      </c>
      <c r="K32" s="58" t="s">
        <v>92</v>
      </c>
      <c r="L32" s="55" t="s">
        <v>126</v>
      </c>
    </row>
    <row r="33" spans="1:12" ht="17" customHeight="1" x14ac:dyDescent="0.2">
      <c r="A33" s="34" t="s">
        <v>100</v>
      </c>
      <c r="B33" s="64" t="str">
        <f>[3]Pointage!AD27</f>
        <v>REPOS</v>
      </c>
      <c r="C33" s="47" t="str">
        <f t="shared" si="5"/>
        <v/>
      </c>
      <c r="D33" s="6" t="str">
        <f t="shared" si="6"/>
        <v/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str">
        <f>IF(OR(COUNTIF(HorSup,B33),B33="",[3]Pointage!AD28="",B33="REPOS"),"X")</f>
        <v>X</v>
      </c>
      <c r="K33" s="58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[3]Pointage!AD28</f>
        <v>REPOS</v>
      </c>
      <c r="C34" s="47" t="str">
        <f t="shared" si="5"/>
        <v/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str">
        <f>IF(OR(COUNTIF(HorSup,B34),B34="",[3]Pointage!AD29="",B34="REPOS"),"X")</f>
        <v>X</v>
      </c>
      <c r="K34" s="58" t="s">
        <v>94</v>
      </c>
      <c r="L34" s="55" t="s">
        <v>37</v>
      </c>
    </row>
    <row r="35" spans="1:12" ht="17" customHeight="1" x14ac:dyDescent="0.2">
      <c r="A35" s="34" t="s">
        <v>102</v>
      </c>
      <c r="B35" s="64" t="str">
        <f>[3]Pointage!AD29</f>
        <v>REPOS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/>
      </c>
      <c r="G35" s="6" t="str">
        <f t="shared" si="9"/>
        <v/>
      </c>
      <c r="H35" s="5" t="str">
        <f>IF(OR(COUNTIF(HorSup,B35),B35="",[3]Pointage!AD30="",B35="REPOS"),"X")</f>
        <v>X</v>
      </c>
      <c r="K35" s="58" t="s">
        <v>95</v>
      </c>
      <c r="L35" s="55" t="s">
        <v>126</v>
      </c>
    </row>
    <row r="36" spans="1:12" ht="17" customHeight="1" x14ac:dyDescent="0.2">
      <c r="A36" s="34" t="s">
        <v>103</v>
      </c>
      <c r="B36" s="64" t="str">
        <f>[3]Pointage!AD30</f>
        <v>REPOS</v>
      </c>
      <c r="C36" s="47" t="str">
        <f t="shared" si="5"/>
        <v/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str">
        <f>IF(OR(COUNTIF(HorSup,B36),B36="",[3]Pointage!AD31="",B36="REPOS"),"X")</f>
        <v>X</v>
      </c>
      <c r="K36" s="60" t="s">
        <v>96</v>
      </c>
      <c r="L36" s="55" t="s">
        <v>126</v>
      </c>
    </row>
    <row r="37" spans="1:12" ht="17" customHeight="1" x14ac:dyDescent="0.2">
      <c r="A37" s="35" t="s">
        <v>104</v>
      </c>
      <c r="B37" s="64" t="str">
        <f>[3]Pointage!AD31</f>
        <v>REPOS</v>
      </c>
      <c r="C37" s="47" t="str">
        <f t="shared" si="5"/>
        <v/>
      </c>
      <c r="D37" s="6" t="str">
        <f t="shared" si="6"/>
        <v/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str">
        <f>IF(OR(COUNTIF(HorSup,B37),B37="",[3]Pointage!AD32="",B37="REPOS"),"X")</f>
        <v>X</v>
      </c>
      <c r="K37" s="58" t="s">
        <v>97</v>
      </c>
      <c r="L37" s="55" t="s">
        <v>4</v>
      </c>
    </row>
    <row r="38" spans="1:12" ht="17" customHeight="1" x14ac:dyDescent="0.2">
      <c r="A38" s="35" t="s">
        <v>105</v>
      </c>
      <c r="B38" s="64" t="str">
        <f>[3]Pointage!AD32</f>
        <v>REPOS</v>
      </c>
      <c r="C38" s="47" t="str">
        <f t="shared" si="5"/>
        <v/>
      </c>
      <c r="D38" s="6" t="str">
        <f t="shared" si="6"/>
        <v/>
      </c>
      <c r="E38" s="52" t="str">
        <f t="shared" si="7"/>
        <v/>
      </c>
      <c r="F38" s="25" t="str">
        <f t="shared" si="8"/>
        <v/>
      </c>
      <c r="G38" s="6" t="str">
        <f t="shared" si="9"/>
        <v/>
      </c>
      <c r="H38" s="5" t="str">
        <f>IF(OR(COUNTIF(HorSup,B38),B38="",[3]Pointage!AD33="",B38="REPOS"),"X")</f>
        <v>X</v>
      </c>
      <c r="K38" s="60" t="s">
        <v>98</v>
      </c>
      <c r="L38" s="55" t="s">
        <v>126</v>
      </c>
    </row>
    <row r="39" spans="1:12" ht="17" customHeight="1" x14ac:dyDescent="0.2">
      <c r="A39" s="36" t="s">
        <v>106</v>
      </c>
      <c r="B39" s="64" t="str">
        <f>[3]Pointage!AD33</f>
        <v>NICE EST DIM</v>
      </c>
      <c r="C39" s="47" t="str">
        <f t="shared" si="5"/>
        <v/>
      </c>
      <c r="D39" s="6" t="str">
        <f t="shared" si="6"/>
        <v/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str">
        <f>IF(OR(COUNTIF(HorSup,B39),B39="",[3]Pointage!AD34="",B39="REPOS"),"X")</f>
        <v>X</v>
      </c>
      <c r="K39" s="58" t="s">
        <v>99</v>
      </c>
      <c r="L39" s="55" t="s">
        <v>8</v>
      </c>
    </row>
    <row r="40" spans="1:12" ht="17" customHeight="1" x14ac:dyDescent="0.2">
      <c r="A40" s="34" t="s">
        <v>107</v>
      </c>
      <c r="B40" s="64" t="str">
        <f>[3]Pointage!AD34</f>
        <v>Congés</v>
      </c>
      <c r="C40" s="47" t="str">
        <f t="shared" si="5"/>
        <v/>
      </c>
      <c r="D40" s="6" t="str">
        <f t="shared" si="6"/>
        <v/>
      </c>
      <c r="E40" s="52" t="str">
        <f t="shared" si="7"/>
        <v/>
      </c>
      <c r="F40" s="25" t="str">
        <f t="shared" si="8"/>
        <v>X</v>
      </c>
      <c r="G40" s="6" t="str">
        <f t="shared" si="9"/>
        <v/>
      </c>
      <c r="H40" s="5" t="b">
        <f>IF(OR(COUNTIF(HorSup,B40),B40="",[3]Pointage!AD35="",B40="REPOS"),"X")</f>
        <v>0</v>
      </c>
      <c r="K40" s="59" t="s">
        <v>100</v>
      </c>
      <c r="L40" s="55" t="s">
        <v>129</v>
      </c>
    </row>
    <row r="41" spans="1:12" ht="17" customHeight="1" x14ac:dyDescent="0.2">
      <c r="A41" s="36" t="s">
        <v>108</v>
      </c>
      <c r="B41" s="64" t="str">
        <f>[3]Pointage!AD35</f>
        <v>REPOS</v>
      </c>
      <c r="C41" s="47" t="str">
        <f t="shared" si="5"/>
        <v/>
      </c>
      <c r="D41" s="6" t="str">
        <f t="shared" si="6"/>
        <v/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str">
        <f>IF(OR(COUNTIF(HorSup,B41),B41="",[3]Pointage!AD36="",B41="REPOS"),"X")</f>
        <v>X</v>
      </c>
      <c r="K41" s="58" t="s">
        <v>101</v>
      </c>
      <c r="L41" s="55" t="s">
        <v>30</v>
      </c>
    </row>
    <row r="42" spans="1:12" ht="17" customHeight="1" x14ac:dyDescent="0.2">
      <c r="A42" s="35" t="s">
        <v>109</v>
      </c>
      <c r="B42" s="64" t="str">
        <f>[3]Pointage!AD36</f>
        <v>REPOS</v>
      </c>
      <c r="C42" s="47" t="str">
        <f t="shared" si="5"/>
        <v/>
      </c>
      <c r="D42" s="6" t="str">
        <f t="shared" si="6"/>
        <v/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str">
        <f>IF(OR(COUNTIF(HorSup,B42),B42="",[3]Pointage!AD37="",B42="REPOS"),"X")</f>
        <v>X</v>
      </c>
      <c r="K42" s="58" t="s">
        <v>102</v>
      </c>
      <c r="L42" s="55" t="s">
        <v>48</v>
      </c>
    </row>
    <row r="43" spans="1:12" ht="17" customHeight="1" x14ac:dyDescent="0.2">
      <c r="A43" s="34" t="s">
        <v>111</v>
      </c>
      <c r="B43" s="64" t="str">
        <f>[3]Pointage!AD37</f>
        <v>REPOS</v>
      </c>
      <c r="C43" s="47" t="str">
        <f t="shared" si="5"/>
        <v/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str">
        <f>IF(OR(COUNTIF(HorSup,B43),B43="",[3]Pointage!AD38="",B43="REPOS"),"X")</f>
        <v>X</v>
      </c>
      <c r="K43" s="58" t="s">
        <v>103</v>
      </c>
      <c r="L43" s="55" t="s">
        <v>126</v>
      </c>
    </row>
    <row r="44" spans="1:12" ht="17" customHeight="1" x14ac:dyDescent="0.2">
      <c r="A44" s="34" t="s">
        <v>113</v>
      </c>
      <c r="B44" s="64" t="str">
        <f>[3]Pointage!AD38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IF(OR(COUNTIF(HorSup,B44),B44="",[3]Pointage!AD39="",B44="REPOS"),"X")</f>
        <v>0</v>
      </c>
      <c r="K44" s="60" t="s">
        <v>104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[3]Pointage!AD39</f>
        <v>REPOS</v>
      </c>
      <c r="C45" s="47" t="str">
        <f t="shared" si="5"/>
        <v/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str">
        <f>IF(OR(COUNTIF(HorSup,B45),B45="",[3]Pointage!AD40="",B45="REPOS"),"X")</f>
        <v>X</v>
      </c>
      <c r="K45" s="60" t="s">
        <v>105</v>
      </c>
      <c r="L45" s="55" t="s">
        <v>126</v>
      </c>
    </row>
    <row r="46" spans="1:12" ht="17" customHeight="1" x14ac:dyDescent="0.2">
      <c r="A46" s="34" t="s">
        <v>115</v>
      </c>
      <c r="B46" s="64" t="str">
        <f>[3]Pointage!AD40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IF(OR(COUNTIF(HorSup,B46),B46="",[3]Pointage!AD41="",B46="REPOS"),"X")</f>
        <v>0</v>
      </c>
      <c r="K46" s="58" t="s">
        <v>106</v>
      </c>
      <c r="L46" s="55" t="s">
        <v>49</v>
      </c>
    </row>
    <row r="47" spans="1:12" ht="17" customHeight="1" x14ac:dyDescent="0.2">
      <c r="A47" s="34" t="s">
        <v>116</v>
      </c>
      <c r="B47" s="64" t="str">
        <f>[3]Pointage!AD41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IF(OR(COUNTIF(HorSup,B47),B47="",[3]Pointage!AD42="",B47="REPOS"),"X")</f>
        <v>0</v>
      </c>
      <c r="K47" s="58" t="s">
        <v>107</v>
      </c>
      <c r="L47" s="55" t="s">
        <v>19</v>
      </c>
    </row>
    <row r="48" spans="1:12" ht="17" customHeight="1" x14ac:dyDescent="0.2">
      <c r="A48" s="38" t="s">
        <v>142</v>
      </c>
      <c r="B48" s="64" t="str">
        <f>[3]Pointage!AD42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IF(OR(COUNTIF(HorSup,B48),B48="",[3]Pointage!AD18="",B48="REPOS"),"X")</f>
        <v>X</v>
      </c>
      <c r="K48" s="57" t="s">
        <v>108</v>
      </c>
      <c r="L48" s="55" t="s">
        <v>126</v>
      </c>
    </row>
    <row r="49" spans="1:12" ht="17" customHeight="1" x14ac:dyDescent="0.2">
      <c r="A49" s="34" t="s">
        <v>118</v>
      </c>
      <c r="B49" s="64" t="str">
        <f>[3]Pointage!AD43</f>
        <v>REPOS</v>
      </c>
      <c r="C49" s="47" t="str">
        <f t="shared" si="5"/>
        <v/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str">
        <f>IF(OR(COUNTIF(HorSup,B49),B49="",[3]Pointage!AD43="",B49="REPOS"),"X")</f>
        <v>X</v>
      </c>
      <c r="K49" s="58" t="s">
        <v>109</v>
      </c>
      <c r="L49" s="55" t="s">
        <v>126</v>
      </c>
    </row>
    <row r="50" spans="1:12" ht="17" customHeight="1" x14ac:dyDescent="0.2">
      <c r="A50" s="34" t="s">
        <v>121</v>
      </c>
      <c r="B50" s="64" t="str">
        <f>[3]Pointage!AD44</f>
        <v>REPOS</v>
      </c>
      <c r="C50" s="47" t="str">
        <f t="shared" si="5"/>
        <v/>
      </c>
      <c r="D50" s="6" t="str">
        <f t="shared" si="6"/>
        <v/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str">
        <f>IF(OR(COUNTIF(HorSup,B50),B50="",[3]Pointage!AD44="",B50="REPOS"),"X")</f>
        <v>X</v>
      </c>
      <c r="K50" s="58" t="s">
        <v>110</v>
      </c>
      <c r="L50" s="55" t="s">
        <v>4</v>
      </c>
    </row>
    <row r="51" spans="1:12" ht="17" customHeight="1" thickBot="1" x14ac:dyDescent="0.25">
      <c r="A51" s="70" t="s">
        <v>123</v>
      </c>
      <c r="B51" s="64" t="str">
        <f>[3]Pointage!AD45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IF(OR(COUNTIF(HorSup,B51),B51="",[3]Pointage!AD45="",B51="REPOS"),"X")</f>
        <v>0</v>
      </c>
      <c r="K51" s="57" t="s">
        <v>111</v>
      </c>
      <c r="L51" s="55" t="s">
        <v>8</v>
      </c>
    </row>
    <row r="52" spans="1:12" ht="17" customHeight="1" x14ac:dyDescent="0.2">
      <c r="A52" s="85" t="s">
        <v>69</v>
      </c>
      <c r="B52" s="82" t="str">
        <f>[4]Pointage!AD2</f>
        <v>REPOS</v>
      </c>
      <c r="C52" s="46" t="str">
        <f t="shared" si="5"/>
        <v/>
      </c>
      <c r="D52" s="3" t="str">
        <f t="shared" si="6"/>
        <v/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str">
        <f>IF(OR(COUNTIF(HorSup,B52),B52="",[4]Pointage!AD2="",B52="REPOS"),"X")</f>
        <v>X</v>
      </c>
      <c r="K52" s="58" t="s">
        <v>112</v>
      </c>
      <c r="L52" s="55" t="s">
        <v>126</v>
      </c>
    </row>
    <row r="53" spans="1:12" ht="17" customHeight="1" x14ac:dyDescent="0.2">
      <c r="A53" s="57" t="s">
        <v>73</v>
      </c>
      <c r="B53" s="83" t="str">
        <f>[4]Pointage!AD3</f>
        <v>REPOS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/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str">
        <f>IF(OR(COUNTIF(HorSup,B53),B53="",[4]Pointage!AD3="",B53="REPOS"),"X")</f>
        <v>X</v>
      </c>
      <c r="K53" s="58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[4]Pointage!AD4</f>
        <v>REPOS</v>
      </c>
      <c r="C54" s="47" t="str">
        <f t="shared" si="12"/>
        <v/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str">
        <f>IF(OR(COUNTIF(HorSup,B54),B54="",[4]Pointage!AD4="",B54="REPOS"),"X")</f>
        <v>X</v>
      </c>
      <c r="K54" s="58" t="s">
        <v>114</v>
      </c>
      <c r="L54" s="55" t="s">
        <v>126</v>
      </c>
    </row>
    <row r="55" spans="1:12" ht="17" customHeight="1" x14ac:dyDescent="0.2">
      <c r="A55" s="58" t="s">
        <v>80</v>
      </c>
      <c r="B55" s="83" t="str">
        <f>[4]Pointage!AD5</f>
        <v>REPOS</v>
      </c>
      <c r="C55" s="47" t="str">
        <f t="shared" si="12"/>
        <v/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str">
        <f>IF(OR(COUNTIF(HorSup,B55),B55="",[4]Pointage!AD5="",B55="REPOS"),"X")</f>
        <v>X</v>
      </c>
      <c r="K55" s="58" t="s">
        <v>115</v>
      </c>
      <c r="L55" s="55" t="s">
        <v>19</v>
      </c>
    </row>
    <row r="56" spans="1:12" ht="17" customHeight="1" x14ac:dyDescent="0.2">
      <c r="A56" s="58" t="s">
        <v>83</v>
      </c>
      <c r="B56" s="83" t="str">
        <f>[4]Pointage!AD6</f>
        <v>REPOS</v>
      </c>
      <c r="C56" s="47" t="str">
        <f t="shared" si="12"/>
        <v/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str">
        <f>IF(OR(COUNTIF(HorSup,B56),B56="",[4]Pointage!AD6="",B56="REPOS"),"X")</f>
        <v>X</v>
      </c>
      <c r="K56" s="58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[4]Pointage!AD7</f>
        <v>REPOS</v>
      </c>
      <c r="C57" s="47" t="str">
        <f t="shared" si="12"/>
        <v/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str">
        <f>IF(OR(COUNTIF(HorSup,B57),B57="",[4]Pointage!AD7="",B57="REPOS"),"X")</f>
        <v>X</v>
      </c>
      <c r="K57" s="58" t="s">
        <v>117</v>
      </c>
      <c r="L57" s="55" t="s">
        <v>126</v>
      </c>
    </row>
    <row r="58" spans="1:12" ht="17" customHeight="1" x14ac:dyDescent="0.2">
      <c r="A58" s="58" t="s">
        <v>88</v>
      </c>
      <c r="B58" s="83" t="str">
        <f>[4]Pointage!AD8</f>
        <v>REPOS</v>
      </c>
      <c r="C58" s="47" t="str">
        <f t="shared" si="12"/>
        <v/>
      </c>
      <c r="D58" s="6" t="str">
        <f t="shared" si="13"/>
        <v/>
      </c>
      <c r="E58" s="52" t="str">
        <f t="shared" si="14"/>
        <v/>
      </c>
      <c r="F58" s="25" t="str">
        <f t="shared" si="10"/>
        <v/>
      </c>
      <c r="G58" s="6" t="str">
        <f t="shared" si="11"/>
        <v/>
      </c>
      <c r="H58" s="5" t="str">
        <f>IF(OR(COUNTIF(HorSup,B58),B58="",[4]Pointage!AD8="",B58="REPOS"),"X")</f>
        <v>X</v>
      </c>
      <c r="K58" s="58" t="s">
        <v>118</v>
      </c>
      <c r="L58" s="55" t="s">
        <v>49</v>
      </c>
    </row>
    <row r="59" spans="1:12" ht="16" x14ac:dyDescent="0.2">
      <c r="A59" s="57" t="s">
        <v>110</v>
      </c>
      <c r="B59" s="83" t="str">
        <f>[4]Pointage!AD9</f>
        <v>Contrôle Enc 13H-19H</v>
      </c>
      <c r="C59" s="47" t="str">
        <f t="shared" si="12"/>
        <v/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str">
        <f>IF(OR(COUNTIF(HorSup,B59),B59="",[4]Pointage!AD9="",B59="REPOS"),"X")</f>
        <v>X</v>
      </c>
      <c r="K59" s="58" t="s">
        <v>119</v>
      </c>
      <c r="L59" s="55" t="s">
        <v>126</v>
      </c>
    </row>
    <row r="60" spans="1:12" ht="16" x14ac:dyDescent="0.2">
      <c r="A60" s="57" t="s">
        <v>112</v>
      </c>
      <c r="B60" s="83" t="str">
        <f>[4]Pointage!AD10</f>
        <v>REPOS</v>
      </c>
      <c r="C60" s="47" t="str">
        <f t="shared" si="12"/>
        <v/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str">
        <f>IF(OR(COUNTIF(HorSup,B60),B60="",[4]Pointage!AD10="",B60="REPOS"),"X")</f>
        <v>X</v>
      </c>
      <c r="K60" s="62" t="s">
        <v>120</v>
      </c>
      <c r="L60" s="55" t="s">
        <v>126</v>
      </c>
    </row>
    <row r="61" spans="1:12" ht="16" x14ac:dyDescent="0.2">
      <c r="A61" s="60" t="s">
        <v>117</v>
      </c>
      <c r="B61" s="83" t="str">
        <f>[4]Pointage!AD11</f>
        <v>REPOS</v>
      </c>
      <c r="C61" s="47" t="str">
        <f t="shared" si="12"/>
        <v/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str">
        <f>IF(OR(COUNTIF(HorSup,B61),B61="",[4]Pointage!AD11="",B61="REPOS"),"X")</f>
        <v>X</v>
      </c>
      <c r="K61" s="58" t="s">
        <v>121</v>
      </c>
      <c r="L61" s="55" t="s">
        <v>8</v>
      </c>
    </row>
    <row r="62" spans="1:12" ht="16" x14ac:dyDescent="0.2">
      <c r="A62" s="58" t="s">
        <v>119</v>
      </c>
      <c r="B62" s="83" t="str">
        <f>[4]Pointage!AD12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IF(OR(COUNTIF(HorSup,B62),B62="",[4]Pointage!AD12="",B62="REPOS"),"X")</f>
        <v>X</v>
      </c>
      <c r="K62" s="58" t="s">
        <v>122</v>
      </c>
      <c r="L62" s="55" t="s">
        <v>126</v>
      </c>
    </row>
    <row r="63" spans="1:12" ht="16" x14ac:dyDescent="0.2">
      <c r="A63" s="58" t="s">
        <v>120</v>
      </c>
      <c r="B63" s="83" t="str">
        <f>[4]Pointage!AD13</f>
        <v>REPOS</v>
      </c>
      <c r="C63" s="47" t="str">
        <f t="shared" si="12"/>
        <v/>
      </c>
      <c r="D63" s="6" t="str">
        <f t="shared" si="13"/>
        <v/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str">
        <f>IF(OR(COUNTIF(HorSup,B63),B63="",[4]Pointage!AD13="",B63="REPOS"),"X")</f>
        <v>X</v>
      </c>
      <c r="K63" s="59" t="s">
        <v>123</v>
      </c>
      <c r="L63" s="55" t="s">
        <v>14</v>
      </c>
    </row>
    <row r="64" spans="1:12" ht="17" thickBot="1" x14ac:dyDescent="0.25">
      <c r="A64" s="67" t="s">
        <v>122</v>
      </c>
      <c r="B64" s="84" t="str">
        <f>[4]Pointage!AD14</f>
        <v>Contrôle OM 20H-02H</v>
      </c>
      <c r="C64" s="48" t="str">
        <f t="shared" si="12"/>
        <v/>
      </c>
      <c r="D64" s="17" t="str">
        <f t="shared" si="13"/>
        <v/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str">
        <f>IF(OR(COUNTIF(HorSup,B64),B64="",[4]Pointage!AD14="",B64="REPOS"),"X")</f>
        <v>X</v>
      </c>
      <c r="K64" s="69"/>
      <c r="L64" s="56"/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396" priority="56" stopIfTrue="1" operator="equal">
      <formula>0</formula>
    </cfRule>
  </conditionalFormatting>
  <conditionalFormatting sqref="L8:L12 L14:L63 B8:B51">
    <cfRule type="cellIs" dxfId="395" priority="59" stopIfTrue="1" operator="equal">
      <formula>"Repos"</formula>
    </cfRule>
    <cfRule type="cellIs" dxfId="394" priority="60" stopIfTrue="1" operator="equal">
      <formula>"ABSENT"</formula>
    </cfRule>
    <cfRule type="containsText" dxfId="393" priority="61" stopIfTrue="1" operator="containsText" text="NICE OUEST">
      <formula>NOT(ISERROR(SEARCH("NICE OUEST",B8)))</formula>
    </cfRule>
    <cfRule type="containsText" dxfId="392" priority="62" stopIfTrue="1" operator="containsText" text="NICE NORD">
      <formula>NOT(ISERROR(SEARCH("NICE NORD",B8)))</formula>
    </cfRule>
    <cfRule type="containsText" dxfId="391" priority="64" stopIfTrue="1" operator="containsText" text="NICE EST">
      <formula>NOT(ISERROR(SEARCH("NICE EST",B8)))</formula>
    </cfRule>
  </conditionalFormatting>
  <conditionalFormatting sqref="K2">
    <cfRule type="cellIs" dxfId="390" priority="58" stopIfTrue="1" operator="equal">
      <formula>""</formula>
    </cfRule>
  </conditionalFormatting>
  <conditionalFormatting sqref="L13">
    <cfRule type="cellIs" dxfId="389" priority="33" stopIfTrue="1" operator="equal">
      <formula>0</formula>
    </cfRule>
  </conditionalFormatting>
  <conditionalFormatting sqref="L13">
    <cfRule type="cellIs" dxfId="388" priority="34" stopIfTrue="1" operator="equal">
      <formula>"Repos"</formula>
    </cfRule>
    <cfRule type="cellIs" dxfId="387" priority="35" stopIfTrue="1" operator="equal">
      <formula>"ABSENT"</formula>
    </cfRule>
    <cfRule type="containsText" dxfId="386" priority="36" stopIfTrue="1" operator="containsText" text="NICE OUEST">
      <formula>NOT(ISERROR(SEARCH("NICE OUEST",L13)))</formula>
    </cfRule>
    <cfRule type="containsText" dxfId="385" priority="37" stopIfTrue="1" operator="containsText" text="NICE NORD">
      <formula>NOT(ISERROR(SEARCH("NICE NORD",L13)))</formula>
    </cfRule>
    <cfRule type="containsText" dxfId="384" priority="39" stopIfTrue="1" operator="containsText" text="NICE EST">
      <formula>NOT(ISERROR(SEARCH("NICE EST",L13)))</formula>
    </cfRule>
  </conditionalFormatting>
  <conditionalFormatting sqref="L64">
    <cfRule type="cellIs" dxfId="383" priority="24" stopIfTrue="1" operator="equal">
      <formula>0</formula>
    </cfRule>
  </conditionalFormatting>
  <conditionalFormatting sqref="L64">
    <cfRule type="cellIs" dxfId="382" priority="19" stopIfTrue="1" operator="equal">
      <formula>"Repos"</formula>
    </cfRule>
    <cfRule type="cellIs" dxfId="381" priority="20" stopIfTrue="1" operator="equal">
      <formula>"ABSENT"</formula>
    </cfRule>
    <cfRule type="containsText" dxfId="380" priority="21" stopIfTrue="1" operator="containsText" text="NICE OUEST">
      <formula>NOT(ISERROR(SEARCH("NICE OUEST",L64)))</formula>
    </cfRule>
    <cfRule type="containsText" dxfId="379" priority="22" stopIfTrue="1" operator="containsText" text="NICE NORD">
      <formula>NOT(ISERROR(SEARCH("NICE NORD",L64)))</formula>
    </cfRule>
    <cfRule type="containsText" dxfId="378" priority="23" stopIfTrue="1" operator="containsText" text="NICE EST">
      <formula>NOT(ISERROR(SEARCH("NICE EST",L64)))</formula>
    </cfRule>
  </conditionalFormatting>
  <conditionalFormatting sqref="B52:B64">
    <cfRule type="cellIs" dxfId="377" priority="11" stopIfTrue="1" operator="equal">
      <formula>0</formula>
    </cfRule>
  </conditionalFormatting>
  <conditionalFormatting sqref="B52:B64">
    <cfRule type="cellIs" dxfId="376" priority="13" stopIfTrue="1" operator="equal">
      <formula>"Repos"</formula>
    </cfRule>
    <cfRule type="cellIs" dxfId="375" priority="14" stopIfTrue="1" operator="equal">
      <formula>"ABSENT"</formula>
    </cfRule>
    <cfRule type="containsText" dxfId="374" priority="15" stopIfTrue="1" operator="containsText" text="NICE OUEST">
      <formula>NOT(ISERROR(SEARCH("NICE OUEST",B52)))</formula>
    </cfRule>
    <cfRule type="containsText" dxfId="373" priority="16" stopIfTrue="1" operator="containsText" text="NICE NORD">
      <formula>NOT(ISERROR(SEARCH("NICE NORD",B52)))</formula>
    </cfRule>
    <cfRule type="containsText" dxfId="372" priority="17" stopIfTrue="1" operator="containsText" text="NICE EST">
      <formula>NOT(ISERROR(SEARCH("NICE EST",B52)))</formula>
    </cfRule>
  </conditionalFormatting>
  <conditionalFormatting sqref="H8:H64">
    <cfRule type="containsText" dxfId="371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3E13D8BC-5BAB-4403-A33F-8C42C3F7DA1C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A2E97714-23AF-4B84-B116-B19EF26A133E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D7157331-C316-45B0-B306-EAAC97336EB1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 enableFormatConditionsCalculation="0"/>
  <dimension ref="A1:N64"/>
  <sheetViews>
    <sheetView zoomScale="90" zoomScaleNormal="90" zoomScalePageLayoutView="90" workbookViewId="0">
      <selection activeCell="L35" sqref="L35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42996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42996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[3]Pointage!AE2</f>
        <v>ENC NUIT 20H30-02H30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>X</v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IF(OR(COUNTIF(HorSup,B8),B8="",[3]Pointage!AE2="",B8="REPOS"),"X")</f>
        <v>0</v>
      </c>
      <c r="K8" s="58" t="s">
        <v>93</v>
      </c>
      <c r="L8" s="55" t="s">
        <v>4</v>
      </c>
    </row>
    <row r="9" spans="1:14" ht="17" customHeight="1" x14ac:dyDescent="0.2">
      <c r="A9" s="37" t="s">
        <v>71</v>
      </c>
      <c r="B9" s="64" t="str">
        <f>[3]Pointage!AE3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IF(OR(COUNTIF(HorSup,B9),B9="",[3]Pointage!AE3="",B9="REPOS"),"X")</f>
        <v>0</v>
      </c>
      <c r="K9" s="58" t="s">
        <v>113</v>
      </c>
      <c r="L9" s="55" t="s">
        <v>4</v>
      </c>
    </row>
    <row r="10" spans="1:14" ht="17" customHeight="1" x14ac:dyDescent="0.2">
      <c r="A10" s="36" t="s">
        <v>72</v>
      </c>
      <c r="B10" s="64" t="str">
        <f>[3]Pointage!AE4</f>
        <v>REPOS</v>
      </c>
      <c r="C10" s="47" t="str">
        <f t="shared" si="5"/>
        <v/>
      </c>
      <c r="D10" s="6" t="str">
        <f t="shared" si="6"/>
        <v/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str">
        <f>IF(OR(COUNTIF(HorSup,B10),B10="",[3]Pointage!AE4="",B10="REPOS"),"X")</f>
        <v>X</v>
      </c>
      <c r="K10" s="58" t="s">
        <v>115</v>
      </c>
      <c r="L10" s="55" t="s">
        <v>4</v>
      </c>
    </row>
    <row r="11" spans="1:14" ht="17" customHeight="1" x14ac:dyDescent="0.2">
      <c r="A11" s="34" t="s">
        <v>133</v>
      </c>
      <c r="B11" s="64" t="str">
        <f>[3]Pointage!AE5</f>
        <v>POLY 5H-12H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IF(OR(COUNTIF(HorSup,B11),B11="",[3]Pointage!AE5="",B11="REPOS"),"X")</f>
        <v>0</v>
      </c>
      <c r="K11" s="60" t="s">
        <v>116</v>
      </c>
      <c r="L11" s="55" t="s">
        <v>4</v>
      </c>
    </row>
    <row r="12" spans="1:14" ht="17" customHeight="1" x14ac:dyDescent="0.2">
      <c r="A12" s="39" t="s">
        <v>74</v>
      </c>
      <c r="B12" s="64" t="str">
        <f>[3]Pointage!AE6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IF(OR(COUNTIF(HorSup,B12),B12="",[3]Pointage!AE6="",B12="REPOS"),"X")</f>
        <v>0</v>
      </c>
      <c r="K12" s="58" t="s">
        <v>91</v>
      </c>
      <c r="L12" s="55" t="s">
        <v>20</v>
      </c>
    </row>
    <row r="13" spans="1:14" ht="17" customHeight="1" x14ac:dyDescent="0.2">
      <c r="A13" s="36" t="s">
        <v>75</v>
      </c>
      <c r="B13" s="64" t="str">
        <f>[3]Pointage!AE7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IF(OR(COUNTIF(HorSup,B13),B13="",[3]Pointage!AE7="",B13="REPOS"),"X")</f>
        <v>0</v>
      </c>
      <c r="K13" s="58" t="s">
        <v>94</v>
      </c>
      <c r="L13" s="55" t="s">
        <v>20</v>
      </c>
    </row>
    <row r="14" spans="1:14" ht="17" customHeight="1" x14ac:dyDescent="0.2">
      <c r="A14" s="34" t="s">
        <v>76</v>
      </c>
      <c r="B14" s="64" t="str">
        <f>[3]Pointage!AE8</f>
        <v>REPOS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str">
        <f>IF(OR(COUNTIF(HorSup,B14),B14="",[3]Pointage!AE8="",B14="REPOS"),"X")</f>
        <v>X</v>
      </c>
      <c r="K14" s="58" t="s">
        <v>118</v>
      </c>
      <c r="L14" s="55" t="s">
        <v>20</v>
      </c>
    </row>
    <row r="15" spans="1:14" ht="17" customHeight="1" x14ac:dyDescent="0.2">
      <c r="A15" s="34" t="s">
        <v>77</v>
      </c>
      <c r="B15" s="64" t="str">
        <f>[3]Pointage!AE9</f>
        <v>ENC MATIN 5H-12H</v>
      </c>
      <c r="C15" s="47" t="str">
        <f t="shared" si="5"/>
        <v>X</v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b">
        <f>IF(OR(COUNTIF(HorSup,B15),B15="",[3]Pointage!AE9="",B15="REPOS"),"X")</f>
        <v>0</v>
      </c>
      <c r="K15" s="58" t="s">
        <v>100</v>
      </c>
      <c r="L15" s="55" t="s">
        <v>38</v>
      </c>
    </row>
    <row r="16" spans="1:14" ht="17" customHeight="1" x14ac:dyDescent="0.2">
      <c r="A16" s="34" t="s">
        <v>78</v>
      </c>
      <c r="B16" s="64" t="str">
        <f>[3]Pointage!AE10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IF(OR(COUNTIF(HorSup,B16),B16="",[3]Pointage!AE10="",B16="REPOS"),"X")</f>
        <v>0</v>
      </c>
      <c r="K16" s="58" t="s">
        <v>104</v>
      </c>
      <c r="L16" s="55" t="s">
        <v>38</v>
      </c>
    </row>
    <row r="17" spans="1:12" ht="17" customHeight="1" x14ac:dyDescent="0.2">
      <c r="A17" s="34" t="s">
        <v>81</v>
      </c>
      <c r="B17" s="64" t="str">
        <f>[3]Pointage!AE11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IF(OR(COUNTIF(HorSup,B17),B17="",[3]Pointage!AE11="",B17="REPOS"),"X")</f>
        <v>0</v>
      </c>
      <c r="K17" s="57" t="s">
        <v>108</v>
      </c>
      <c r="L17" s="55" t="s">
        <v>38</v>
      </c>
    </row>
    <row r="18" spans="1:12" ht="17" customHeight="1" x14ac:dyDescent="0.2">
      <c r="A18" s="34" t="s">
        <v>82</v>
      </c>
      <c r="B18" s="64" t="str">
        <f>[3]Pointage!AE12</f>
        <v>POLY 7H-14H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IF(OR(COUNTIF(HorSup,B18),B18="",[3]Pointage!AE12="",B18="REPOS"),"X")</f>
        <v>0</v>
      </c>
      <c r="K18" s="58" t="s">
        <v>92</v>
      </c>
      <c r="L18" s="55" t="s">
        <v>21</v>
      </c>
    </row>
    <row r="19" spans="1:12" ht="17" customHeight="1" x14ac:dyDescent="0.2">
      <c r="A19" s="38" t="s">
        <v>84</v>
      </c>
      <c r="B19" s="64" t="str">
        <f>[3]Pointage!AE13</f>
        <v>ENC MATIN 5H-12H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IF(OR(COUNTIF(HorSup,B19),B19="",[3]Pointage!AE13="",B19="REPOS"),"X")</f>
        <v>0</v>
      </c>
      <c r="K19" s="60" t="s">
        <v>99</v>
      </c>
      <c r="L19" s="55" t="s">
        <v>21</v>
      </c>
    </row>
    <row r="20" spans="1:12" ht="17" customHeight="1" x14ac:dyDescent="0.2">
      <c r="A20" s="35" t="s">
        <v>85</v>
      </c>
      <c r="B20" s="64" t="str">
        <f>[3]Pointage!AE14</f>
        <v>ENC MATIN 5H-12H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IF(OR(COUNTIF(HorSup,B20),B20="",[3]Pointage!AE14="",B20="REPOS"),"X")</f>
        <v>0</v>
      </c>
      <c r="K20" s="59" t="s">
        <v>102</v>
      </c>
      <c r="L20" s="55" t="s">
        <v>8</v>
      </c>
    </row>
    <row r="21" spans="1:12" ht="17" customHeight="1" x14ac:dyDescent="0.2">
      <c r="A21" s="34" t="s">
        <v>86</v>
      </c>
      <c r="B21" s="64" t="str">
        <f>[3]Pointage!AE15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IF(OR(COUNTIF(HorSup,B21),B21="",[3]Pointage!AE15="",B21="REPOS"),"X")</f>
        <v>0</v>
      </c>
      <c r="K21" s="57" t="s">
        <v>123</v>
      </c>
      <c r="L21" s="55" t="s">
        <v>8</v>
      </c>
    </row>
    <row r="22" spans="1:12" ht="17" customHeight="1" x14ac:dyDescent="0.2">
      <c r="A22" s="38" t="s">
        <v>89</v>
      </c>
      <c r="B22" s="64" t="str">
        <f>[3]Pointage!AE16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IF(OR(COUNTIF(HorSup,B22),B22="",[3]Pointage!AE16="",B22="REPOS"),"X")</f>
        <v>0</v>
      </c>
      <c r="K22" s="58" t="s">
        <v>73</v>
      </c>
      <c r="L22" s="55" t="s">
        <v>41</v>
      </c>
    </row>
    <row r="23" spans="1:12" ht="17" customHeight="1" x14ac:dyDescent="0.2">
      <c r="A23" s="38" t="s">
        <v>90</v>
      </c>
      <c r="B23" s="64" t="str">
        <f>[3]Pointage!AE17</f>
        <v>ENC NUIT 20H30-02H30</v>
      </c>
      <c r="C23" s="47" t="str">
        <f t="shared" si="5"/>
        <v/>
      </c>
      <c r="D23" s="6" t="str">
        <f t="shared" si="6"/>
        <v/>
      </c>
      <c r="E23" s="52" t="str">
        <f t="shared" si="7"/>
        <v>X</v>
      </c>
      <c r="F23" s="25" t="str">
        <f t="shared" si="8"/>
        <v/>
      </c>
      <c r="G23" s="6" t="str">
        <f t="shared" si="9"/>
        <v/>
      </c>
      <c r="H23" s="5" t="b">
        <f>IF(OR(COUNTIF(HorSup,B23),B23="",[3]Pointage!AE17="",B23="REPOS"),"X")</f>
        <v>0</v>
      </c>
      <c r="K23" s="61" t="s">
        <v>120</v>
      </c>
      <c r="L23" s="55" t="s">
        <v>41</v>
      </c>
    </row>
    <row r="24" spans="1:12" ht="17" customHeight="1" x14ac:dyDescent="0.2">
      <c r="A24" s="34" t="s">
        <v>91</v>
      </c>
      <c r="B24" s="64" t="str">
        <f>[3]Pointage!AE18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IF(OR(COUNTIF(HorSup,B24),B24="",[3]Pointage!AE19="",B24="REPOS"),"X")</f>
        <v>0</v>
      </c>
      <c r="K24" s="58" t="s">
        <v>122</v>
      </c>
      <c r="L24" s="55" t="s">
        <v>13</v>
      </c>
    </row>
    <row r="25" spans="1:12" ht="17" customHeight="1" x14ac:dyDescent="0.2">
      <c r="A25" s="34" t="s">
        <v>92</v>
      </c>
      <c r="B25" s="64" t="str">
        <f>[3]Pointage!AE19</f>
        <v>CARTON MATIN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IF(OR(COUNTIF(HorSup,B25),B25="",[3]Pointage!AE20="",B25="REPOS"),"X")</f>
        <v>0</v>
      </c>
      <c r="K25" s="58" t="s">
        <v>88</v>
      </c>
      <c r="L25" s="55" t="s">
        <v>29</v>
      </c>
    </row>
    <row r="26" spans="1:12" ht="17" customHeight="1" x14ac:dyDescent="0.2">
      <c r="A26" s="39" t="s">
        <v>93</v>
      </c>
      <c r="B26" s="64" t="str">
        <f>[3]Pointage!AE20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IF(OR(COUNTIF(HorSup,B26),B26="",[3]Pointage!AE21="",B26="REPOS"),"X")</f>
        <v>0</v>
      </c>
      <c r="K26" s="57" t="s">
        <v>110</v>
      </c>
      <c r="L26" s="55" t="s">
        <v>46</v>
      </c>
    </row>
    <row r="27" spans="1:12" ht="17" customHeight="1" x14ac:dyDescent="0.2">
      <c r="A27" s="34" t="s">
        <v>94</v>
      </c>
      <c r="B27" s="64" t="str">
        <f>[3]Pointage!AE21</f>
        <v>B. CARTON</v>
      </c>
      <c r="C27" s="47" t="str">
        <f t="shared" si="5"/>
        <v>X</v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b">
        <f>IF(OR(COUNTIF(HorSup,B27),B27="",[3]Pointage!AE22="",B27="REPOS"),"X")</f>
        <v>0</v>
      </c>
      <c r="K27" s="58" t="s">
        <v>112</v>
      </c>
      <c r="L27" s="55" t="s">
        <v>46</v>
      </c>
    </row>
    <row r="28" spans="1:12" ht="17" customHeight="1" x14ac:dyDescent="0.2">
      <c r="A28" s="34" t="s">
        <v>95</v>
      </c>
      <c r="B28" s="64" t="str">
        <f>[3]Pointage!AE22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IF(OR(COUNTIF(HorSup,B28),B28="",[3]Pointage!AE23="",B28="REPOS"),"X")</f>
        <v>0</v>
      </c>
      <c r="K28" s="58" t="s">
        <v>117</v>
      </c>
      <c r="L28" s="55" t="s">
        <v>27</v>
      </c>
    </row>
    <row r="29" spans="1:12" ht="17" customHeight="1" x14ac:dyDescent="0.2">
      <c r="A29" s="36" t="s">
        <v>96</v>
      </c>
      <c r="B29" s="64" t="str">
        <f>[3]Pointage!AE23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IF(OR(COUNTIF(HorSup,B29),B29="",[3]Pointage!AE24="",B29="REPOS"),"X")</f>
        <v>0</v>
      </c>
      <c r="K29" s="61" t="s">
        <v>106</v>
      </c>
      <c r="L29" s="55" t="s">
        <v>24</v>
      </c>
    </row>
    <row r="30" spans="1:12" ht="17" customHeight="1" x14ac:dyDescent="0.2">
      <c r="A30" s="34" t="s">
        <v>97</v>
      </c>
      <c r="B30" s="64" t="str">
        <f>[3]Pointage!AE24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IF(OR(COUNTIF(HorSup,B30),B30="",[3]Pointage!AE25="",B30="REPOS"),"X")</f>
        <v>0</v>
      </c>
      <c r="K30" s="60" t="s">
        <v>109</v>
      </c>
      <c r="L30" s="55" t="s">
        <v>24</v>
      </c>
    </row>
    <row r="31" spans="1:12" ht="17" customHeight="1" x14ac:dyDescent="0.2">
      <c r="A31" s="34" t="s">
        <v>98</v>
      </c>
      <c r="B31" s="64" t="str">
        <f>[3]Pointage!AE25</f>
        <v>ENC MATIN 5H-12H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IF(OR(COUNTIF(HorSup,B31),B31="",[3]Pointage!AE26="",B31="REPOS"),"X")</f>
        <v>0</v>
      </c>
      <c r="K31" s="58" t="s">
        <v>121</v>
      </c>
      <c r="L31" s="55" t="s">
        <v>24</v>
      </c>
    </row>
    <row r="32" spans="1:12" ht="17" customHeight="1" x14ac:dyDescent="0.2">
      <c r="A32" s="34" t="s">
        <v>99</v>
      </c>
      <c r="B32" s="64" t="str">
        <f>[3]Pointage!AE26</f>
        <v>CARTON MATIN</v>
      </c>
      <c r="C32" s="47" t="str">
        <f t="shared" si="5"/>
        <v>X</v>
      </c>
      <c r="D32" s="6" t="str">
        <f t="shared" si="6"/>
        <v/>
      </c>
      <c r="E32" s="52" t="str">
        <f t="shared" si="7"/>
        <v/>
      </c>
      <c r="F32" s="25" t="str">
        <f t="shared" si="8"/>
        <v/>
      </c>
      <c r="G32" s="6" t="str">
        <f t="shared" si="9"/>
        <v/>
      </c>
      <c r="H32" s="5" t="b">
        <f>IF(OR(COUNTIF(HorSup,B32),B32="",[3]Pointage!AE27="",B32="REPOS"),"X")</f>
        <v>0</v>
      </c>
      <c r="K32" s="58" t="s">
        <v>77</v>
      </c>
      <c r="L32" s="55" t="s">
        <v>16</v>
      </c>
    </row>
    <row r="33" spans="1:12" ht="17" customHeight="1" x14ac:dyDescent="0.2">
      <c r="A33" s="34" t="s">
        <v>100</v>
      </c>
      <c r="B33" s="64" t="str">
        <f>[3]Pointage!AE27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IF(OR(COUNTIF(HorSup,B33),B33="",[3]Pointage!AE28="",B33="REPOS"),"X")</f>
        <v>0</v>
      </c>
      <c r="K33" s="58" t="s">
        <v>84</v>
      </c>
      <c r="L33" s="55" t="s">
        <v>16</v>
      </c>
    </row>
    <row r="34" spans="1:12" ht="17" customHeight="1" x14ac:dyDescent="0.2">
      <c r="A34" s="34" t="s">
        <v>101</v>
      </c>
      <c r="B34" s="64" t="str">
        <f>[3]Pointage!AE28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IF(OR(COUNTIF(HorSup,B34),B34="",[3]Pointage!AE29="",B34="REPOS"),"X")</f>
        <v>0</v>
      </c>
      <c r="K34" s="57" t="s">
        <v>85</v>
      </c>
      <c r="L34" s="55" t="s">
        <v>16</v>
      </c>
    </row>
    <row r="35" spans="1:12" ht="17" customHeight="1" x14ac:dyDescent="0.2">
      <c r="A35" s="34" t="s">
        <v>102</v>
      </c>
      <c r="B35" s="64" t="str">
        <f>[3]Pointage!AE29</f>
        <v>Congés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>X</v>
      </c>
      <c r="G35" s="6" t="str">
        <f t="shared" si="9"/>
        <v/>
      </c>
      <c r="H35" s="5" t="b">
        <f>IF(OR(COUNTIF(HorSup,B35),B35="",[3]Pointage!AE30="",B35="REPOS"),"X")</f>
        <v>0</v>
      </c>
      <c r="K35" s="58" t="s">
        <v>90</v>
      </c>
      <c r="L35" s="55" t="s">
        <v>16</v>
      </c>
    </row>
    <row r="36" spans="1:12" ht="17" customHeight="1" x14ac:dyDescent="0.2">
      <c r="A36" s="34" t="s">
        <v>103</v>
      </c>
      <c r="B36" s="64" t="str">
        <f>[3]Pointage!AE30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IF(OR(COUNTIF(HorSup,B36),B36="",[3]Pointage!AE31="",B36="REPOS"),"X")</f>
        <v>0</v>
      </c>
      <c r="K36" s="61" t="s">
        <v>98</v>
      </c>
      <c r="L36" s="55" t="s">
        <v>16</v>
      </c>
    </row>
    <row r="37" spans="1:12" ht="17" customHeight="1" x14ac:dyDescent="0.2">
      <c r="A37" s="35" t="s">
        <v>104</v>
      </c>
      <c r="B37" s="64" t="str">
        <f>[3]Pointage!AE31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IF(OR(COUNTIF(HorSup,B37),B37="",[3]Pointage!AE32="",B37="REPOS"),"X")</f>
        <v>0</v>
      </c>
      <c r="K37" s="57" t="s">
        <v>101</v>
      </c>
      <c r="L37" s="55" t="s">
        <v>16</v>
      </c>
    </row>
    <row r="38" spans="1:12" ht="17" customHeight="1" x14ac:dyDescent="0.2">
      <c r="A38" s="35" t="s">
        <v>105</v>
      </c>
      <c r="B38" s="64" t="str">
        <f>[3]Pointage!AE32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IF(OR(COUNTIF(HorSup,B38),B38="",[3]Pointage!AE33="",B38="REPOS"),"X")</f>
        <v>0</v>
      </c>
      <c r="K38" s="60" t="s">
        <v>107</v>
      </c>
      <c r="L38" s="55" t="s">
        <v>16</v>
      </c>
    </row>
    <row r="39" spans="1:12" ht="17" customHeight="1" x14ac:dyDescent="0.2">
      <c r="A39" s="36" t="s">
        <v>106</v>
      </c>
      <c r="B39" s="64" t="str">
        <f>[3]Pointage!AE33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IF(OR(COUNTIF(HorSup,B39),B39="",[3]Pointage!AE34="",B39="REPOS"),"X")</f>
        <v>0</v>
      </c>
      <c r="K39" s="58" t="s">
        <v>70</v>
      </c>
      <c r="L39" s="55" t="s">
        <v>12</v>
      </c>
    </row>
    <row r="40" spans="1:12" ht="17" customHeight="1" x14ac:dyDescent="0.2">
      <c r="A40" s="34" t="s">
        <v>107</v>
      </c>
      <c r="B40" s="64" t="str">
        <f>[3]Pointage!AE34</f>
        <v>ENC MATIN 5H-12H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IF(OR(COUNTIF(HorSup,B40),B40="",[3]Pointage!AE35="",B40="REPOS"),"X")</f>
        <v>0</v>
      </c>
      <c r="K40" s="57" t="s">
        <v>71</v>
      </c>
      <c r="L40" s="55" t="s">
        <v>12</v>
      </c>
    </row>
    <row r="41" spans="1:12" ht="17" customHeight="1" x14ac:dyDescent="0.2">
      <c r="A41" s="36" t="s">
        <v>108</v>
      </c>
      <c r="B41" s="64" t="str">
        <f>[3]Pointage!AE35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IF(OR(COUNTIF(HorSup,B41),B41="",[3]Pointage!AE36="",B41="REPOS"),"X")</f>
        <v>0</v>
      </c>
      <c r="K41" s="57" t="s">
        <v>81</v>
      </c>
      <c r="L41" s="55" t="s">
        <v>12</v>
      </c>
    </row>
    <row r="42" spans="1:12" ht="17" customHeight="1" x14ac:dyDescent="0.2">
      <c r="A42" s="35" t="s">
        <v>109</v>
      </c>
      <c r="B42" s="64" t="str">
        <f>[3]Pointage!AE36</f>
        <v>ENC AM 12H30-19H30</v>
      </c>
      <c r="C42" s="47" t="str">
        <f t="shared" si="5"/>
        <v/>
      </c>
      <c r="D42" s="6" t="str">
        <f t="shared" si="6"/>
        <v>X</v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IF(OR(COUNTIF(HorSup,B42),B42="",[3]Pointage!AE37="",B42="REPOS"),"X")</f>
        <v>0</v>
      </c>
      <c r="K42" s="62" t="s">
        <v>105</v>
      </c>
      <c r="L42" s="55" t="s">
        <v>12</v>
      </c>
    </row>
    <row r="43" spans="1:12" ht="17" customHeight="1" x14ac:dyDescent="0.2">
      <c r="A43" s="34" t="s">
        <v>111</v>
      </c>
      <c r="B43" s="64" t="str">
        <f>[3]Pointage!AE37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IF(OR(COUNTIF(HorSup,B43),B43="",[3]Pointage!AE38="",B43="REPOS"),"X")</f>
        <v>0</v>
      </c>
      <c r="K43" s="57" t="s">
        <v>80</v>
      </c>
      <c r="L43" s="55" t="s">
        <v>127</v>
      </c>
    </row>
    <row r="44" spans="1:12" ht="17" customHeight="1" x14ac:dyDescent="0.2">
      <c r="A44" s="34" t="s">
        <v>113</v>
      </c>
      <c r="B44" s="64" t="str">
        <f>[3]Pointage!AE38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IF(OR(COUNTIF(HorSup,B44),B44="",[3]Pointage!AE39="",B44="REPOS"),"X")</f>
        <v>0</v>
      </c>
      <c r="K44" s="60" t="s">
        <v>83</v>
      </c>
      <c r="L44" s="55" t="s">
        <v>127</v>
      </c>
    </row>
    <row r="45" spans="1:12" ht="17" customHeight="1" x14ac:dyDescent="0.2">
      <c r="A45" s="38" t="s">
        <v>114</v>
      </c>
      <c r="B45" s="64" t="str">
        <f>[3]Pointage!AE39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IF(OR(COUNTIF(HorSup,B45),B45="",[3]Pointage!AE40="",B45="REPOS"),"X")</f>
        <v>0</v>
      </c>
      <c r="K45" s="58" t="s">
        <v>89</v>
      </c>
      <c r="L45" s="55" t="s">
        <v>135</v>
      </c>
    </row>
    <row r="46" spans="1:12" ht="17" customHeight="1" x14ac:dyDescent="0.2">
      <c r="A46" s="34" t="s">
        <v>115</v>
      </c>
      <c r="B46" s="64" t="str">
        <f>[3]Pointage!AE40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IF(OR(COUNTIF(HorSup,B46),B46="",[3]Pointage!AE41="",B46="REPOS"),"X")</f>
        <v>0</v>
      </c>
      <c r="K46" s="58" t="s">
        <v>97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[3]Pointage!AE41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IF(OR(COUNTIF(HorSup,B47),B47="",[3]Pointage!AE42="",B47="REPOS"),"X")</f>
        <v>0</v>
      </c>
      <c r="K47" s="58" t="s">
        <v>103</v>
      </c>
      <c r="L47" s="55" t="s">
        <v>19</v>
      </c>
    </row>
    <row r="48" spans="1:12" ht="17" customHeight="1" x14ac:dyDescent="0.2">
      <c r="A48" s="38" t="s">
        <v>142</v>
      </c>
      <c r="B48" s="64" t="str">
        <f>[3]Pointage!AE42</f>
        <v>POLY 12H-19H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>X</v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IF(OR(COUNTIF(HorSup,B48),B48="",[3]Pointage!AE18="",B48="REPOS"),"X")</f>
        <v>0</v>
      </c>
      <c r="K48" s="58" t="s">
        <v>114</v>
      </c>
      <c r="L48" s="55" t="s">
        <v>19</v>
      </c>
    </row>
    <row r="49" spans="1:12" ht="17" customHeight="1" x14ac:dyDescent="0.2">
      <c r="A49" s="34" t="s">
        <v>118</v>
      </c>
      <c r="B49" s="64" t="str">
        <f>[3]Pointage!AE43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IF(OR(COUNTIF(HorSup,B49),B49="",[3]Pointage!AE43="",B49="REPOS"),"X")</f>
        <v>0</v>
      </c>
      <c r="K49" s="60" t="s">
        <v>95</v>
      </c>
      <c r="L49" s="55" t="s">
        <v>30</v>
      </c>
    </row>
    <row r="50" spans="1:12" ht="17" customHeight="1" x14ac:dyDescent="0.2">
      <c r="A50" s="34" t="s">
        <v>121</v>
      </c>
      <c r="B50" s="64" t="str">
        <f>[3]Pointage!AE44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IF(OR(COUNTIF(HorSup,B50),B50="",[3]Pointage!AE44="",B50="REPOS"),"X")</f>
        <v>0</v>
      </c>
      <c r="K50" s="58" t="s">
        <v>74</v>
      </c>
      <c r="L50" s="55" t="s">
        <v>14</v>
      </c>
    </row>
    <row r="51" spans="1:12" ht="17" customHeight="1" thickBot="1" x14ac:dyDescent="0.25">
      <c r="A51" s="70" t="s">
        <v>123</v>
      </c>
      <c r="B51" s="64" t="str">
        <f>[3]Pointage!AE45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IF(OR(COUNTIF(HorSup,B51),B51="",[3]Pointage!AE45="",B51="REPOS"),"X")</f>
        <v>0</v>
      </c>
      <c r="K51" s="59" t="s">
        <v>75</v>
      </c>
      <c r="L51" s="55" t="s">
        <v>14</v>
      </c>
    </row>
    <row r="52" spans="1:12" ht="17" customHeight="1" x14ac:dyDescent="0.2">
      <c r="A52" s="85" t="s">
        <v>69</v>
      </c>
      <c r="B52" s="82" t="str">
        <f>[4]Pointage!AE2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IF(OR(COUNTIF(HorSup,B52),B52="",[4]Pointage!AE2="",B52="REPOS"),"X")</f>
        <v>0</v>
      </c>
      <c r="K52" s="58" t="s">
        <v>78</v>
      </c>
      <c r="L52" s="55" t="s">
        <v>14</v>
      </c>
    </row>
    <row r="53" spans="1:12" ht="17" customHeight="1" x14ac:dyDescent="0.2">
      <c r="A53" s="57" t="s">
        <v>73</v>
      </c>
      <c r="B53" s="83" t="str">
        <f>[4]Pointage!AE3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IF(OR(COUNTIF(HorSup,B53),B53="",[4]Pointage!AE3="",B53="REPOS"),"X")</f>
        <v>0</v>
      </c>
      <c r="K53" s="60" t="s">
        <v>96</v>
      </c>
      <c r="L53" s="55" t="s">
        <v>14</v>
      </c>
    </row>
    <row r="54" spans="1:12" ht="17" customHeight="1" x14ac:dyDescent="0.2">
      <c r="A54" s="58" t="s">
        <v>79</v>
      </c>
      <c r="B54" s="83" t="str">
        <f>[4]Pointage!AE4</f>
        <v>Secrétariat 8H30-12H /13H-17H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IF(OR(COUNTIF(HorSup,B54),B54="",[4]Pointage!AE4="",B54="REPOS"),"X")</f>
        <v>0</v>
      </c>
      <c r="K54" s="60" t="s">
        <v>86</v>
      </c>
      <c r="L54" s="55" t="s">
        <v>15</v>
      </c>
    </row>
    <row r="55" spans="1:12" ht="17" customHeight="1" x14ac:dyDescent="0.2">
      <c r="A55" s="58" t="s">
        <v>80</v>
      </c>
      <c r="B55" s="83" t="str">
        <f>[4]Pointage!AE5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IF(OR(COUNTIF(HorSup,B55),B55="",[4]Pointage!AE5="",B55="REPOS"),"X")</f>
        <v>0</v>
      </c>
      <c r="K55" s="58" t="s">
        <v>142</v>
      </c>
      <c r="L55" s="55" t="s">
        <v>15</v>
      </c>
    </row>
    <row r="56" spans="1:12" ht="17" customHeight="1" x14ac:dyDescent="0.2">
      <c r="A56" s="58" t="s">
        <v>83</v>
      </c>
      <c r="B56" s="83" t="str">
        <f>[4]Pointage!AE6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IF(OR(COUNTIF(HorSup,B56),B56="",[4]Pointage!AE6="",B56="REPOS"),"X")</f>
        <v>0</v>
      </c>
      <c r="K56" s="58" t="s">
        <v>111</v>
      </c>
      <c r="L56" s="55" t="s">
        <v>130</v>
      </c>
    </row>
    <row r="57" spans="1:12" ht="17" customHeight="1" x14ac:dyDescent="0.2">
      <c r="A57" s="58" t="s">
        <v>87</v>
      </c>
      <c r="B57" s="83" t="str">
        <f>[4]Pointage!AE7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IF(OR(COUNTIF(HorSup,B57),B57="",[4]Pointage!AE7="",B57="REPOS"),"X")</f>
        <v>0</v>
      </c>
      <c r="K57" s="58" t="s">
        <v>133</v>
      </c>
      <c r="L57" s="55" t="s">
        <v>23</v>
      </c>
    </row>
    <row r="58" spans="1:12" ht="17" customHeight="1" x14ac:dyDescent="0.2">
      <c r="A58" s="58" t="s">
        <v>88</v>
      </c>
      <c r="B58" s="83" t="str">
        <f>[4]Pointage!AE8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IF(OR(COUNTIF(HorSup,B58),B58="",[4]Pointage!AE8="",B58="REPOS"),"X")</f>
        <v>0</v>
      </c>
      <c r="K58" s="58" t="s">
        <v>82</v>
      </c>
      <c r="L58" s="55" t="s">
        <v>17</v>
      </c>
    </row>
    <row r="59" spans="1:12" ht="16" x14ac:dyDescent="0.2">
      <c r="A59" s="57" t="s">
        <v>110</v>
      </c>
      <c r="B59" s="83" t="str">
        <f>[4]Pointage!AE9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IF(OR(COUNTIF(HorSup,B59),B59="",[4]Pointage!AE9="",B59="REPOS"),"X")</f>
        <v>0</v>
      </c>
      <c r="K59" s="58" t="s">
        <v>72</v>
      </c>
      <c r="L59" s="55" t="s">
        <v>126</v>
      </c>
    </row>
    <row r="60" spans="1:12" ht="16" x14ac:dyDescent="0.2">
      <c r="A60" s="57" t="s">
        <v>112</v>
      </c>
      <c r="B60" s="83" t="str">
        <f>[4]Pointage!AE10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IF(OR(COUNTIF(HorSup,B60),B60="",[4]Pointage!AE10="",B60="REPOS"),"X")</f>
        <v>0</v>
      </c>
      <c r="K60" s="58" t="s">
        <v>76</v>
      </c>
      <c r="L60" s="55" t="s">
        <v>126</v>
      </c>
    </row>
    <row r="61" spans="1:12" ht="16" x14ac:dyDescent="0.2">
      <c r="A61" s="60" t="s">
        <v>117</v>
      </c>
      <c r="B61" s="83" t="str">
        <f>[4]Pointage!AE11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IF(OR(COUNTIF(HorSup,B61),B61="",[4]Pointage!AE11="",B61="REPOS"),"X")</f>
        <v>0</v>
      </c>
      <c r="K61" s="58" t="s">
        <v>79</v>
      </c>
      <c r="L61" s="55" t="s">
        <v>31</v>
      </c>
    </row>
    <row r="62" spans="1:12" ht="16" x14ac:dyDescent="0.2">
      <c r="A62" s="58" t="s">
        <v>119</v>
      </c>
      <c r="B62" s="83" t="str">
        <f>[4]Pointage!AE12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IF(OR(COUNTIF(HorSup,B62),B62="",[4]Pointage!AE12="",B62="REPOS"),"X")</f>
        <v>0</v>
      </c>
      <c r="K62" s="58" t="s">
        <v>119</v>
      </c>
      <c r="L62" s="55" t="s">
        <v>28</v>
      </c>
    </row>
    <row r="63" spans="1:12" ht="16" x14ac:dyDescent="0.2">
      <c r="A63" s="58" t="s">
        <v>120</v>
      </c>
      <c r="B63" s="83" t="str">
        <f>[4]Pointage!AE13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IF(OR(COUNTIF(HorSup,B63),B63="",[4]Pointage!AE13="",B63="REPOS"),"X")</f>
        <v>0</v>
      </c>
      <c r="K63" s="58" t="s">
        <v>69</v>
      </c>
      <c r="L63" s="55" t="s">
        <v>11</v>
      </c>
    </row>
    <row r="64" spans="1:12" ht="17" thickBot="1" x14ac:dyDescent="0.25">
      <c r="A64" s="67" t="s">
        <v>122</v>
      </c>
      <c r="B64" s="84" t="str">
        <f>[4]Pointage!AE14</f>
        <v>Contrôle 12H-19H</v>
      </c>
      <c r="C64" s="48" t="str">
        <f t="shared" si="12"/>
        <v/>
      </c>
      <c r="D64" s="17" t="str">
        <f t="shared" si="13"/>
        <v>X</v>
      </c>
      <c r="E64" s="53" t="str">
        <f t="shared" si="14"/>
        <v/>
      </c>
      <c r="F64" s="16" t="str">
        <f t="shared" si="10"/>
        <v/>
      </c>
      <c r="G64" s="17" t="str">
        <f t="shared" si="11"/>
        <v/>
      </c>
      <c r="H64" s="18" t="b">
        <f>IF(OR(COUNTIF(HorSup,B64),B64="",[4]Pointage!AE14="",B64="REPOS"),"X")</f>
        <v>0</v>
      </c>
      <c r="K64" s="63" t="s">
        <v>87</v>
      </c>
      <c r="L64" s="56" t="s">
        <v>18</v>
      </c>
    </row>
  </sheetData>
  <sortState ref="K8:L65">
    <sortCondition ref="L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367" priority="56" stopIfTrue="1" operator="equal">
      <formula>0</formula>
    </cfRule>
  </conditionalFormatting>
  <conditionalFormatting sqref="L8:L12 L14:L63 B8:B51">
    <cfRule type="cellIs" dxfId="366" priority="59" stopIfTrue="1" operator="equal">
      <formula>"Repos"</formula>
    </cfRule>
    <cfRule type="cellIs" dxfId="365" priority="60" stopIfTrue="1" operator="equal">
      <formula>"ABSENT"</formula>
    </cfRule>
    <cfRule type="containsText" dxfId="364" priority="61" stopIfTrue="1" operator="containsText" text="NICE OUEST">
      <formula>NOT(ISERROR(SEARCH("NICE OUEST",B8)))</formula>
    </cfRule>
    <cfRule type="containsText" dxfId="363" priority="62" stopIfTrue="1" operator="containsText" text="NICE NORD">
      <formula>NOT(ISERROR(SEARCH("NICE NORD",B8)))</formula>
    </cfRule>
    <cfRule type="containsText" dxfId="362" priority="64" stopIfTrue="1" operator="containsText" text="NICE EST">
      <formula>NOT(ISERROR(SEARCH("NICE EST",B8)))</formula>
    </cfRule>
  </conditionalFormatting>
  <conditionalFormatting sqref="K2">
    <cfRule type="cellIs" dxfId="361" priority="58" stopIfTrue="1" operator="equal">
      <formula>""</formula>
    </cfRule>
  </conditionalFormatting>
  <conditionalFormatting sqref="L13">
    <cfRule type="cellIs" dxfId="360" priority="33" stopIfTrue="1" operator="equal">
      <formula>0</formula>
    </cfRule>
  </conditionalFormatting>
  <conditionalFormatting sqref="L13">
    <cfRule type="cellIs" dxfId="359" priority="34" stopIfTrue="1" operator="equal">
      <formula>"Repos"</formula>
    </cfRule>
    <cfRule type="cellIs" dxfId="358" priority="35" stopIfTrue="1" operator="equal">
      <formula>"ABSENT"</formula>
    </cfRule>
    <cfRule type="containsText" dxfId="357" priority="36" stopIfTrue="1" operator="containsText" text="NICE OUEST">
      <formula>NOT(ISERROR(SEARCH("NICE OUEST",L13)))</formula>
    </cfRule>
    <cfRule type="containsText" dxfId="356" priority="37" stopIfTrue="1" operator="containsText" text="NICE NORD">
      <formula>NOT(ISERROR(SEARCH("NICE NORD",L13)))</formula>
    </cfRule>
    <cfRule type="containsText" dxfId="355" priority="39" stopIfTrue="1" operator="containsText" text="NICE EST">
      <formula>NOT(ISERROR(SEARCH("NICE EST",L13)))</formula>
    </cfRule>
  </conditionalFormatting>
  <conditionalFormatting sqref="L64">
    <cfRule type="cellIs" dxfId="354" priority="24" stopIfTrue="1" operator="equal">
      <formula>0</formula>
    </cfRule>
  </conditionalFormatting>
  <conditionalFormatting sqref="L64">
    <cfRule type="cellIs" dxfId="353" priority="19" stopIfTrue="1" operator="equal">
      <formula>"Repos"</formula>
    </cfRule>
    <cfRule type="cellIs" dxfId="352" priority="20" stopIfTrue="1" operator="equal">
      <formula>"ABSENT"</formula>
    </cfRule>
    <cfRule type="containsText" dxfId="351" priority="21" stopIfTrue="1" operator="containsText" text="NICE OUEST">
      <formula>NOT(ISERROR(SEARCH("NICE OUEST",L64)))</formula>
    </cfRule>
    <cfRule type="containsText" dxfId="350" priority="22" stopIfTrue="1" operator="containsText" text="NICE NORD">
      <formula>NOT(ISERROR(SEARCH("NICE NORD",L64)))</formula>
    </cfRule>
    <cfRule type="containsText" dxfId="349" priority="23" stopIfTrue="1" operator="containsText" text="NICE EST">
      <formula>NOT(ISERROR(SEARCH("NICE EST",L64)))</formula>
    </cfRule>
  </conditionalFormatting>
  <conditionalFormatting sqref="B52:B64">
    <cfRule type="cellIs" dxfId="348" priority="11" stopIfTrue="1" operator="equal">
      <formula>0</formula>
    </cfRule>
  </conditionalFormatting>
  <conditionalFormatting sqref="B52:B64">
    <cfRule type="cellIs" dxfId="347" priority="13" stopIfTrue="1" operator="equal">
      <formula>"Repos"</formula>
    </cfRule>
    <cfRule type="cellIs" dxfId="346" priority="14" stopIfTrue="1" operator="equal">
      <formula>"ABSENT"</formula>
    </cfRule>
    <cfRule type="containsText" dxfId="345" priority="15" stopIfTrue="1" operator="containsText" text="NICE OUEST">
      <formula>NOT(ISERROR(SEARCH("NICE OUEST",B52)))</formula>
    </cfRule>
    <cfRule type="containsText" dxfId="344" priority="16" stopIfTrue="1" operator="containsText" text="NICE NORD">
      <formula>NOT(ISERROR(SEARCH("NICE NORD",B52)))</formula>
    </cfRule>
    <cfRule type="containsText" dxfId="343" priority="17" stopIfTrue="1" operator="containsText" text="NICE EST">
      <formula>NOT(ISERROR(SEARCH("NICE EST",B52)))</formula>
    </cfRule>
  </conditionalFormatting>
  <conditionalFormatting sqref="H8:H64">
    <cfRule type="containsText" dxfId="342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727B78DC-2F69-431A-AD0C-FAB982CC54F6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A1A7E04C-E1DF-43A0-8C53-7B53CC75DEEF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1551C033-6B0E-4D63-A9C8-A8BE3B06A4FD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42997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42997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[3]Pointage!AF2</f>
        <v>ENC NUIT 20H30-02H30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>X</v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IF(OR(COUNTIF(HorSup,B8),B8="",[3]Pointage!AF2="",B8="REPOS"),"X")</f>
        <v>0</v>
      </c>
      <c r="K8" s="61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[3]Pointage!AF3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IF(OR(COUNTIF(HorSup,B9),B9="",[3]Pointage!AF3="",B9="REPOS"),"X")</f>
        <v>0</v>
      </c>
      <c r="K9" s="61" t="s">
        <v>70</v>
      </c>
      <c r="L9" s="55" t="s">
        <v>16</v>
      </c>
    </row>
    <row r="10" spans="1:14" ht="17" customHeight="1" x14ac:dyDescent="0.2">
      <c r="A10" s="36" t="s">
        <v>72</v>
      </c>
      <c r="B10" s="64" t="str">
        <f>[3]Pointage!AF4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IF(OR(COUNTIF(HorSup,B10),B10="",[3]Pointage!AF4="",B10="REPOS"),"X")</f>
        <v>0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[3]Pointage!AF5</f>
        <v>POLY 5H-12H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IF(OR(COUNTIF(HorSup,B11),B11="",[3]Pointage!AF5="",B11="REPOS"),"X")</f>
        <v>0</v>
      </c>
      <c r="K11" s="61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[3]Pointage!AF6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IF(OR(COUNTIF(HorSup,B12),B12="",[3]Pointage!AF6="",B12="REPOS"),"X")</f>
        <v>0</v>
      </c>
      <c r="K12" s="57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[3]Pointage!AF7</f>
        <v>REPOS</v>
      </c>
      <c r="C13" s="47" t="str">
        <f t="shared" si="5"/>
        <v/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str">
        <f>IF(OR(COUNTIF(HorSup,B13),B13="",[3]Pointage!AF7="",B13="REPOS"),"X")</f>
        <v>X</v>
      </c>
      <c r="K13" s="58" t="s">
        <v>133</v>
      </c>
      <c r="L13" s="55" t="s">
        <v>15</v>
      </c>
    </row>
    <row r="14" spans="1:14" ht="17" customHeight="1" x14ac:dyDescent="0.2">
      <c r="A14" s="34" t="s">
        <v>76</v>
      </c>
      <c r="B14" s="64" t="str">
        <f>[3]Pointage!AF8</f>
        <v>Congés</v>
      </c>
      <c r="C14" s="47" t="str">
        <f t="shared" si="5"/>
        <v/>
      </c>
      <c r="D14" s="6" t="str">
        <f t="shared" si="6"/>
        <v/>
      </c>
      <c r="E14" s="52" t="str">
        <f t="shared" si="7"/>
        <v/>
      </c>
      <c r="F14" s="25" t="str">
        <f t="shared" si="8"/>
        <v>X</v>
      </c>
      <c r="G14" s="6" t="str">
        <f t="shared" si="9"/>
        <v/>
      </c>
      <c r="H14" s="5" t="b">
        <f>IF(OR(COUNTIF(HorSup,B14),B14="",[3]Pointage!AF8="",B14="REPOS"),"X")</f>
        <v>0</v>
      </c>
      <c r="K14" s="58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[3]Pointage!AF9</f>
        <v>NICE OUEST</v>
      </c>
      <c r="C15" s="47" t="str">
        <f t="shared" si="5"/>
        <v>X</v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b">
        <f>IF(OR(COUNTIF(HorSup,B15),B15="",[3]Pointage!AF9="",B15="REPOS"),"X")</f>
        <v>0</v>
      </c>
      <c r="K15" s="58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[3]Pointage!AF10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IF(OR(COUNTIF(HorSup,B16),B16="",[3]Pointage!AF10="",B16="REPOS"),"X")</f>
        <v>0</v>
      </c>
      <c r="K16" s="60" t="s">
        <v>76</v>
      </c>
      <c r="L16" s="55" t="s">
        <v>126</v>
      </c>
    </row>
    <row r="17" spans="1:12" ht="17" customHeight="1" x14ac:dyDescent="0.2">
      <c r="A17" s="34" t="s">
        <v>81</v>
      </c>
      <c r="B17" s="64" t="str">
        <f>[3]Pointage!AF11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IF(OR(COUNTIF(HorSup,B17),B17="",[3]Pointage!AF11="",B17="REPOS"),"X")</f>
        <v>0</v>
      </c>
      <c r="K17" s="57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[3]Pointage!AF12</f>
        <v>POLY 7H-14H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IF(OR(COUNTIF(HorSup,B18),B18="",[3]Pointage!AF12="",B18="REPOS"),"X")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[3]Pointage!AF13</f>
        <v>ENC MATIN 5H-12H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IF(OR(COUNTIF(HorSup,B19),B19="",[3]Pointage!AF13="",B19="REPOS"),"X")</f>
        <v>0</v>
      </c>
      <c r="K19" s="58" t="s">
        <v>79</v>
      </c>
      <c r="L19" s="55" t="s">
        <v>31</v>
      </c>
    </row>
    <row r="20" spans="1:12" ht="17" customHeight="1" x14ac:dyDescent="0.2">
      <c r="A20" s="35" t="s">
        <v>85</v>
      </c>
      <c r="B20" s="64" t="str">
        <f>[3]Pointage!AF14</f>
        <v>ENC MATIN 5H-12H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IF(OR(COUNTIF(HorSup,B20),B20="",[3]Pointage!AF14="",B20="REPOS"),"X")</f>
        <v>0</v>
      </c>
      <c r="K20" s="58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[3]Pointage!AF15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IF(OR(COUNTIF(HorSup,B21),B21="",[3]Pointage!AF15="",B21="REPOS"),"X")</f>
        <v>0</v>
      </c>
      <c r="K21" s="58" t="s">
        <v>81</v>
      </c>
      <c r="L21" s="55" t="s">
        <v>24</v>
      </c>
    </row>
    <row r="22" spans="1:12" ht="17" customHeight="1" x14ac:dyDescent="0.2">
      <c r="A22" s="38" t="s">
        <v>89</v>
      </c>
      <c r="B22" s="64" t="str">
        <f>[3]Pointage!AF16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IF(OR(COUNTIF(HorSup,B22),B22="",[3]Pointage!AF16="",B22="REPOS"),"X")</f>
        <v>0</v>
      </c>
      <c r="K22" s="58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[3]Pointage!AF17</f>
        <v>ENC NUIT 20H30-02H30</v>
      </c>
      <c r="C23" s="47" t="str">
        <f t="shared" si="5"/>
        <v/>
      </c>
      <c r="D23" s="6" t="str">
        <f t="shared" si="6"/>
        <v/>
      </c>
      <c r="E23" s="52" t="str">
        <f t="shared" si="7"/>
        <v>X</v>
      </c>
      <c r="F23" s="25" t="str">
        <f t="shared" si="8"/>
        <v/>
      </c>
      <c r="G23" s="6" t="str">
        <f t="shared" si="9"/>
        <v/>
      </c>
      <c r="H23" s="5" t="b">
        <f>IF(OR(COUNTIF(HorSup,B23),B23="",[3]Pointage!AF17="",B23="REPOS"),"X")</f>
        <v>0</v>
      </c>
      <c r="K23" s="58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[3]Pointage!AF18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IF(OR(COUNTIF(HorSup,B24),B24="",[3]Pointage!AF19="",B24="REPOS"),"X")</f>
        <v>0</v>
      </c>
      <c r="K24" s="58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[3]Pointage!AF19</f>
        <v>CARTON MATIN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IF(OR(COUNTIF(HorSup,B25),B25="",[3]Pointage!AF20="",B25="REPOS"),"X")</f>
        <v>0</v>
      </c>
      <c r="K25" s="58" t="s">
        <v>85</v>
      </c>
      <c r="L25" s="55" t="s">
        <v>16</v>
      </c>
    </row>
    <row r="26" spans="1:12" ht="17" customHeight="1" x14ac:dyDescent="0.2">
      <c r="A26" s="39" t="s">
        <v>93</v>
      </c>
      <c r="B26" s="64" t="str">
        <f>[3]Pointage!AF20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IF(OR(COUNTIF(HorSup,B26),B26="",[3]Pointage!AF21="",B26="REPOS"),"X")</f>
        <v>0</v>
      </c>
      <c r="K26" s="58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[3]Pointage!AF21</f>
        <v>B. CARTON</v>
      </c>
      <c r="C27" s="47" t="str">
        <f t="shared" si="5"/>
        <v>X</v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b">
        <f>IF(OR(COUNTIF(HorSup,B27),B27="",[3]Pointage!AF22="",B27="REPOS"),"X")</f>
        <v>0</v>
      </c>
      <c r="K27" s="58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[3]Pointage!AF22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IF(OR(COUNTIF(HorSup,B28),B28="",[3]Pointage!AF23="",B28="REPOS"),"X")</f>
        <v>0</v>
      </c>
      <c r="K28" s="57" t="s">
        <v>88</v>
      </c>
      <c r="L28" s="55" t="s">
        <v>29</v>
      </c>
    </row>
    <row r="29" spans="1:12" ht="17" customHeight="1" x14ac:dyDescent="0.2">
      <c r="A29" s="36" t="s">
        <v>96</v>
      </c>
      <c r="B29" s="64" t="str">
        <f>[3]Pointage!AF23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IF(OR(COUNTIF(HorSup,B29),B29="",[3]Pointage!AF24="",B29="REPOS"),"X")</f>
        <v>0</v>
      </c>
      <c r="K29" s="57" t="s">
        <v>89</v>
      </c>
      <c r="L29" s="55" t="s">
        <v>135</v>
      </c>
    </row>
    <row r="30" spans="1:12" ht="17" customHeight="1" x14ac:dyDescent="0.2">
      <c r="A30" s="34" t="s">
        <v>97</v>
      </c>
      <c r="B30" s="64" t="str">
        <f>[3]Pointage!AF24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IF(OR(COUNTIF(HorSup,B30),B30="",[3]Pointage!AF25="",B30="REPOS"),"X")</f>
        <v>0</v>
      </c>
      <c r="K30" s="57" t="s">
        <v>90</v>
      </c>
      <c r="L30" s="55" t="s">
        <v>8</v>
      </c>
    </row>
    <row r="31" spans="1:12" ht="17" customHeight="1" x14ac:dyDescent="0.2">
      <c r="A31" s="34" t="s">
        <v>98</v>
      </c>
      <c r="B31" s="64" t="str">
        <f>[3]Pointage!AF25</f>
        <v>ENC MATIN 5H-12H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IF(OR(COUNTIF(HorSup,B31),B31="",[3]Pointage!AF26="",B31="REPOS"),"X")</f>
        <v>0</v>
      </c>
      <c r="K31" s="59" t="s">
        <v>91</v>
      </c>
      <c r="L31" s="55" t="s">
        <v>20</v>
      </c>
    </row>
    <row r="32" spans="1:12" ht="17" customHeight="1" x14ac:dyDescent="0.2">
      <c r="A32" s="34" t="s">
        <v>99</v>
      </c>
      <c r="B32" s="64" t="str">
        <f>[3]Pointage!AF26</f>
        <v>CARTON MATIN</v>
      </c>
      <c r="C32" s="47" t="str">
        <f t="shared" si="5"/>
        <v>X</v>
      </c>
      <c r="D32" s="6" t="str">
        <f t="shared" si="6"/>
        <v/>
      </c>
      <c r="E32" s="52" t="str">
        <f t="shared" si="7"/>
        <v/>
      </c>
      <c r="F32" s="25" t="str">
        <f t="shared" si="8"/>
        <v/>
      </c>
      <c r="G32" s="6" t="str">
        <f t="shared" si="9"/>
        <v/>
      </c>
      <c r="H32" s="5" t="b">
        <f>IF(OR(COUNTIF(HorSup,B32),B32="",[3]Pointage!AF27="",B32="REPOS"),"X")</f>
        <v>0</v>
      </c>
      <c r="K32" s="60" t="s">
        <v>92</v>
      </c>
      <c r="L32" s="55" t="s">
        <v>21</v>
      </c>
    </row>
    <row r="33" spans="1:12" ht="17" customHeight="1" x14ac:dyDescent="0.2">
      <c r="A33" s="34" t="s">
        <v>100</v>
      </c>
      <c r="B33" s="64" t="str">
        <f>[3]Pointage!AF27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IF(OR(COUNTIF(HorSup,B33),B33="",[3]Pointage!AF28="",B33="REPOS"),"X")</f>
        <v>0</v>
      </c>
      <c r="K33" s="58" t="s">
        <v>93</v>
      </c>
      <c r="L33" s="55" t="s">
        <v>4</v>
      </c>
    </row>
    <row r="34" spans="1:12" ht="17" customHeight="1" x14ac:dyDescent="0.2">
      <c r="A34" s="34" t="s">
        <v>101</v>
      </c>
      <c r="B34" s="64" t="str">
        <f>[3]Pointage!AF28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IF(OR(COUNTIF(HorSup,B34),B34="",[3]Pointage!AF29="",B34="REPOS"),"X")</f>
        <v>0</v>
      </c>
      <c r="K34" s="58" t="s">
        <v>94</v>
      </c>
      <c r="L34" s="55" t="s">
        <v>20</v>
      </c>
    </row>
    <row r="35" spans="1:12" ht="17" customHeight="1" x14ac:dyDescent="0.2">
      <c r="A35" s="34" t="s">
        <v>102</v>
      </c>
      <c r="B35" s="64" t="str">
        <f>[3]Pointage!AF29</f>
        <v>Congés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>X</v>
      </c>
      <c r="G35" s="6" t="str">
        <f t="shared" si="9"/>
        <v/>
      </c>
      <c r="H35" s="5" t="b">
        <f>IF(OR(COUNTIF(HorSup,B35),B35="",[3]Pointage!AF30="",B35="REPOS"),"X")</f>
        <v>0</v>
      </c>
      <c r="K35" s="58" t="s">
        <v>95</v>
      </c>
      <c r="L35" s="55" t="s">
        <v>30</v>
      </c>
    </row>
    <row r="36" spans="1:12" ht="17" customHeight="1" x14ac:dyDescent="0.2">
      <c r="A36" s="34" t="s">
        <v>103</v>
      </c>
      <c r="B36" s="64" t="str">
        <f>[3]Pointage!AF30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IF(OR(COUNTIF(HorSup,B36),B36="",[3]Pointage!AF31="",B36="REPOS"),"X")</f>
        <v>0</v>
      </c>
      <c r="K36" s="58" t="s">
        <v>96</v>
      </c>
      <c r="L36" s="55" t="s">
        <v>14</v>
      </c>
    </row>
    <row r="37" spans="1:12" ht="17" customHeight="1" x14ac:dyDescent="0.2">
      <c r="A37" s="35" t="s">
        <v>104</v>
      </c>
      <c r="B37" s="64" t="str">
        <f>[3]Pointage!AF31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IF(OR(COUNTIF(HorSup,B37),B37="",[3]Pointage!AF32="",B37="REPOS"),"X")</f>
        <v>0</v>
      </c>
      <c r="K37" s="58" t="s">
        <v>97</v>
      </c>
      <c r="L37" s="55" t="s">
        <v>19</v>
      </c>
    </row>
    <row r="38" spans="1:12" ht="17" customHeight="1" x14ac:dyDescent="0.2">
      <c r="A38" s="35" t="s">
        <v>105</v>
      </c>
      <c r="B38" s="64" t="str">
        <f>[3]Pointage!AF32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IF(OR(COUNTIF(HorSup,B38),B38="",[3]Pointage!AF33="",B38="REPOS"),"X")</f>
        <v>0</v>
      </c>
      <c r="K38" s="58" t="s">
        <v>98</v>
      </c>
      <c r="L38" s="55" t="s">
        <v>16</v>
      </c>
    </row>
    <row r="39" spans="1:12" ht="17" customHeight="1" x14ac:dyDescent="0.2">
      <c r="A39" s="36" t="s">
        <v>106</v>
      </c>
      <c r="B39" s="64" t="str">
        <f>[3]Pointage!AF33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IF(OR(COUNTIF(HorSup,B39),B39="",[3]Pointage!AF34="",B39="REPOS"),"X")</f>
        <v>0</v>
      </c>
      <c r="K39" s="58" t="s">
        <v>99</v>
      </c>
      <c r="L39" s="55" t="s">
        <v>8</v>
      </c>
    </row>
    <row r="40" spans="1:12" ht="17" customHeight="1" x14ac:dyDescent="0.2">
      <c r="A40" s="34" t="s">
        <v>107</v>
      </c>
      <c r="B40" s="64" t="str">
        <f>[3]Pointage!AF34</f>
        <v>ENC MATIN 5H-12H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IF(OR(COUNTIF(HorSup,B40),B40="",[3]Pointage!AF35="",B40="REPOS"),"X")</f>
        <v>0</v>
      </c>
      <c r="K40" s="58" t="s">
        <v>100</v>
      </c>
      <c r="L40" s="55" t="s">
        <v>38</v>
      </c>
    </row>
    <row r="41" spans="1:12" ht="17" customHeight="1" x14ac:dyDescent="0.2">
      <c r="A41" s="36" t="s">
        <v>108</v>
      </c>
      <c r="B41" s="64" t="str">
        <f>[3]Pointage!AF35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IF(OR(COUNTIF(HorSup,B41),B41="",[3]Pointage!AF36="",B41="REPOS"),"X")</f>
        <v>0</v>
      </c>
      <c r="K41" s="58" t="s">
        <v>101</v>
      </c>
      <c r="L41" s="55" t="s">
        <v>16</v>
      </c>
    </row>
    <row r="42" spans="1:12" ht="17" customHeight="1" x14ac:dyDescent="0.2">
      <c r="A42" s="35" t="s">
        <v>109</v>
      </c>
      <c r="B42" s="64" t="str">
        <f>[3]Pointage!AF36</f>
        <v>ENC AM 12H30-19H30</v>
      </c>
      <c r="C42" s="47" t="str">
        <f t="shared" si="5"/>
        <v/>
      </c>
      <c r="D42" s="6" t="str">
        <f t="shared" si="6"/>
        <v>X</v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IF(OR(COUNTIF(HorSup,B42),B42="",[3]Pointage!AF37="",B42="REPOS"),"X")</f>
        <v>0</v>
      </c>
      <c r="K42" s="58" t="s">
        <v>102</v>
      </c>
      <c r="L42" s="55" t="s">
        <v>130</v>
      </c>
    </row>
    <row r="43" spans="1:12" ht="17" customHeight="1" x14ac:dyDescent="0.2">
      <c r="A43" s="34" t="s">
        <v>111</v>
      </c>
      <c r="B43" s="64" t="str">
        <f>[3]Pointage!AF37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IF(OR(COUNTIF(HorSup,B43),B43="",[3]Pointage!AF38="",B43="REPOS"),"X")</f>
        <v>0</v>
      </c>
      <c r="K43" s="58" t="s">
        <v>103</v>
      </c>
      <c r="L43" s="55" t="s">
        <v>19</v>
      </c>
    </row>
    <row r="44" spans="1:12" ht="17" customHeight="1" x14ac:dyDescent="0.2">
      <c r="A44" s="34" t="s">
        <v>113</v>
      </c>
      <c r="B44" s="64" t="str">
        <f>[3]Pointage!AF38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IF(OR(COUNTIF(HorSup,B44),B44="",[3]Pointage!AF39="",B44="REPOS"),"X")</f>
        <v>0</v>
      </c>
      <c r="K44" s="60" t="s">
        <v>104</v>
      </c>
      <c r="L44" s="55" t="s">
        <v>16</v>
      </c>
    </row>
    <row r="45" spans="1:12" ht="17" customHeight="1" x14ac:dyDescent="0.2">
      <c r="A45" s="38" t="s">
        <v>114</v>
      </c>
      <c r="B45" s="64" t="str">
        <f>[3]Pointage!AF39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IF(OR(COUNTIF(HorSup,B45),B45="",[3]Pointage!AF40="",B45="REPOS"),"X")</f>
        <v>0</v>
      </c>
      <c r="K45" s="57" t="s">
        <v>105</v>
      </c>
      <c r="L45" s="55" t="s">
        <v>16</v>
      </c>
    </row>
    <row r="46" spans="1:12" ht="17" customHeight="1" x14ac:dyDescent="0.2">
      <c r="A46" s="34" t="s">
        <v>115</v>
      </c>
      <c r="B46" s="64" t="str">
        <f>[3]Pointage!AF40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IF(OR(COUNTIF(HorSup,B46),B46="",[3]Pointage!AF41="",B46="REPOS"),"X")</f>
        <v>0</v>
      </c>
      <c r="K46" s="58" t="s">
        <v>106</v>
      </c>
      <c r="L46" s="55" t="s">
        <v>19</v>
      </c>
    </row>
    <row r="47" spans="1:12" ht="17" customHeight="1" x14ac:dyDescent="0.2">
      <c r="A47" s="34" t="s">
        <v>116</v>
      </c>
      <c r="B47" s="64" t="str">
        <f>[3]Pointage!AF41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IF(OR(COUNTIF(HorSup,B47),B47="",[3]Pointage!AF42="",B47="REPOS"),"X")</f>
        <v>0</v>
      </c>
      <c r="K47" s="58" t="s">
        <v>107</v>
      </c>
      <c r="L47" s="55" t="s">
        <v>12</v>
      </c>
    </row>
    <row r="48" spans="1:12" ht="17" customHeight="1" x14ac:dyDescent="0.2">
      <c r="A48" s="38" t="s">
        <v>142</v>
      </c>
      <c r="B48" s="64" t="str">
        <f>[3]Pointage!AF42</f>
        <v>POLY 12H-19H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>X</v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IF(OR(COUNTIF(HorSup,B48),B48="",[3]Pointage!AF18="",B48="REPOS"),"X")</f>
        <v>0</v>
      </c>
      <c r="K48" s="58" t="s">
        <v>108</v>
      </c>
      <c r="L48" s="55" t="s">
        <v>8</v>
      </c>
    </row>
    <row r="49" spans="1:12" ht="17" customHeight="1" x14ac:dyDescent="0.2">
      <c r="A49" s="34" t="s">
        <v>118</v>
      </c>
      <c r="B49" s="64" t="str">
        <f>[3]Pointage!AF43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IF(OR(COUNTIF(HorSup,B49),B49="",[3]Pointage!AF43="",B49="REPOS"),"X")</f>
        <v>0</v>
      </c>
      <c r="K49" s="58" t="s">
        <v>109</v>
      </c>
      <c r="L49" s="55" t="s">
        <v>38</v>
      </c>
    </row>
    <row r="50" spans="1:12" ht="17" customHeight="1" x14ac:dyDescent="0.2">
      <c r="A50" s="34" t="s">
        <v>121</v>
      </c>
      <c r="B50" s="64" t="str">
        <f>[3]Pointage!AF44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IF(OR(COUNTIF(HorSup,B50),B50="",[3]Pointage!AF44="",B50="REPOS"),"X")</f>
        <v>0</v>
      </c>
      <c r="K50" s="58" t="s">
        <v>110</v>
      </c>
      <c r="L50" s="55" t="s">
        <v>4</v>
      </c>
    </row>
    <row r="51" spans="1:12" ht="17" customHeight="1" thickBot="1" x14ac:dyDescent="0.25">
      <c r="A51" s="70" t="s">
        <v>123</v>
      </c>
      <c r="B51" s="64" t="str">
        <f>[3]Pointage!AF45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IF(OR(COUNTIF(HorSup,B51),B51="",[3]Pointage!AF45="",B51="REPOS"),"X")</f>
        <v>0</v>
      </c>
      <c r="K51" s="58" t="s">
        <v>111</v>
      </c>
      <c r="L51" s="55" t="s">
        <v>23</v>
      </c>
    </row>
    <row r="52" spans="1:12" ht="17" customHeight="1" x14ac:dyDescent="0.2">
      <c r="A52" s="85" t="s">
        <v>69</v>
      </c>
      <c r="B52" s="82" t="str">
        <f>[4]Pointage!AF2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IF(OR(COUNTIF(HorSup,B52),B52="",[4]Pointage!AF2="",B52="REPOS"),"X")</f>
        <v>0</v>
      </c>
      <c r="K52" s="58" t="s">
        <v>112</v>
      </c>
      <c r="L52" s="55" t="s">
        <v>46</v>
      </c>
    </row>
    <row r="53" spans="1:12" ht="17" customHeight="1" x14ac:dyDescent="0.2">
      <c r="A53" s="57" t="s">
        <v>73</v>
      </c>
      <c r="B53" s="83" t="str">
        <f>[4]Pointage!AF3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IF(OR(COUNTIF(HorSup,B53),B53="",[4]Pointage!AF3="",B53="REPOS"),"X")</f>
        <v>0</v>
      </c>
      <c r="K53" s="58" t="s">
        <v>113</v>
      </c>
      <c r="L53" s="55" t="s">
        <v>4</v>
      </c>
    </row>
    <row r="54" spans="1:12" ht="17" customHeight="1" x14ac:dyDescent="0.2">
      <c r="A54" s="58" t="s">
        <v>79</v>
      </c>
      <c r="B54" s="83" t="str">
        <f>[4]Pointage!AF4</f>
        <v>Secrétariat 8H30-12H /12H30-17H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IF(OR(COUNTIF(HorSup,B54),B54="",[4]Pointage!AF4="",B54="REPOS"),"X")</f>
        <v>0</v>
      </c>
      <c r="K54" s="58" t="s">
        <v>114</v>
      </c>
      <c r="L54" s="55" t="s">
        <v>8</v>
      </c>
    </row>
    <row r="55" spans="1:12" ht="17" customHeight="1" x14ac:dyDescent="0.2">
      <c r="A55" s="58" t="s">
        <v>80</v>
      </c>
      <c r="B55" s="83" t="str">
        <f>[4]Pointage!AF5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IF(OR(COUNTIF(HorSup,B55),B55="",[4]Pointage!AF5="",B55="REPOS"),"X")</f>
        <v>0</v>
      </c>
      <c r="K55" s="58" t="s">
        <v>115</v>
      </c>
      <c r="L55" s="55" t="s">
        <v>12</v>
      </c>
    </row>
    <row r="56" spans="1:12" ht="17" customHeight="1" x14ac:dyDescent="0.2">
      <c r="A56" s="58" t="s">
        <v>83</v>
      </c>
      <c r="B56" s="83" t="str">
        <f>[4]Pointage!AF6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IF(OR(COUNTIF(HorSup,B56),B56="",[4]Pointage!AF6="",B56="REPOS"),"X")</f>
        <v>0</v>
      </c>
      <c r="K56" s="58" t="s">
        <v>116</v>
      </c>
      <c r="L56" s="55" t="s">
        <v>4</v>
      </c>
    </row>
    <row r="57" spans="1:12" ht="17" customHeight="1" x14ac:dyDescent="0.2">
      <c r="A57" s="58" t="s">
        <v>87</v>
      </c>
      <c r="B57" s="83" t="str">
        <f>[4]Pointage!AF7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IF(OR(COUNTIF(HorSup,B57),B57="",[4]Pointage!AF7="",B57="REPOS"),"X")</f>
        <v>0</v>
      </c>
      <c r="K57" s="60" t="s">
        <v>117</v>
      </c>
      <c r="L57" s="55" t="s">
        <v>27</v>
      </c>
    </row>
    <row r="58" spans="1:12" ht="17" customHeight="1" x14ac:dyDescent="0.2">
      <c r="A58" s="58" t="s">
        <v>88</v>
      </c>
      <c r="B58" s="83" t="str">
        <f>[4]Pointage!AF8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IF(OR(COUNTIF(HorSup,B58),B58="",[4]Pointage!AF8="",B58="REPOS"),"X")</f>
        <v>0</v>
      </c>
      <c r="K58" s="60" t="s">
        <v>118</v>
      </c>
      <c r="L58" s="55" t="s">
        <v>20</v>
      </c>
    </row>
    <row r="59" spans="1:12" ht="16" x14ac:dyDescent="0.2">
      <c r="A59" s="57" t="s">
        <v>110</v>
      </c>
      <c r="B59" s="83" t="str">
        <f>[4]Pointage!AF9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IF(OR(COUNTIF(HorSup,B59),B59="",[4]Pointage!AF9="",B59="REPOS"),"X")</f>
        <v>0</v>
      </c>
      <c r="K59" s="60" t="s">
        <v>119</v>
      </c>
      <c r="L59" s="55" t="s">
        <v>28</v>
      </c>
    </row>
    <row r="60" spans="1:12" ht="16" x14ac:dyDescent="0.2">
      <c r="A60" s="57" t="s">
        <v>112</v>
      </c>
      <c r="B60" s="83" t="str">
        <f>[4]Pointage!AF10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IF(OR(COUNTIF(HorSup,B60),B60="",[4]Pointage!AF10="",B60="REPOS"),"X")</f>
        <v>0</v>
      </c>
      <c r="K60" s="57" t="s">
        <v>120</v>
      </c>
      <c r="L60" s="55" t="s">
        <v>41</v>
      </c>
    </row>
    <row r="61" spans="1:12" ht="16" x14ac:dyDescent="0.2">
      <c r="A61" s="60" t="s">
        <v>117</v>
      </c>
      <c r="B61" s="83" t="str">
        <f>[4]Pointage!AF11</f>
        <v>Contrôle Privé 06H-14H</v>
      </c>
      <c r="C61" s="47" t="str">
        <f t="shared" si="12"/>
        <v>X</v>
      </c>
      <c r="D61" s="6" t="str">
        <f t="shared" si="13"/>
        <v/>
      </c>
      <c r="E61" s="52" t="str">
        <f t="shared" si="14"/>
        <v/>
      </c>
      <c r="F61" s="25" t="str">
        <f t="shared" si="10"/>
        <v/>
      </c>
      <c r="G61" s="6" t="str">
        <f t="shared" si="11"/>
        <v/>
      </c>
      <c r="H61" s="5" t="b">
        <f>IF(OR(COUNTIF(HorSup,B61),B61="",[4]Pointage!AF11="",B61="REPOS"),"X")</f>
        <v>0</v>
      </c>
      <c r="K61" s="58" t="s">
        <v>121</v>
      </c>
      <c r="L61" s="55" t="s">
        <v>38</v>
      </c>
    </row>
    <row r="62" spans="1:12" ht="16" x14ac:dyDescent="0.2">
      <c r="A62" s="58" t="s">
        <v>119</v>
      </c>
      <c r="B62" s="83" t="str">
        <f>[4]Pointage!AF12</f>
        <v>Secrétariat 8H30-12H/12H45-16H15</v>
      </c>
      <c r="C62" s="47" t="str">
        <f t="shared" si="12"/>
        <v>X</v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b">
        <f>IF(OR(COUNTIF(HorSup,B62),B62="",[4]Pointage!AF12="",B62="REPOS"),"X")</f>
        <v>0</v>
      </c>
      <c r="K62" s="59" t="s">
        <v>122</v>
      </c>
      <c r="L62" s="55" t="s">
        <v>13</v>
      </c>
    </row>
    <row r="63" spans="1:12" ht="16" x14ac:dyDescent="0.2">
      <c r="A63" s="58" t="s">
        <v>120</v>
      </c>
      <c r="B63" s="83" t="str">
        <f>[4]Pointage!AF13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IF(OR(COUNTIF(HorSup,B63),B63="",[4]Pointage!AF13="",B63="REPOS"),"X")</f>
        <v>0</v>
      </c>
      <c r="K63" s="62" t="s">
        <v>123</v>
      </c>
      <c r="L63" s="55" t="s">
        <v>12</v>
      </c>
    </row>
    <row r="64" spans="1:12" ht="17" thickBot="1" x14ac:dyDescent="0.25">
      <c r="A64" s="67" t="s">
        <v>122</v>
      </c>
      <c r="B64" s="84" t="str">
        <f>[4]Pointage!AF14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IF(OR(COUNTIF(HorSup,B64),B64="",[4]Pointage!AF14="",B64="REPOS"),"X")</f>
        <v>0</v>
      </c>
      <c r="K64" s="68"/>
      <c r="L64" s="56"/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338" priority="56" stopIfTrue="1" operator="equal">
      <formula>0</formula>
    </cfRule>
  </conditionalFormatting>
  <conditionalFormatting sqref="L8:L12 L14:L63 B8:B51">
    <cfRule type="cellIs" dxfId="337" priority="59" stopIfTrue="1" operator="equal">
      <formula>"Repos"</formula>
    </cfRule>
    <cfRule type="cellIs" dxfId="336" priority="60" stopIfTrue="1" operator="equal">
      <formula>"ABSENT"</formula>
    </cfRule>
    <cfRule type="containsText" dxfId="335" priority="61" stopIfTrue="1" operator="containsText" text="NICE OUEST">
      <formula>NOT(ISERROR(SEARCH("NICE OUEST",B8)))</formula>
    </cfRule>
    <cfRule type="containsText" dxfId="334" priority="62" stopIfTrue="1" operator="containsText" text="NICE NORD">
      <formula>NOT(ISERROR(SEARCH("NICE NORD",B8)))</formula>
    </cfRule>
    <cfRule type="containsText" dxfId="333" priority="64" stopIfTrue="1" operator="containsText" text="NICE EST">
      <formula>NOT(ISERROR(SEARCH("NICE EST",B8)))</formula>
    </cfRule>
  </conditionalFormatting>
  <conditionalFormatting sqref="K2">
    <cfRule type="cellIs" dxfId="332" priority="58" stopIfTrue="1" operator="equal">
      <formula>""</formula>
    </cfRule>
  </conditionalFormatting>
  <conditionalFormatting sqref="L13">
    <cfRule type="cellIs" dxfId="331" priority="33" stopIfTrue="1" operator="equal">
      <formula>0</formula>
    </cfRule>
  </conditionalFormatting>
  <conditionalFormatting sqref="L13">
    <cfRule type="cellIs" dxfId="330" priority="34" stopIfTrue="1" operator="equal">
      <formula>"Repos"</formula>
    </cfRule>
    <cfRule type="cellIs" dxfId="329" priority="35" stopIfTrue="1" operator="equal">
      <formula>"ABSENT"</formula>
    </cfRule>
    <cfRule type="containsText" dxfId="328" priority="36" stopIfTrue="1" operator="containsText" text="NICE OUEST">
      <formula>NOT(ISERROR(SEARCH("NICE OUEST",L13)))</formula>
    </cfRule>
    <cfRule type="containsText" dxfId="327" priority="37" stopIfTrue="1" operator="containsText" text="NICE NORD">
      <formula>NOT(ISERROR(SEARCH("NICE NORD",L13)))</formula>
    </cfRule>
    <cfRule type="containsText" dxfId="326" priority="39" stopIfTrue="1" operator="containsText" text="NICE EST">
      <formula>NOT(ISERROR(SEARCH("NICE EST",L13)))</formula>
    </cfRule>
  </conditionalFormatting>
  <conditionalFormatting sqref="L64">
    <cfRule type="cellIs" dxfId="325" priority="24" stopIfTrue="1" operator="equal">
      <formula>0</formula>
    </cfRule>
  </conditionalFormatting>
  <conditionalFormatting sqref="L64">
    <cfRule type="cellIs" dxfId="324" priority="19" stopIfTrue="1" operator="equal">
      <formula>"Repos"</formula>
    </cfRule>
    <cfRule type="cellIs" dxfId="323" priority="20" stopIfTrue="1" operator="equal">
      <formula>"ABSENT"</formula>
    </cfRule>
    <cfRule type="containsText" dxfId="322" priority="21" stopIfTrue="1" operator="containsText" text="NICE OUEST">
      <formula>NOT(ISERROR(SEARCH("NICE OUEST",L64)))</formula>
    </cfRule>
    <cfRule type="containsText" dxfId="321" priority="22" stopIfTrue="1" operator="containsText" text="NICE NORD">
      <formula>NOT(ISERROR(SEARCH("NICE NORD",L64)))</formula>
    </cfRule>
    <cfRule type="containsText" dxfId="320" priority="23" stopIfTrue="1" operator="containsText" text="NICE EST">
      <formula>NOT(ISERROR(SEARCH("NICE EST",L64)))</formula>
    </cfRule>
  </conditionalFormatting>
  <conditionalFormatting sqref="B52:B64">
    <cfRule type="cellIs" dxfId="319" priority="11" stopIfTrue="1" operator="equal">
      <formula>0</formula>
    </cfRule>
  </conditionalFormatting>
  <conditionalFormatting sqref="B52:B64">
    <cfRule type="cellIs" dxfId="318" priority="13" stopIfTrue="1" operator="equal">
      <formula>"Repos"</formula>
    </cfRule>
    <cfRule type="cellIs" dxfId="317" priority="14" stopIfTrue="1" operator="equal">
      <formula>"ABSENT"</formula>
    </cfRule>
    <cfRule type="containsText" dxfId="316" priority="15" stopIfTrue="1" operator="containsText" text="NICE OUEST">
      <formula>NOT(ISERROR(SEARCH("NICE OUEST",B52)))</formula>
    </cfRule>
    <cfRule type="containsText" dxfId="315" priority="16" stopIfTrue="1" operator="containsText" text="NICE NORD">
      <formula>NOT(ISERROR(SEARCH("NICE NORD",B52)))</formula>
    </cfRule>
    <cfRule type="containsText" dxfId="314" priority="17" stopIfTrue="1" operator="containsText" text="NICE EST">
      <formula>NOT(ISERROR(SEARCH("NICE EST",B52)))</formula>
    </cfRule>
  </conditionalFormatting>
  <conditionalFormatting sqref="H8:H64">
    <cfRule type="containsText" dxfId="313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CF7A7720-FEDE-4511-B5EE-65A7CB71BEEA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D11FCD45-C50C-407C-BB71-CC1BF2116271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E635076C-0D4D-4D7C-988A-4B50894E9216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42998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42998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66" t="s">
        <v>1</v>
      </c>
      <c r="L7" s="65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[3]Pointage!AG2</f>
        <v>ENC NUIT 20H30-02H30</v>
      </c>
      <c r="C8" s="47" t="str">
        <f t="shared" ref="C8" si="0">IF(COUNTIF(HorMat,B8),"X",IF(OR(B8="FORMATION"),"F",IF(OR(B8="1/2 Congés Matin"),"D","")))</f>
        <v/>
      </c>
      <c r="D8" s="6" t="str">
        <f t="shared" ref="D8" si="1">IF(COUNTIF(HorAm,B8),"X",IF(OR(B8="1/2 Congés AM"),"D",""))</f>
        <v/>
      </c>
      <c r="E8" s="52" t="str">
        <f t="shared" ref="E8" si="2">IF(COUNTIF(HorSoir,B8),"X","")</f>
        <v>X</v>
      </c>
      <c r="F8" s="25" t="str">
        <f t="shared" ref="F8" si="3">IF(B8="Congés","X","")</f>
        <v/>
      </c>
      <c r="G8" s="6" t="str">
        <f t="shared" ref="G8" si="4">IF(B8="Absent","X","")</f>
        <v/>
      </c>
      <c r="H8" s="5" t="b">
        <f>IF(OR(COUNTIF(HorSup,B8),B8="",[3]Pointage!AG2="",B8="REPOS"),"X")</f>
        <v>0</v>
      </c>
      <c r="K8" s="58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[3]Pointage!AG3</f>
        <v>ENC NUIT 20H30-02H30</v>
      </c>
      <c r="C9" s="47" t="str">
        <f t="shared" ref="C9:C52" si="5">IF(COUNTIF(HorMat,B9),"X",IF(OR(B9="FORMATION"),"F",IF(OR(B9="1/2 Congés Matin"),"D","")))</f>
        <v/>
      </c>
      <c r="D9" s="6" t="str">
        <f t="shared" ref="D9:D52" si="6">IF(COUNTIF(HorAm,B9),"X",IF(OR(B9="1/2 Congés AM"),"D",""))</f>
        <v/>
      </c>
      <c r="E9" s="52" t="str">
        <f t="shared" ref="E9:E52" si="7">IF(COUNTIF(HorSoir,B9),"X","")</f>
        <v>X</v>
      </c>
      <c r="F9" s="25" t="str">
        <f t="shared" ref="F9:F51" si="8">IF(B9="Congés","X","")</f>
        <v/>
      </c>
      <c r="G9" s="6" t="str">
        <f t="shared" ref="G9:G51" si="9">IF(B9="Absent","X","")</f>
        <v/>
      </c>
      <c r="H9" s="5" t="b">
        <f>IF(OR(COUNTIF(HorSup,B9),B9="",[3]Pointage!AG3="",B9="REPOS"),"X")</f>
        <v>0</v>
      </c>
      <c r="K9" s="58" t="s">
        <v>70</v>
      </c>
      <c r="L9" s="55" t="s">
        <v>126</v>
      </c>
    </row>
    <row r="10" spans="1:14" ht="17" customHeight="1" x14ac:dyDescent="0.2">
      <c r="A10" s="36" t="s">
        <v>72</v>
      </c>
      <c r="B10" s="64" t="str">
        <f>[3]Pointage!AG4</f>
        <v>CARTON AP</v>
      </c>
      <c r="C10" s="47" t="str">
        <f t="shared" si="5"/>
        <v/>
      </c>
      <c r="D10" s="6" t="str">
        <f t="shared" si="6"/>
        <v>X</v>
      </c>
      <c r="E10" s="52" t="str">
        <f t="shared" si="7"/>
        <v/>
      </c>
      <c r="F10" s="25" t="str">
        <f t="shared" si="8"/>
        <v/>
      </c>
      <c r="G10" s="6" t="str">
        <f t="shared" si="9"/>
        <v/>
      </c>
      <c r="H10" s="5" t="b">
        <f>IF(OR(COUNTIF(HorSup,B10),B10="",[3]Pointage!AG4="",B10="REPOS"),"X")</f>
        <v>0</v>
      </c>
      <c r="K10" s="58" t="s">
        <v>71</v>
      </c>
      <c r="L10" s="55" t="s">
        <v>126</v>
      </c>
    </row>
    <row r="11" spans="1:14" ht="17" customHeight="1" x14ac:dyDescent="0.2">
      <c r="A11" s="34" t="s">
        <v>133</v>
      </c>
      <c r="B11" s="64" t="str">
        <f>[3]Pointage!AG5</f>
        <v>POLY 5H-12H</v>
      </c>
      <c r="C11" s="47" t="str">
        <f t="shared" si="5"/>
        <v>X</v>
      </c>
      <c r="D11" s="6" t="str">
        <f t="shared" si="6"/>
        <v/>
      </c>
      <c r="E11" s="52" t="str">
        <f t="shared" si="7"/>
        <v/>
      </c>
      <c r="F11" s="25" t="str">
        <f t="shared" si="8"/>
        <v/>
      </c>
      <c r="G11" s="6" t="str">
        <f t="shared" si="9"/>
        <v/>
      </c>
      <c r="H11" s="5" t="b">
        <f>IF(OR(COUNTIF(HorSup,B11),B11="",[3]Pointage!AG5="",B11="REPOS"),"X")</f>
        <v>0</v>
      </c>
      <c r="K11" s="58" t="s">
        <v>72</v>
      </c>
      <c r="L11" s="55" t="s">
        <v>57</v>
      </c>
    </row>
    <row r="12" spans="1:14" ht="17" customHeight="1" x14ac:dyDescent="0.2">
      <c r="A12" s="39" t="s">
        <v>74</v>
      </c>
      <c r="B12" s="64" t="str">
        <f>[3]Pointage!AG6</f>
        <v>NICE OUEST</v>
      </c>
      <c r="C12" s="47" t="str">
        <f t="shared" si="5"/>
        <v>X</v>
      </c>
      <c r="D12" s="6" t="str">
        <f t="shared" si="6"/>
        <v/>
      </c>
      <c r="E12" s="52" t="str">
        <f t="shared" si="7"/>
        <v/>
      </c>
      <c r="F12" s="25" t="str">
        <f t="shared" si="8"/>
        <v/>
      </c>
      <c r="G12" s="6" t="str">
        <f t="shared" si="9"/>
        <v/>
      </c>
      <c r="H12" s="5" t="b">
        <f>IF(OR(COUNTIF(HorSup,B12),B12="",[3]Pointage!AG6="",B12="REPOS"),"X")</f>
        <v>0</v>
      </c>
      <c r="K12" s="58" t="s">
        <v>73</v>
      </c>
      <c r="L12" s="55" t="s">
        <v>8</v>
      </c>
    </row>
    <row r="13" spans="1:14" ht="17" customHeight="1" x14ac:dyDescent="0.2">
      <c r="A13" s="36" t="s">
        <v>75</v>
      </c>
      <c r="B13" s="64" t="str">
        <f>[3]Pointage!AG7</f>
        <v>NICE OUEST</v>
      </c>
      <c r="C13" s="47" t="str">
        <f t="shared" si="5"/>
        <v>X</v>
      </c>
      <c r="D13" s="6" t="str">
        <f t="shared" si="6"/>
        <v/>
      </c>
      <c r="E13" s="52" t="str">
        <f t="shared" si="7"/>
        <v/>
      </c>
      <c r="F13" s="25" t="str">
        <f t="shared" si="8"/>
        <v/>
      </c>
      <c r="G13" s="6" t="str">
        <f t="shared" si="9"/>
        <v/>
      </c>
      <c r="H13" s="5" t="b">
        <f>IF(OR(COUNTIF(HorSup,B13),B13="",[3]Pointage!AG7="",B13="REPOS"),"X")</f>
        <v>0</v>
      </c>
      <c r="K13" s="58" t="s">
        <v>133</v>
      </c>
      <c r="L13" s="55" t="s">
        <v>8</v>
      </c>
    </row>
    <row r="14" spans="1:14" ht="17" customHeight="1" x14ac:dyDescent="0.2">
      <c r="A14" s="34" t="s">
        <v>76</v>
      </c>
      <c r="B14" s="64" t="str">
        <f>[3]Pointage!AG8</f>
        <v>POLY 12H-19H</v>
      </c>
      <c r="C14" s="47" t="str">
        <f t="shared" si="5"/>
        <v/>
      </c>
      <c r="D14" s="6" t="str">
        <f t="shared" si="6"/>
        <v>X</v>
      </c>
      <c r="E14" s="52" t="str">
        <f t="shared" si="7"/>
        <v/>
      </c>
      <c r="F14" s="25" t="str">
        <f t="shared" si="8"/>
        <v/>
      </c>
      <c r="G14" s="6" t="str">
        <f t="shared" si="9"/>
        <v/>
      </c>
      <c r="H14" s="5" t="b">
        <f>IF(OR(COUNTIF(HorSup,B14),B14="",[3]Pointage!AG8="",B14="REPOS"),"X")</f>
        <v>0</v>
      </c>
      <c r="K14" s="57" t="s">
        <v>74</v>
      </c>
      <c r="L14" s="55" t="s">
        <v>138</v>
      </c>
    </row>
    <row r="15" spans="1:14" ht="17" customHeight="1" x14ac:dyDescent="0.2">
      <c r="A15" s="34" t="s">
        <v>77</v>
      </c>
      <c r="B15" s="64" t="str">
        <f>[3]Pointage!AG9</f>
        <v>REPOS</v>
      </c>
      <c r="C15" s="47" t="str">
        <f t="shared" si="5"/>
        <v/>
      </c>
      <c r="D15" s="6" t="str">
        <f t="shared" si="6"/>
        <v/>
      </c>
      <c r="E15" s="52" t="str">
        <f t="shared" si="7"/>
        <v/>
      </c>
      <c r="F15" s="25" t="str">
        <f t="shared" si="8"/>
        <v/>
      </c>
      <c r="G15" s="6" t="str">
        <f t="shared" si="9"/>
        <v/>
      </c>
      <c r="H15" s="5" t="str">
        <f>IF(OR(COUNTIF(HorSup,B15),B15="",[3]Pointage!AG9="",B15="REPOS"),"X")</f>
        <v>X</v>
      </c>
      <c r="K15" s="62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[3]Pointage!AG10</f>
        <v>NICE OUEST</v>
      </c>
      <c r="C16" s="47" t="str">
        <f t="shared" si="5"/>
        <v>X</v>
      </c>
      <c r="D16" s="6" t="str">
        <f t="shared" si="6"/>
        <v/>
      </c>
      <c r="E16" s="52" t="str">
        <f t="shared" si="7"/>
        <v/>
      </c>
      <c r="F16" s="25" t="str">
        <f t="shared" si="8"/>
        <v/>
      </c>
      <c r="G16" s="6" t="str">
        <f t="shared" si="9"/>
        <v/>
      </c>
      <c r="H16" s="5" t="b">
        <f>IF(OR(COUNTIF(HorSup,B16),B16="",[3]Pointage!AG10="",B16="REPOS"),"X")</f>
        <v>0</v>
      </c>
      <c r="K16" s="58" t="s">
        <v>76</v>
      </c>
      <c r="L16" s="55" t="s">
        <v>50</v>
      </c>
    </row>
    <row r="17" spans="1:12" ht="17" customHeight="1" x14ac:dyDescent="0.2">
      <c r="A17" s="34" t="s">
        <v>81</v>
      </c>
      <c r="B17" s="64" t="str">
        <f>[3]Pointage!AG11</f>
        <v>ENC MATIN 5H-12H</v>
      </c>
      <c r="C17" s="47" t="str">
        <f t="shared" si="5"/>
        <v>X</v>
      </c>
      <c r="D17" s="6" t="str">
        <f t="shared" si="6"/>
        <v/>
      </c>
      <c r="E17" s="52" t="str">
        <f t="shared" si="7"/>
        <v/>
      </c>
      <c r="F17" s="25" t="str">
        <f t="shared" si="8"/>
        <v/>
      </c>
      <c r="G17" s="6" t="str">
        <f t="shared" si="9"/>
        <v/>
      </c>
      <c r="H17" s="5" t="b">
        <f>IF(OR(COUNTIF(HorSup,B17),B17="",[3]Pointage!AG11="",B17="REPOS"),"X")</f>
        <v>0</v>
      </c>
      <c r="K17" s="58" t="s">
        <v>77</v>
      </c>
      <c r="L17" s="55" t="s">
        <v>138</v>
      </c>
    </row>
    <row r="18" spans="1:12" ht="17" customHeight="1" x14ac:dyDescent="0.2">
      <c r="A18" s="34" t="s">
        <v>82</v>
      </c>
      <c r="B18" s="64" t="str">
        <f>[3]Pointage!AG12</f>
        <v>POLY 7H-14H</v>
      </c>
      <c r="C18" s="47" t="str">
        <f t="shared" si="5"/>
        <v>X</v>
      </c>
      <c r="D18" s="6" t="str">
        <f t="shared" si="6"/>
        <v/>
      </c>
      <c r="E18" s="52" t="str">
        <f t="shared" si="7"/>
        <v/>
      </c>
      <c r="F18" s="25" t="str">
        <f t="shared" si="8"/>
        <v/>
      </c>
      <c r="G18" s="6" t="str">
        <f t="shared" si="9"/>
        <v/>
      </c>
      <c r="H18" s="5" t="b">
        <f>IF(OR(COUNTIF(HorSup,B18),B18="",[3]Pointage!AG12="",B18="REPOS"),"X")</f>
        <v>0</v>
      </c>
      <c r="K18" s="58" t="s">
        <v>78</v>
      </c>
      <c r="L18" s="55" t="s">
        <v>126</v>
      </c>
    </row>
    <row r="19" spans="1:12" ht="17" customHeight="1" x14ac:dyDescent="0.2">
      <c r="A19" s="38" t="s">
        <v>84</v>
      </c>
      <c r="B19" s="64" t="str">
        <f>[3]Pointage!AG13</f>
        <v>ENC MATIN 5H-12H</v>
      </c>
      <c r="C19" s="47" t="str">
        <f t="shared" si="5"/>
        <v>X</v>
      </c>
      <c r="D19" s="6" t="str">
        <f t="shared" si="6"/>
        <v/>
      </c>
      <c r="E19" s="52" t="str">
        <f t="shared" si="7"/>
        <v/>
      </c>
      <c r="F19" s="25" t="str">
        <f t="shared" si="8"/>
        <v/>
      </c>
      <c r="G19" s="6" t="str">
        <f t="shared" si="9"/>
        <v/>
      </c>
      <c r="H19" s="5" t="b">
        <f>IF(OR(COUNTIF(HorSup,B19),B19="",[3]Pointage!AG13="",B19="REPOS"),"X")</f>
        <v>0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[3]Pointage!AG14</f>
        <v>ENC MATIN 5H-12H</v>
      </c>
      <c r="C20" s="47" t="str">
        <f t="shared" si="5"/>
        <v>X</v>
      </c>
      <c r="D20" s="6" t="str">
        <f t="shared" si="6"/>
        <v/>
      </c>
      <c r="E20" s="52" t="str">
        <f t="shared" si="7"/>
        <v/>
      </c>
      <c r="F20" s="25" t="str">
        <f t="shared" si="8"/>
        <v/>
      </c>
      <c r="G20" s="6" t="str">
        <f t="shared" si="9"/>
        <v/>
      </c>
      <c r="H20" s="5" t="b">
        <f>IF(OR(COUNTIF(HorSup,B20),B20="",[3]Pointage!AG14="",B20="REPOS"),"X")</f>
        <v>0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[3]Pointage!AG15</f>
        <v>POLY 12H-19H</v>
      </c>
      <c r="C21" s="47" t="str">
        <f t="shared" si="5"/>
        <v/>
      </c>
      <c r="D21" s="6" t="str">
        <f t="shared" si="6"/>
        <v>X</v>
      </c>
      <c r="E21" s="52" t="str">
        <f t="shared" si="7"/>
        <v/>
      </c>
      <c r="F21" s="25" t="str">
        <f t="shared" si="8"/>
        <v/>
      </c>
      <c r="G21" s="6" t="str">
        <f t="shared" si="9"/>
        <v/>
      </c>
      <c r="H21" s="5" t="b">
        <f>IF(OR(COUNTIF(HorSup,B21),B21="",[3]Pointage!AG15="",B21="REPOS"),"X")</f>
        <v>0</v>
      </c>
      <c r="K21" s="58" t="s">
        <v>81</v>
      </c>
      <c r="L21" s="55" t="s">
        <v>126</v>
      </c>
    </row>
    <row r="22" spans="1:12" ht="17" customHeight="1" x14ac:dyDescent="0.2">
      <c r="A22" s="38" t="s">
        <v>89</v>
      </c>
      <c r="B22" s="64" t="str">
        <f>[3]Pointage!AG16</f>
        <v>MI-TEMPS NICE EST</v>
      </c>
      <c r="C22" s="47" t="str">
        <f t="shared" si="5"/>
        <v>X</v>
      </c>
      <c r="D22" s="6" t="str">
        <f t="shared" si="6"/>
        <v/>
      </c>
      <c r="E22" s="52" t="str">
        <f t="shared" si="7"/>
        <v/>
      </c>
      <c r="F22" s="25" t="str">
        <f t="shared" si="8"/>
        <v/>
      </c>
      <c r="G22" s="6" t="str">
        <f t="shared" si="9"/>
        <v/>
      </c>
      <c r="H22" s="5" t="b">
        <f>IF(OR(COUNTIF(HorSup,B22),B22="",[3]Pointage!AG16="",B22="REPOS"),"X")</f>
        <v>0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[3]Pointage!AG17</f>
        <v>ENC NUIT 20H30-02H30</v>
      </c>
      <c r="C23" s="47" t="str">
        <f t="shared" si="5"/>
        <v/>
      </c>
      <c r="D23" s="6" t="str">
        <f t="shared" si="6"/>
        <v/>
      </c>
      <c r="E23" s="52" t="str">
        <f t="shared" si="7"/>
        <v>X</v>
      </c>
      <c r="F23" s="25" t="str">
        <f t="shared" si="8"/>
        <v/>
      </c>
      <c r="G23" s="6" t="str">
        <f t="shared" si="9"/>
        <v/>
      </c>
      <c r="H23" s="5" t="b">
        <f>IF(OR(COUNTIF(HorSup,B23),B23="",[3]Pointage!AG17="",B23="REPOS"),"X")</f>
        <v>0</v>
      </c>
      <c r="K23" s="60" t="s">
        <v>84</v>
      </c>
      <c r="L23" s="55" t="s">
        <v>126</v>
      </c>
    </row>
    <row r="24" spans="1:12" ht="17" customHeight="1" x14ac:dyDescent="0.2">
      <c r="A24" s="34" t="s">
        <v>91</v>
      </c>
      <c r="B24" s="64" t="str">
        <f>[3]Pointage!AG18</f>
        <v>B. CARTON</v>
      </c>
      <c r="C24" s="47" t="str">
        <f t="shared" si="5"/>
        <v>X</v>
      </c>
      <c r="D24" s="6" t="str">
        <f t="shared" si="6"/>
        <v/>
      </c>
      <c r="E24" s="52" t="str">
        <f t="shared" si="7"/>
        <v/>
      </c>
      <c r="F24" s="25" t="str">
        <f t="shared" si="8"/>
        <v/>
      </c>
      <c r="G24" s="6" t="str">
        <f t="shared" si="9"/>
        <v/>
      </c>
      <c r="H24" s="5" t="b">
        <f>IF(OR(COUNTIF(HorSup,B24),B24="",[3]Pointage!AG19="",B24="REPOS"),"X")</f>
        <v>0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[3]Pointage!AG19</f>
        <v>CARTON MATIN</v>
      </c>
      <c r="C25" s="47" t="str">
        <f t="shared" si="5"/>
        <v>X</v>
      </c>
      <c r="D25" s="6" t="str">
        <f t="shared" si="6"/>
        <v/>
      </c>
      <c r="E25" s="52" t="str">
        <f t="shared" si="7"/>
        <v/>
      </c>
      <c r="F25" s="25" t="str">
        <f t="shared" si="8"/>
        <v/>
      </c>
      <c r="G25" s="6" t="str">
        <f t="shared" si="9"/>
        <v/>
      </c>
      <c r="H25" s="5" t="b">
        <f>IF(OR(COUNTIF(HorSup,B25),B25="",[3]Pointage!AG20="",B25="REPOS"),"X")</f>
        <v>0</v>
      </c>
      <c r="K25" s="58" t="s">
        <v>85</v>
      </c>
      <c r="L25" s="55" t="s">
        <v>126</v>
      </c>
    </row>
    <row r="26" spans="1:12" ht="17" customHeight="1" x14ac:dyDescent="0.2">
      <c r="A26" s="39" t="s">
        <v>93</v>
      </c>
      <c r="B26" s="64" t="str">
        <f>[3]Pointage!AG20</f>
        <v>ABSENT</v>
      </c>
      <c r="C26" s="47" t="str">
        <f t="shared" si="5"/>
        <v/>
      </c>
      <c r="D26" s="6" t="str">
        <f t="shared" si="6"/>
        <v/>
      </c>
      <c r="E26" s="52" t="str">
        <f t="shared" si="7"/>
        <v/>
      </c>
      <c r="F26" s="25" t="str">
        <f t="shared" si="8"/>
        <v/>
      </c>
      <c r="G26" s="6" t="str">
        <f t="shared" si="9"/>
        <v>X</v>
      </c>
      <c r="H26" s="5" t="b">
        <f>IF(OR(COUNTIF(HorSup,B26),B26="",[3]Pointage!AG21="",B26="REPOS"),"X")</f>
        <v>0</v>
      </c>
      <c r="K26" s="61" t="s">
        <v>86</v>
      </c>
      <c r="L26" s="55" t="s">
        <v>131</v>
      </c>
    </row>
    <row r="27" spans="1:12" ht="17" customHeight="1" x14ac:dyDescent="0.2">
      <c r="A27" s="34" t="s">
        <v>94</v>
      </c>
      <c r="B27" s="64" t="str">
        <f>[3]Pointage!AG21</f>
        <v>REPOS</v>
      </c>
      <c r="C27" s="47" t="str">
        <f t="shared" si="5"/>
        <v/>
      </c>
      <c r="D27" s="6" t="str">
        <f t="shared" si="6"/>
        <v/>
      </c>
      <c r="E27" s="52" t="str">
        <f t="shared" si="7"/>
        <v/>
      </c>
      <c r="F27" s="25" t="str">
        <f t="shared" si="8"/>
        <v/>
      </c>
      <c r="G27" s="6" t="str">
        <f t="shared" si="9"/>
        <v/>
      </c>
      <c r="H27" s="5" t="str">
        <f>IF(OR(COUNTIF(HorSup,B27),B27="",[3]Pointage!AG22="",B27="REPOS"),"X")</f>
        <v>X</v>
      </c>
      <c r="K27" s="58" t="s">
        <v>87</v>
      </c>
      <c r="L27" s="55" t="s">
        <v>126</v>
      </c>
    </row>
    <row r="28" spans="1:12" ht="17" customHeight="1" x14ac:dyDescent="0.2">
      <c r="A28" s="34" t="s">
        <v>95</v>
      </c>
      <c r="B28" s="64" t="str">
        <f>[3]Pointage!AG22</f>
        <v>NICE NORD</v>
      </c>
      <c r="C28" s="47" t="str">
        <f t="shared" si="5"/>
        <v>X</v>
      </c>
      <c r="D28" s="6" t="str">
        <f t="shared" si="6"/>
        <v/>
      </c>
      <c r="E28" s="52" t="str">
        <f t="shared" si="7"/>
        <v/>
      </c>
      <c r="F28" s="25" t="str">
        <f t="shared" si="8"/>
        <v/>
      </c>
      <c r="G28" s="6" t="str">
        <f t="shared" si="9"/>
        <v/>
      </c>
      <c r="H28" s="5" t="b">
        <f>IF(OR(COUNTIF(HorSup,B28),B28="",[3]Pointage!AG23="",B28="REPOS"),"X")</f>
        <v>0</v>
      </c>
      <c r="K28" s="60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[3]Pointage!AG23</f>
        <v>NICE OUEST</v>
      </c>
      <c r="C29" s="47" t="str">
        <f t="shared" si="5"/>
        <v>X</v>
      </c>
      <c r="D29" s="6" t="str">
        <f t="shared" si="6"/>
        <v/>
      </c>
      <c r="E29" s="52" t="str">
        <f t="shared" si="7"/>
        <v/>
      </c>
      <c r="F29" s="25" t="str">
        <f t="shared" si="8"/>
        <v/>
      </c>
      <c r="G29" s="6" t="str">
        <f t="shared" si="9"/>
        <v/>
      </c>
      <c r="H29" s="5" t="b">
        <f>IF(OR(COUNTIF(HorSup,B29),B29="",[3]Pointage!AG24="",B29="REPOS"),"X")</f>
        <v>0</v>
      </c>
      <c r="K29" s="58" t="s">
        <v>89</v>
      </c>
      <c r="L29" s="55" t="s">
        <v>126</v>
      </c>
    </row>
    <row r="30" spans="1:12" ht="17" customHeight="1" x14ac:dyDescent="0.2">
      <c r="A30" s="34" t="s">
        <v>97</v>
      </c>
      <c r="B30" s="64" t="str">
        <f>[3]Pointage!AG24</f>
        <v>NICE EST</v>
      </c>
      <c r="C30" s="47" t="str">
        <f t="shared" si="5"/>
        <v>X</v>
      </c>
      <c r="D30" s="6" t="str">
        <f t="shared" si="6"/>
        <v/>
      </c>
      <c r="E30" s="52" t="str">
        <f t="shared" si="7"/>
        <v/>
      </c>
      <c r="F30" s="25" t="str">
        <f t="shared" si="8"/>
        <v/>
      </c>
      <c r="G30" s="6" t="str">
        <f t="shared" si="9"/>
        <v/>
      </c>
      <c r="H30" s="5" t="b">
        <f>IF(OR(COUNTIF(HorSup,B30),B30="",[3]Pointage!AG25="",B30="REPOS"),"X")</f>
        <v>0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[3]Pointage!AG25</f>
        <v>ENC MATIN 5H-12H</v>
      </c>
      <c r="C31" s="47" t="str">
        <f t="shared" si="5"/>
        <v>X</v>
      </c>
      <c r="D31" s="6" t="str">
        <f t="shared" si="6"/>
        <v/>
      </c>
      <c r="E31" s="52" t="str">
        <f t="shared" si="7"/>
        <v/>
      </c>
      <c r="F31" s="25" t="str">
        <f t="shared" si="8"/>
        <v/>
      </c>
      <c r="G31" s="6" t="str">
        <f t="shared" si="9"/>
        <v/>
      </c>
      <c r="H31" s="5" t="b">
        <f>IF(OR(COUNTIF(HorSup,B31),B31="",[3]Pointage!AG26="",B31="REPOS"),"X")</f>
        <v>0</v>
      </c>
      <c r="K31" s="57" t="s">
        <v>143</v>
      </c>
      <c r="L31" s="55">
        <v>0</v>
      </c>
    </row>
    <row r="32" spans="1:12" ht="17" customHeight="1" x14ac:dyDescent="0.2">
      <c r="A32" s="34" t="s">
        <v>99</v>
      </c>
      <c r="B32" s="64" t="str">
        <f>[3]Pointage!AG26</f>
        <v>CARTON MATIN</v>
      </c>
      <c r="C32" s="47" t="str">
        <f t="shared" si="5"/>
        <v>X</v>
      </c>
      <c r="D32" s="6" t="str">
        <f t="shared" si="6"/>
        <v/>
      </c>
      <c r="E32" s="52" t="str">
        <f t="shared" si="7"/>
        <v/>
      </c>
      <c r="F32" s="25" t="str">
        <f t="shared" si="8"/>
        <v/>
      </c>
      <c r="G32" s="6" t="str">
        <f t="shared" si="9"/>
        <v/>
      </c>
      <c r="H32" s="5" t="b">
        <f>IF(OR(COUNTIF(HorSup,B32),B32="",[3]Pointage!AG27="",B32="REPOS"),"X")</f>
        <v>0</v>
      </c>
      <c r="K32" s="58" t="s">
        <v>91</v>
      </c>
      <c r="L32" s="55" t="s">
        <v>126</v>
      </c>
    </row>
    <row r="33" spans="1:12" ht="17" customHeight="1" x14ac:dyDescent="0.2">
      <c r="A33" s="34" t="s">
        <v>100</v>
      </c>
      <c r="B33" s="64" t="str">
        <f>[3]Pointage!AG27</f>
        <v>CARTON AP</v>
      </c>
      <c r="C33" s="47" t="str">
        <f t="shared" si="5"/>
        <v/>
      </c>
      <c r="D33" s="6" t="str">
        <f t="shared" si="6"/>
        <v>X</v>
      </c>
      <c r="E33" s="52" t="str">
        <f t="shared" si="7"/>
        <v/>
      </c>
      <c r="F33" s="25" t="str">
        <f t="shared" si="8"/>
        <v/>
      </c>
      <c r="G33" s="6" t="str">
        <f t="shared" si="9"/>
        <v/>
      </c>
      <c r="H33" s="5" t="b">
        <f>IF(OR(COUNTIF(HorSup,B33),B33="",[3]Pointage!AG28="",B33="REPOS"),"X")</f>
        <v>0</v>
      </c>
      <c r="K33" s="60" t="s">
        <v>92</v>
      </c>
      <c r="L33" s="55" t="s">
        <v>126</v>
      </c>
    </row>
    <row r="34" spans="1:12" ht="17" customHeight="1" x14ac:dyDescent="0.2">
      <c r="A34" s="34" t="s">
        <v>101</v>
      </c>
      <c r="B34" s="64" t="str">
        <f>[3]Pointage!AG28</f>
        <v>ENC MATIN 5H-12H</v>
      </c>
      <c r="C34" s="47" t="str">
        <f t="shared" si="5"/>
        <v>X</v>
      </c>
      <c r="D34" s="6" t="str">
        <f t="shared" si="6"/>
        <v/>
      </c>
      <c r="E34" s="52" t="str">
        <f t="shared" si="7"/>
        <v/>
      </c>
      <c r="F34" s="25" t="str">
        <f t="shared" si="8"/>
        <v/>
      </c>
      <c r="G34" s="6" t="str">
        <f t="shared" si="9"/>
        <v/>
      </c>
      <c r="H34" s="5" t="b">
        <f>IF(OR(COUNTIF(HorSup,B34),B34="",[3]Pointage!AG29="",B34="REPOS"),"X")</f>
        <v>0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[3]Pointage!AG29</f>
        <v>Congés</v>
      </c>
      <c r="C35" s="47" t="str">
        <f t="shared" si="5"/>
        <v/>
      </c>
      <c r="D35" s="6" t="str">
        <f t="shared" si="6"/>
        <v/>
      </c>
      <c r="E35" s="52" t="str">
        <f t="shared" si="7"/>
        <v/>
      </c>
      <c r="F35" s="25" t="str">
        <f t="shared" si="8"/>
        <v>X</v>
      </c>
      <c r="G35" s="6" t="str">
        <f t="shared" si="9"/>
        <v/>
      </c>
      <c r="H35" s="5" t="b">
        <f>IF(OR(COUNTIF(HorSup,B35),B35="",[3]Pointage!AG30="",B35="REPOS"),"X")</f>
        <v>0</v>
      </c>
      <c r="K35" s="57" t="s">
        <v>94</v>
      </c>
      <c r="L35" s="55" t="s">
        <v>126</v>
      </c>
    </row>
    <row r="36" spans="1:12" ht="17" customHeight="1" x14ac:dyDescent="0.2">
      <c r="A36" s="34" t="s">
        <v>103</v>
      </c>
      <c r="B36" s="64" t="str">
        <f>[3]Pointage!AG30</f>
        <v>NICE EST</v>
      </c>
      <c r="C36" s="47" t="str">
        <f t="shared" si="5"/>
        <v>X</v>
      </c>
      <c r="D36" s="6" t="str">
        <f t="shared" si="6"/>
        <v/>
      </c>
      <c r="E36" s="52" t="str">
        <f t="shared" si="7"/>
        <v/>
      </c>
      <c r="F36" s="25" t="str">
        <f t="shared" si="8"/>
        <v/>
      </c>
      <c r="G36" s="6" t="str">
        <f t="shared" si="9"/>
        <v/>
      </c>
      <c r="H36" s="5" t="b">
        <f>IF(OR(COUNTIF(HorSup,B36),B36="",[3]Pointage!AG31="",B36="REPOS"),"X")</f>
        <v>0</v>
      </c>
      <c r="K36" s="58" t="s">
        <v>95</v>
      </c>
      <c r="L36" s="55" t="s">
        <v>8</v>
      </c>
    </row>
    <row r="37" spans="1:12" ht="17" customHeight="1" x14ac:dyDescent="0.2">
      <c r="A37" s="35" t="s">
        <v>104</v>
      </c>
      <c r="B37" s="64" t="str">
        <f>[3]Pointage!AG31</f>
        <v>CARTON AP</v>
      </c>
      <c r="C37" s="47" t="str">
        <f t="shared" si="5"/>
        <v/>
      </c>
      <c r="D37" s="6" t="str">
        <f t="shared" si="6"/>
        <v>X</v>
      </c>
      <c r="E37" s="52" t="str">
        <f t="shared" si="7"/>
        <v/>
      </c>
      <c r="F37" s="25" t="str">
        <f t="shared" si="8"/>
        <v/>
      </c>
      <c r="G37" s="6" t="str">
        <f t="shared" si="9"/>
        <v/>
      </c>
      <c r="H37" s="5" t="b">
        <f>IF(OR(COUNTIF(HorSup,B37),B37="",[3]Pointage!AG32="",B37="REPOS"),"X")</f>
        <v>0</v>
      </c>
      <c r="K37" s="58" t="s">
        <v>96</v>
      </c>
      <c r="L37" s="55" t="s">
        <v>126</v>
      </c>
    </row>
    <row r="38" spans="1:12" ht="17" customHeight="1" x14ac:dyDescent="0.2">
      <c r="A38" s="35" t="s">
        <v>105</v>
      </c>
      <c r="B38" s="64" t="str">
        <f>[3]Pointage!AG32</f>
        <v>ENC NUIT 20H30-02H30</v>
      </c>
      <c r="C38" s="47" t="str">
        <f t="shared" si="5"/>
        <v/>
      </c>
      <c r="D38" s="6" t="str">
        <f t="shared" si="6"/>
        <v/>
      </c>
      <c r="E38" s="52" t="str">
        <f t="shared" si="7"/>
        <v>X</v>
      </c>
      <c r="F38" s="25" t="str">
        <f t="shared" si="8"/>
        <v/>
      </c>
      <c r="G38" s="6" t="str">
        <f t="shared" si="9"/>
        <v/>
      </c>
      <c r="H38" s="5" t="b">
        <f>IF(OR(COUNTIF(HorSup,B38),B38="",[3]Pointage!AG33="",B38="REPOS"),"X")</f>
        <v>0</v>
      </c>
      <c r="K38" s="58" t="s">
        <v>97</v>
      </c>
      <c r="L38" s="55" t="s">
        <v>126</v>
      </c>
    </row>
    <row r="39" spans="1:12" ht="17" customHeight="1" x14ac:dyDescent="0.2">
      <c r="A39" s="36" t="s">
        <v>106</v>
      </c>
      <c r="B39" s="64" t="str">
        <f>[3]Pointage!AG33</f>
        <v>ENC AM 12H30-19H30</v>
      </c>
      <c r="C39" s="47" t="str">
        <f t="shared" si="5"/>
        <v/>
      </c>
      <c r="D39" s="6" t="str">
        <f t="shared" si="6"/>
        <v>X</v>
      </c>
      <c r="E39" s="52" t="str">
        <f t="shared" si="7"/>
        <v/>
      </c>
      <c r="F39" s="25" t="str">
        <f t="shared" si="8"/>
        <v/>
      </c>
      <c r="G39" s="6" t="str">
        <f t="shared" si="9"/>
        <v/>
      </c>
      <c r="H39" s="5" t="b">
        <f>IF(OR(COUNTIF(HorSup,B39),B39="",[3]Pointage!AG34="",B39="REPOS"),"X")</f>
        <v>0</v>
      </c>
      <c r="K39" s="58" t="s">
        <v>98</v>
      </c>
      <c r="L39" s="55" t="s">
        <v>8</v>
      </c>
    </row>
    <row r="40" spans="1:12" ht="17" customHeight="1" x14ac:dyDescent="0.2">
      <c r="A40" s="34" t="s">
        <v>107</v>
      </c>
      <c r="B40" s="64" t="str">
        <f>[3]Pointage!AG34</f>
        <v>ENC MATIN 5H-12H</v>
      </c>
      <c r="C40" s="47" t="str">
        <f t="shared" si="5"/>
        <v>X</v>
      </c>
      <c r="D40" s="6" t="str">
        <f t="shared" si="6"/>
        <v/>
      </c>
      <c r="E40" s="52" t="str">
        <f t="shared" si="7"/>
        <v/>
      </c>
      <c r="F40" s="25" t="str">
        <f t="shared" si="8"/>
        <v/>
      </c>
      <c r="G40" s="6" t="str">
        <f t="shared" si="9"/>
        <v/>
      </c>
      <c r="H40" s="5" t="b">
        <f>IF(OR(COUNTIF(HorSup,B40),B40="",[3]Pointage!AG35="",B40="REPOS"),"X")</f>
        <v>0</v>
      </c>
      <c r="K40" s="58" t="s">
        <v>99</v>
      </c>
      <c r="L40" s="55" t="s">
        <v>126</v>
      </c>
    </row>
    <row r="41" spans="1:12" ht="17" customHeight="1" x14ac:dyDescent="0.2">
      <c r="A41" s="36" t="s">
        <v>108</v>
      </c>
      <c r="B41" s="64" t="str">
        <f>[3]Pointage!AG35</f>
        <v>CARTON AP</v>
      </c>
      <c r="C41" s="47" t="str">
        <f t="shared" si="5"/>
        <v/>
      </c>
      <c r="D41" s="6" t="str">
        <f t="shared" si="6"/>
        <v>X</v>
      </c>
      <c r="E41" s="52" t="str">
        <f t="shared" si="7"/>
        <v/>
      </c>
      <c r="F41" s="25" t="str">
        <f t="shared" si="8"/>
        <v/>
      </c>
      <c r="G41" s="6" t="str">
        <f t="shared" si="9"/>
        <v/>
      </c>
      <c r="H41" s="5" t="b">
        <f>IF(OR(COUNTIF(HorSup,B41),B41="",[3]Pointage!AG36="",B41="REPOS"),"X")</f>
        <v>0</v>
      </c>
      <c r="K41" s="58" t="s">
        <v>100</v>
      </c>
      <c r="L41" s="55" t="s">
        <v>126</v>
      </c>
    </row>
    <row r="42" spans="1:12" ht="17" customHeight="1" x14ac:dyDescent="0.2">
      <c r="A42" s="35" t="s">
        <v>109</v>
      </c>
      <c r="B42" s="64" t="str">
        <f>[3]Pointage!AG36</f>
        <v>ENC AM 12H30-19H30</v>
      </c>
      <c r="C42" s="47" t="str">
        <f t="shared" si="5"/>
        <v/>
      </c>
      <c r="D42" s="6" t="str">
        <f t="shared" si="6"/>
        <v>X</v>
      </c>
      <c r="E42" s="52" t="str">
        <f t="shared" si="7"/>
        <v/>
      </c>
      <c r="F42" s="25" t="str">
        <f t="shared" si="8"/>
        <v/>
      </c>
      <c r="G42" s="6" t="str">
        <f t="shared" si="9"/>
        <v/>
      </c>
      <c r="H42" s="5" t="b">
        <f>IF(OR(COUNTIF(HorSup,B42),B42="",[3]Pointage!AG37="",B42="REPOS"),"X")</f>
        <v>0</v>
      </c>
      <c r="K42" s="60" t="s">
        <v>101</v>
      </c>
      <c r="L42" s="55" t="s">
        <v>8</v>
      </c>
    </row>
    <row r="43" spans="1:12" ht="17" customHeight="1" x14ac:dyDescent="0.2">
      <c r="A43" s="34" t="s">
        <v>111</v>
      </c>
      <c r="B43" s="64" t="str">
        <f>[3]Pointage!AG37</f>
        <v>POLY 4H-12H + CP</v>
      </c>
      <c r="C43" s="47" t="str">
        <f t="shared" si="5"/>
        <v>X</v>
      </c>
      <c r="D43" s="6" t="str">
        <f t="shared" si="6"/>
        <v/>
      </c>
      <c r="E43" s="52" t="str">
        <f t="shared" si="7"/>
        <v/>
      </c>
      <c r="F43" s="25" t="str">
        <f t="shared" si="8"/>
        <v/>
      </c>
      <c r="G43" s="6" t="str">
        <f t="shared" si="9"/>
        <v/>
      </c>
      <c r="H43" s="5" t="b">
        <f>IF(OR(COUNTIF(HorSup,B43),B43="",[3]Pointage!AG38="",B43="REPOS"),"X")</f>
        <v>0</v>
      </c>
      <c r="K43" s="58" t="s">
        <v>102</v>
      </c>
      <c r="L43" s="55" t="s">
        <v>126</v>
      </c>
    </row>
    <row r="44" spans="1:12" ht="17" customHeight="1" x14ac:dyDescent="0.2">
      <c r="A44" s="34" t="s">
        <v>113</v>
      </c>
      <c r="B44" s="64" t="str">
        <f>[3]Pointage!AG38</f>
        <v>ABSENT</v>
      </c>
      <c r="C44" s="47" t="str">
        <f t="shared" si="5"/>
        <v/>
      </c>
      <c r="D44" s="6" t="str">
        <f t="shared" si="6"/>
        <v/>
      </c>
      <c r="E44" s="52" t="str">
        <f t="shared" si="7"/>
        <v/>
      </c>
      <c r="F44" s="25" t="str">
        <f t="shared" si="8"/>
        <v/>
      </c>
      <c r="G44" s="6" t="str">
        <f t="shared" si="9"/>
        <v>X</v>
      </c>
      <c r="H44" s="5" t="b">
        <f>IF(OR(COUNTIF(HorSup,B44),B44="",[3]Pointage!AG39="",B44="REPOS"),"X")</f>
        <v>0</v>
      </c>
      <c r="K44" s="58" t="s">
        <v>103</v>
      </c>
      <c r="L44" s="55" t="s">
        <v>126</v>
      </c>
    </row>
    <row r="45" spans="1:12" ht="17" customHeight="1" x14ac:dyDescent="0.2">
      <c r="A45" s="38" t="s">
        <v>114</v>
      </c>
      <c r="B45" s="64" t="str">
        <f>[3]Pointage!AG39</f>
        <v>NICE EST</v>
      </c>
      <c r="C45" s="47" t="str">
        <f t="shared" si="5"/>
        <v>X</v>
      </c>
      <c r="D45" s="6" t="str">
        <f t="shared" si="6"/>
        <v/>
      </c>
      <c r="E45" s="52" t="str">
        <f t="shared" si="7"/>
        <v/>
      </c>
      <c r="F45" s="25" t="str">
        <f t="shared" si="8"/>
        <v/>
      </c>
      <c r="G45" s="6" t="str">
        <f t="shared" si="9"/>
        <v/>
      </c>
      <c r="H45" s="5" t="b">
        <f>IF(OR(COUNTIF(HorSup,B45),B45="",[3]Pointage!AG40="",B45="REPOS"),"X")</f>
        <v>0</v>
      </c>
      <c r="K45" s="58" t="s">
        <v>104</v>
      </c>
      <c r="L45" s="55" t="s">
        <v>8</v>
      </c>
    </row>
    <row r="46" spans="1:12" ht="17" customHeight="1" x14ac:dyDescent="0.2">
      <c r="A46" s="34" t="s">
        <v>115</v>
      </c>
      <c r="B46" s="64" t="str">
        <f>[3]Pointage!AG40</f>
        <v>ABSENT</v>
      </c>
      <c r="C46" s="47" t="str">
        <f t="shared" si="5"/>
        <v/>
      </c>
      <c r="D46" s="6" t="str">
        <f t="shared" si="6"/>
        <v/>
      </c>
      <c r="E46" s="52" t="str">
        <f t="shared" si="7"/>
        <v/>
      </c>
      <c r="F46" s="25" t="str">
        <f t="shared" si="8"/>
        <v/>
      </c>
      <c r="G46" s="6" t="str">
        <f t="shared" si="9"/>
        <v>X</v>
      </c>
      <c r="H46" s="5" t="b">
        <f>IF(OR(COUNTIF(HorSup,B46),B46="",[3]Pointage!AG41="",B46="REPOS"),"X")</f>
        <v>0</v>
      </c>
      <c r="K46" s="58" t="s">
        <v>105</v>
      </c>
      <c r="L46" s="55" t="s">
        <v>8</v>
      </c>
    </row>
    <row r="47" spans="1:12" ht="17" customHeight="1" x14ac:dyDescent="0.2">
      <c r="A47" s="34" t="s">
        <v>116</v>
      </c>
      <c r="B47" s="64" t="str">
        <f>[3]Pointage!AG41</f>
        <v>ABSENT</v>
      </c>
      <c r="C47" s="47" t="str">
        <f t="shared" si="5"/>
        <v/>
      </c>
      <c r="D47" s="6" t="str">
        <f t="shared" si="6"/>
        <v/>
      </c>
      <c r="E47" s="52" t="str">
        <f t="shared" si="7"/>
        <v/>
      </c>
      <c r="F47" s="25" t="str">
        <f t="shared" si="8"/>
        <v/>
      </c>
      <c r="G47" s="6" t="str">
        <f t="shared" si="9"/>
        <v>X</v>
      </c>
      <c r="H47" s="5" t="b">
        <f>IF(OR(COUNTIF(HorSup,B47),B47="",[3]Pointage!AG42="",B47="REPOS"),"X")</f>
        <v>0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[3]Pointage!AG42</f>
        <v>B. CARTON</v>
      </c>
      <c r="C48" s="47" t="str">
        <f>IF(COUNTIF(HorMat,B48),"X",IF(OR(B48="FORMATION"),"F",IF(OR(B48="1/2 Congés Matin"),"D","")))</f>
        <v>X</v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b">
        <f>IF(OR(COUNTIF(HorSup,B48),B48="",[3]Pointage!AG18="",B48="REPOS"),"X")</f>
        <v>0</v>
      </c>
      <c r="K48" s="57" t="s">
        <v>107</v>
      </c>
      <c r="L48" s="55" t="s">
        <v>54</v>
      </c>
    </row>
    <row r="49" spans="1:12" ht="17" customHeight="1" x14ac:dyDescent="0.2">
      <c r="A49" s="34" t="s">
        <v>118</v>
      </c>
      <c r="B49" s="64" t="str">
        <f>[3]Pointage!AG43</f>
        <v>B. CARTON</v>
      </c>
      <c r="C49" s="47" t="str">
        <f t="shared" si="5"/>
        <v>X</v>
      </c>
      <c r="D49" s="6" t="str">
        <f t="shared" si="6"/>
        <v/>
      </c>
      <c r="E49" s="52" t="str">
        <f t="shared" si="7"/>
        <v/>
      </c>
      <c r="F49" s="25" t="str">
        <f t="shared" si="8"/>
        <v/>
      </c>
      <c r="G49" s="6" t="str">
        <f t="shared" si="9"/>
        <v/>
      </c>
      <c r="H49" s="5" t="b">
        <f>IF(OR(COUNTIF(HorSup,B49),B49="",[3]Pointage!AG43="",B49="REPOS"),"X")</f>
        <v>0</v>
      </c>
      <c r="K49" s="59" t="s">
        <v>108</v>
      </c>
      <c r="L49" s="55" t="s">
        <v>8</v>
      </c>
    </row>
    <row r="50" spans="1:12" ht="17" customHeight="1" x14ac:dyDescent="0.2">
      <c r="A50" s="34" t="s">
        <v>121</v>
      </c>
      <c r="B50" s="64" t="str">
        <f>[3]Pointage!AG44</f>
        <v>ENC AM 12H30-19H30</v>
      </c>
      <c r="C50" s="47" t="str">
        <f t="shared" si="5"/>
        <v/>
      </c>
      <c r="D50" s="6" t="str">
        <f t="shared" si="6"/>
        <v>X</v>
      </c>
      <c r="E50" s="52" t="str">
        <f t="shared" si="7"/>
        <v/>
      </c>
      <c r="F50" s="25" t="str">
        <f t="shared" si="8"/>
        <v/>
      </c>
      <c r="G50" s="6" t="str">
        <f t="shared" si="9"/>
        <v/>
      </c>
      <c r="H50" s="5" t="b">
        <f>IF(OR(COUNTIF(HorSup,B50),B50="",[3]Pointage!AG44="",B50="REPOS"),"X")</f>
        <v>0</v>
      </c>
      <c r="K50" s="61" t="s">
        <v>109</v>
      </c>
      <c r="L50" s="55" t="s">
        <v>126</v>
      </c>
    </row>
    <row r="51" spans="1:12" ht="17" customHeight="1" thickBot="1" x14ac:dyDescent="0.25">
      <c r="A51" s="70" t="s">
        <v>123</v>
      </c>
      <c r="B51" s="64" t="str">
        <f>[3]Pointage!AG45</f>
        <v>Congés</v>
      </c>
      <c r="C51" s="48" t="str">
        <f t="shared" si="5"/>
        <v/>
      </c>
      <c r="D51" s="17" t="str">
        <f t="shared" si="6"/>
        <v/>
      </c>
      <c r="E51" s="53" t="str">
        <f t="shared" si="7"/>
        <v/>
      </c>
      <c r="F51" s="72" t="str">
        <f t="shared" si="8"/>
        <v>X</v>
      </c>
      <c r="G51" s="71" t="str">
        <f t="shared" si="9"/>
        <v/>
      </c>
      <c r="H51" s="5" t="b">
        <f>IF(OR(COUNTIF(HorSup,B51),B51="",[3]Pointage!AG45="",B51="REPOS"),"X")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85" t="s">
        <v>69</v>
      </c>
      <c r="B52" s="82" t="str">
        <f>[4]Pointage!AG2</f>
        <v>Standard 11H-15H / 15H30-19H</v>
      </c>
      <c r="C52" s="46" t="str">
        <f t="shared" si="5"/>
        <v/>
      </c>
      <c r="D52" s="3" t="str">
        <f t="shared" si="6"/>
        <v>X</v>
      </c>
      <c r="E52" s="51" t="str">
        <f t="shared" si="7"/>
        <v/>
      </c>
      <c r="F52" s="24" t="str">
        <f t="shared" ref="F52:F64" si="10">IF(B52="Congés","X","")</f>
        <v/>
      </c>
      <c r="G52" s="3" t="str">
        <f t="shared" ref="G52:G64" si="11">IF(B52="Absent","X","")</f>
        <v/>
      </c>
      <c r="H52" s="4" t="b">
        <f>IF(OR(COUNTIF(HorSup,B52),B52="",[4]Pointage!AG2="",B52="REPOS"),"X")</f>
        <v>0</v>
      </c>
      <c r="K52" s="58" t="s">
        <v>111</v>
      </c>
      <c r="L52" s="55" t="s">
        <v>126</v>
      </c>
    </row>
    <row r="53" spans="1:12" ht="17" customHeight="1" x14ac:dyDescent="0.2">
      <c r="A53" s="57" t="s">
        <v>73</v>
      </c>
      <c r="B53" s="83" t="str">
        <f>[4]Pointage!AG3</f>
        <v>Contrôle 12H00-19H30</v>
      </c>
      <c r="C53" s="47" t="str">
        <f t="shared" ref="C53:C64" si="12">IF(COUNTIF(HorMat,B53),"X",IF(OR(B53="FORMATION"),"F",IF(OR(B53="1/2 Congés Matin"),"D","")))</f>
        <v/>
      </c>
      <c r="D53" s="6" t="str">
        <f t="shared" ref="D53:D64" si="13">IF(COUNTIF(HorAm,B53),"X",IF(OR(B53="1/2 Congés AM"),"D",""))</f>
        <v>X</v>
      </c>
      <c r="E53" s="52" t="str">
        <f t="shared" ref="E53:E64" si="14">IF(COUNTIF(HorSoir,B53),"X","")</f>
        <v/>
      </c>
      <c r="F53" s="25" t="str">
        <f t="shared" si="10"/>
        <v/>
      </c>
      <c r="G53" s="6" t="str">
        <f t="shared" si="11"/>
        <v/>
      </c>
      <c r="H53" s="5" t="b">
        <f>IF(OR(COUNTIF(HorSup,B53),B53="",[4]Pointage!AG3="",B53="REPOS"),"X")</f>
        <v>0</v>
      </c>
      <c r="K53" s="58" t="s">
        <v>112</v>
      </c>
      <c r="L53" s="55" t="s">
        <v>8</v>
      </c>
    </row>
    <row r="54" spans="1:12" ht="17" customHeight="1" x14ac:dyDescent="0.2">
      <c r="A54" s="58" t="s">
        <v>79</v>
      </c>
      <c r="B54" s="83" t="str">
        <f>[4]Pointage!AG4</f>
        <v>Secrétariat 8H30-12H /13H-17H</v>
      </c>
      <c r="C54" s="47" t="str">
        <f t="shared" si="12"/>
        <v>X</v>
      </c>
      <c r="D54" s="6" t="str">
        <f t="shared" si="13"/>
        <v/>
      </c>
      <c r="E54" s="52" t="str">
        <f t="shared" si="14"/>
        <v/>
      </c>
      <c r="F54" s="25" t="str">
        <f t="shared" si="10"/>
        <v/>
      </c>
      <c r="G54" s="6" t="str">
        <f t="shared" si="11"/>
        <v/>
      </c>
      <c r="H54" s="5" t="b">
        <f>IF(OR(COUNTIF(HorSup,B54),B54="",[4]Pointage!AG4="",B54="REPOS"),"X")</f>
        <v>0</v>
      </c>
      <c r="K54" s="58" t="s">
        <v>113</v>
      </c>
      <c r="L54" s="55" t="s">
        <v>4</v>
      </c>
    </row>
    <row r="55" spans="1:12" ht="17" customHeight="1" x14ac:dyDescent="0.2">
      <c r="A55" s="58" t="s">
        <v>80</v>
      </c>
      <c r="B55" s="83" t="str">
        <f>[4]Pointage!AG5</f>
        <v>ENCADREMENT</v>
      </c>
      <c r="C55" s="47" t="str">
        <f t="shared" si="12"/>
        <v>X</v>
      </c>
      <c r="D55" s="6" t="str">
        <f t="shared" si="13"/>
        <v/>
      </c>
      <c r="E55" s="52" t="str">
        <f t="shared" si="14"/>
        <v/>
      </c>
      <c r="F55" s="25" t="str">
        <f t="shared" si="10"/>
        <v/>
      </c>
      <c r="G55" s="6" t="str">
        <f t="shared" si="11"/>
        <v/>
      </c>
      <c r="H55" s="5" t="b">
        <f>IF(OR(COUNTIF(HorSup,B55),B55="",[4]Pointage!AG5="",B55="REPOS"),"X")</f>
        <v>0</v>
      </c>
      <c r="K55" s="58" t="s">
        <v>114</v>
      </c>
      <c r="L55" s="55" t="s">
        <v>126</v>
      </c>
    </row>
    <row r="56" spans="1:12" ht="17" customHeight="1" x14ac:dyDescent="0.2">
      <c r="A56" s="58" t="s">
        <v>83</v>
      </c>
      <c r="B56" s="83" t="str">
        <f>[4]Pointage!AG6</f>
        <v>ENCADREMENT</v>
      </c>
      <c r="C56" s="47" t="str">
        <f t="shared" si="12"/>
        <v>X</v>
      </c>
      <c r="D56" s="6" t="str">
        <f t="shared" si="13"/>
        <v/>
      </c>
      <c r="E56" s="52" t="str">
        <f t="shared" si="14"/>
        <v/>
      </c>
      <c r="F56" s="25" t="str">
        <f t="shared" si="10"/>
        <v/>
      </c>
      <c r="G56" s="6" t="str">
        <f t="shared" si="11"/>
        <v/>
      </c>
      <c r="H56" s="5" t="b">
        <f>IF(OR(COUNTIF(HorSup,B56),B56="",[4]Pointage!AG6="",B56="REPOS"),"X")</f>
        <v>0</v>
      </c>
      <c r="K56" s="60" t="s">
        <v>115</v>
      </c>
      <c r="L56" s="55" t="s">
        <v>126</v>
      </c>
    </row>
    <row r="57" spans="1:12" ht="17" customHeight="1" x14ac:dyDescent="0.2">
      <c r="A57" s="58" t="s">
        <v>87</v>
      </c>
      <c r="B57" s="83" t="str">
        <f>[4]Pointage!AG7</f>
        <v>Standard 8H-12H/13H-16H30</v>
      </c>
      <c r="C57" s="47" t="str">
        <f t="shared" si="12"/>
        <v>X</v>
      </c>
      <c r="D57" s="6" t="str">
        <f t="shared" si="13"/>
        <v/>
      </c>
      <c r="E57" s="52" t="str">
        <f t="shared" si="14"/>
        <v/>
      </c>
      <c r="F57" s="25" t="str">
        <f t="shared" si="10"/>
        <v/>
      </c>
      <c r="G57" s="6" t="str">
        <f t="shared" si="11"/>
        <v/>
      </c>
      <c r="H57" s="5" t="b">
        <f>IF(OR(COUNTIF(HorSup,B57),B57="",[4]Pointage!AG7="",B57="REPOS"),"X")</f>
        <v>0</v>
      </c>
      <c r="K57" s="60" t="s">
        <v>116</v>
      </c>
      <c r="L57" s="55" t="s">
        <v>4</v>
      </c>
    </row>
    <row r="58" spans="1:12" ht="17" customHeight="1" x14ac:dyDescent="0.2">
      <c r="A58" s="58" t="s">
        <v>88</v>
      </c>
      <c r="B58" s="83" t="str">
        <f>[4]Pointage!AG8</f>
        <v>Contrôle 19H-02H30</v>
      </c>
      <c r="C58" s="47" t="str">
        <f t="shared" si="12"/>
        <v/>
      </c>
      <c r="D58" s="6" t="str">
        <f t="shared" si="13"/>
        <v/>
      </c>
      <c r="E58" s="52" t="str">
        <f t="shared" si="14"/>
        <v>X</v>
      </c>
      <c r="F58" s="25" t="str">
        <f t="shared" si="10"/>
        <v/>
      </c>
      <c r="G58" s="6" t="str">
        <f t="shared" si="11"/>
        <v/>
      </c>
      <c r="H58" s="5" t="b">
        <f>IF(OR(COUNTIF(HorSup,B58),B58="",[4]Pointage!AG8="",B58="REPOS"),"X")</f>
        <v>0</v>
      </c>
      <c r="K58" s="58" t="s">
        <v>117</v>
      </c>
      <c r="L58" s="55" t="s">
        <v>8</v>
      </c>
    </row>
    <row r="59" spans="1:12" ht="16" x14ac:dyDescent="0.2">
      <c r="A59" s="57" t="s">
        <v>110</v>
      </c>
      <c r="B59" s="83" t="str">
        <f>[4]Pointage!AG9</f>
        <v>Contrôle 8H30-12H / 14H30-18H</v>
      </c>
      <c r="C59" s="47" t="str">
        <f t="shared" si="12"/>
        <v>X</v>
      </c>
      <c r="D59" s="6" t="str">
        <f t="shared" si="13"/>
        <v/>
      </c>
      <c r="E59" s="52" t="str">
        <f t="shared" si="14"/>
        <v/>
      </c>
      <c r="F59" s="25" t="str">
        <f t="shared" si="10"/>
        <v/>
      </c>
      <c r="G59" s="6" t="str">
        <f t="shared" si="11"/>
        <v/>
      </c>
      <c r="H59" s="5" t="b">
        <f>IF(OR(COUNTIF(HorSup,B59),B59="",[4]Pointage!AG9="",B59="REPOS"),"X")</f>
        <v>0</v>
      </c>
      <c r="K59" s="58" t="s">
        <v>118</v>
      </c>
      <c r="L59" s="55" t="s">
        <v>126</v>
      </c>
    </row>
    <row r="60" spans="1:12" ht="16" x14ac:dyDescent="0.2">
      <c r="A60" s="57" t="s">
        <v>112</v>
      </c>
      <c r="B60" s="83" t="str">
        <f>[4]Pointage!AG10</f>
        <v>Contrôle 8H30-12H / 14H30-18H</v>
      </c>
      <c r="C60" s="47" t="str">
        <f t="shared" si="12"/>
        <v>X</v>
      </c>
      <c r="D60" s="6" t="str">
        <f t="shared" si="13"/>
        <v/>
      </c>
      <c r="E60" s="52" t="str">
        <f t="shared" si="14"/>
        <v/>
      </c>
      <c r="F60" s="25" t="str">
        <f t="shared" si="10"/>
        <v/>
      </c>
      <c r="G60" s="6" t="str">
        <f t="shared" si="11"/>
        <v/>
      </c>
      <c r="H60" s="5" t="b">
        <f>IF(OR(COUNTIF(HorSup,B60),B60="",[4]Pointage!AG10="",B60="REPOS"),"X")</f>
        <v>0</v>
      </c>
      <c r="K60" s="60" t="s">
        <v>119</v>
      </c>
      <c r="L60" s="55" t="s">
        <v>126</v>
      </c>
    </row>
    <row r="61" spans="1:12" ht="16" x14ac:dyDescent="0.2">
      <c r="A61" s="60" t="s">
        <v>117</v>
      </c>
      <c r="B61" s="83" t="str">
        <f>[4]Pointage!AG11</f>
        <v>Contrôle 19H-02H30</v>
      </c>
      <c r="C61" s="47" t="str">
        <f t="shared" si="12"/>
        <v/>
      </c>
      <c r="D61" s="6" t="str">
        <f t="shared" si="13"/>
        <v/>
      </c>
      <c r="E61" s="52" t="str">
        <f t="shared" si="14"/>
        <v>X</v>
      </c>
      <c r="F61" s="25" t="str">
        <f t="shared" si="10"/>
        <v/>
      </c>
      <c r="G61" s="6" t="str">
        <f t="shared" si="11"/>
        <v/>
      </c>
      <c r="H61" s="5" t="b">
        <f>IF(OR(COUNTIF(HorSup,B61),B61="",[4]Pointage!AG11="",B61="REPOS"),"X")</f>
        <v>0</v>
      </c>
      <c r="K61" s="58" t="s">
        <v>120</v>
      </c>
      <c r="L61" s="55" t="s">
        <v>126</v>
      </c>
    </row>
    <row r="62" spans="1:12" ht="16" x14ac:dyDescent="0.2">
      <c r="A62" s="58" t="s">
        <v>119</v>
      </c>
      <c r="B62" s="83" t="str">
        <f>[4]Pointage!AG12</f>
        <v>REPOS</v>
      </c>
      <c r="C62" s="47" t="str">
        <f t="shared" si="12"/>
        <v/>
      </c>
      <c r="D62" s="6" t="str">
        <f t="shared" si="13"/>
        <v/>
      </c>
      <c r="E62" s="52" t="str">
        <f t="shared" si="14"/>
        <v/>
      </c>
      <c r="F62" s="25" t="str">
        <f t="shared" si="10"/>
        <v/>
      </c>
      <c r="G62" s="6" t="str">
        <f t="shared" si="11"/>
        <v/>
      </c>
      <c r="H62" s="5" t="str">
        <f>IF(OR(COUNTIF(HorSup,B62),B62="",[4]Pointage!AG12="",B62="REPOS"),"X")</f>
        <v>X</v>
      </c>
      <c r="K62" s="58" t="s">
        <v>121</v>
      </c>
      <c r="L62" s="55" t="s">
        <v>126</v>
      </c>
    </row>
    <row r="63" spans="1:12" ht="16" x14ac:dyDescent="0.2">
      <c r="A63" s="58" t="s">
        <v>120</v>
      </c>
      <c r="B63" s="83" t="str">
        <f>[4]Pointage!AG13</f>
        <v>Contrôle 12H00-19H30</v>
      </c>
      <c r="C63" s="47" t="str">
        <f t="shared" si="12"/>
        <v/>
      </c>
      <c r="D63" s="6" t="str">
        <f t="shared" si="13"/>
        <v>X</v>
      </c>
      <c r="E63" s="52" t="str">
        <f t="shared" si="14"/>
        <v/>
      </c>
      <c r="F63" s="25" t="str">
        <f t="shared" si="10"/>
        <v/>
      </c>
      <c r="G63" s="6" t="str">
        <f t="shared" si="11"/>
        <v/>
      </c>
      <c r="H63" s="5" t="b">
        <f>IF(OR(COUNTIF(HorSup,B63),B63="",[4]Pointage!AG13="",B63="REPOS"),"X")</f>
        <v>0</v>
      </c>
      <c r="K63" s="60" t="s">
        <v>122</v>
      </c>
      <c r="L63" s="55" t="s">
        <v>126</v>
      </c>
    </row>
    <row r="64" spans="1:12" ht="17" thickBot="1" x14ac:dyDescent="0.25">
      <c r="A64" s="67" t="s">
        <v>122</v>
      </c>
      <c r="B64" s="84" t="str">
        <f>[4]Pointage!AG14</f>
        <v>Contrôle 19H-02H30</v>
      </c>
      <c r="C64" s="48" t="str">
        <f t="shared" si="12"/>
        <v/>
      </c>
      <c r="D64" s="17" t="str">
        <f t="shared" si="13"/>
        <v/>
      </c>
      <c r="E64" s="53" t="str">
        <f t="shared" si="14"/>
        <v>X</v>
      </c>
      <c r="F64" s="16" t="str">
        <f t="shared" si="10"/>
        <v/>
      </c>
      <c r="G64" s="17" t="str">
        <f t="shared" si="11"/>
        <v/>
      </c>
      <c r="H64" s="18" t="b">
        <f>IF(OR(COUNTIF(HorSup,B64),B64="",[4]Pointage!AG14="",B64="REPOS"),"X")</f>
        <v>0</v>
      </c>
      <c r="K64" s="67" t="s">
        <v>123</v>
      </c>
      <c r="L64" s="56" t="s">
        <v>136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L8:L12 L14:L63 B8:B51">
    <cfRule type="cellIs" dxfId="309" priority="56" stopIfTrue="1" operator="equal">
      <formula>0</formula>
    </cfRule>
  </conditionalFormatting>
  <conditionalFormatting sqref="L8:L12 L14:L63 B8:B51">
    <cfRule type="cellIs" dxfId="308" priority="59" stopIfTrue="1" operator="equal">
      <formula>"Repos"</formula>
    </cfRule>
    <cfRule type="cellIs" dxfId="307" priority="60" stopIfTrue="1" operator="equal">
      <formula>"ABSENT"</formula>
    </cfRule>
    <cfRule type="containsText" dxfId="306" priority="61" stopIfTrue="1" operator="containsText" text="NICE OUEST">
      <formula>NOT(ISERROR(SEARCH("NICE OUEST",B8)))</formula>
    </cfRule>
    <cfRule type="containsText" dxfId="305" priority="62" stopIfTrue="1" operator="containsText" text="NICE NORD">
      <formula>NOT(ISERROR(SEARCH("NICE NORD",B8)))</formula>
    </cfRule>
    <cfRule type="containsText" dxfId="304" priority="64" stopIfTrue="1" operator="containsText" text="NICE EST">
      <formula>NOT(ISERROR(SEARCH("NICE EST",B8)))</formula>
    </cfRule>
  </conditionalFormatting>
  <conditionalFormatting sqref="K2">
    <cfRule type="cellIs" dxfId="303" priority="58" stopIfTrue="1" operator="equal">
      <formula>""</formula>
    </cfRule>
  </conditionalFormatting>
  <conditionalFormatting sqref="L13">
    <cfRule type="cellIs" dxfId="302" priority="33" stopIfTrue="1" operator="equal">
      <formula>0</formula>
    </cfRule>
  </conditionalFormatting>
  <conditionalFormatting sqref="L13">
    <cfRule type="cellIs" dxfId="301" priority="34" stopIfTrue="1" operator="equal">
      <formula>"Repos"</formula>
    </cfRule>
    <cfRule type="cellIs" dxfId="300" priority="35" stopIfTrue="1" operator="equal">
      <formula>"ABSENT"</formula>
    </cfRule>
    <cfRule type="containsText" dxfId="299" priority="36" stopIfTrue="1" operator="containsText" text="NICE OUEST">
      <formula>NOT(ISERROR(SEARCH("NICE OUEST",L13)))</formula>
    </cfRule>
    <cfRule type="containsText" dxfId="298" priority="37" stopIfTrue="1" operator="containsText" text="NICE NORD">
      <formula>NOT(ISERROR(SEARCH("NICE NORD",L13)))</formula>
    </cfRule>
    <cfRule type="containsText" dxfId="297" priority="39" stopIfTrue="1" operator="containsText" text="NICE EST">
      <formula>NOT(ISERROR(SEARCH("NICE EST",L13)))</formula>
    </cfRule>
  </conditionalFormatting>
  <conditionalFormatting sqref="L64">
    <cfRule type="cellIs" dxfId="296" priority="24" stopIfTrue="1" operator="equal">
      <formula>0</formula>
    </cfRule>
  </conditionalFormatting>
  <conditionalFormatting sqref="L64">
    <cfRule type="cellIs" dxfId="295" priority="19" stopIfTrue="1" operator="equal">
      <formula>"Repos"</formula>
    </cfRule>
    <cfRule type="cellIs" dxfId="294" priority="20" stopIfTrue="1" operator="equal">
      <formula>"ABSENT"</formula>
    </cfRule>
    <cfRule type="containsText" dxfId="293" priority="21" stopIfTrue="1" operator="containsText" text="NICE OUEST">
      <formula>NOT(ISERROR(SEARCH("NICE OUEST",L64)))</formula>
    </cfRule>
    <cfRule type="containsText" dxfId="292" priority="22" stopIfTrue="1" operator="containsText" text="NICE NORD">
      <formula>NOT(ISERROR(SEARCH("NICE NORD",L64)))</formula>
    </cfRule>
    <cfRule type="containsText" dxfId="291" priority="23" stopIfTrue="1" operator="containsText" text="NICE EST">
      <formula>NOT(ISERROR(SEARCH("NICE EST",L64)))</formula>
    </cfRule>
  </conditionalFormatting>
  <conditionalFormatting sqref="B52:B64">
    <cfRule type="cellIs" dxfId="290" priority="11" stopIfTrue="1" operator="equal">
      <formula>0</formula>
    </cfRule>
  </conditionalFormatting>
  <conditionalFormatting sqref="B52:B64">
    <cfRule type="cellIs" dxfId="289" priority="13" stopIfTrue="1" operator="equal">
      <formula>"Repos"</formula>
    </cfRule>
    <cfRule type="cellIs" dxfId="288" priority="14" stopIfTrue="1" operator="equal">
      <formula>"ABSENT"</formula>
    </cfRule>
    <cfRule type="containsText" dxfId="287" priority="15" stopIfTrue="1" operator="containsText" text="NICE OUEST">
      <formula>NOT(ISERROR(SEARCH("NICE OUEST",B52)))</formula>
    </cfRule>
    <cfRule type="containsText" dxfId="286" priority="16" stopIfTrue="1" operator="containsText" text="NICE NORD">
      <formula>NOT(ISERROR(SEARCH("NICE NORD",B52)))</formula>
    </cfRule>
    <cfRule type="containsText" dxfId="285" priority="17" stopIfTrue="1" operator="containsText" text="NICE EST">
      <formula>NOT(ISERROR(SEARCH("NICE EST",B52)))</formula>
    </cfRule>
  </conditionalFormatting>
  <conditionalFormatting sqref="H8:H64">
    <cfRule type="containsText" dxfId="284" priority="10" stopIfTrue="1" operator="containsText" text="FAUX">
      <formula>NOT(ISERROR(SEARCH("FAUX",H8)))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7" stopIfTrue="1" operator="containsText" id="{7B382F13-7788-4963-8E1B-7C0C0864EDCD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32" stopIfTrue="1" operator="containsText" id="{92E4C25F-CE18-45BA-9C70-29D06B132DE4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12" stopIfTrue="1" operator="containsText" id="{962460D6-D9CB-4547-B5EA-32C065B035C2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42999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42999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16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8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126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23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15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14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8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34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126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29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20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21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20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14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16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38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21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130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14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38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20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38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16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46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24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27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28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41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12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128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280" priority="56" stopIfTrue="1" operator="equal">
      <formula>""</formula>
    </cfRule>
  </conditionalFormatting>
  <conditionalFormatting sqref="L8:L12 L14:L63 B8:B64">
    <cfRule type="cellIs" dxfId="279" priority="23" stopIfTrue="1" operator="equal">
      <formula>0</formula>
    </cfRule>
  </conditionalFormatting>
  <conditionalFormatting sqref="L8:L12 L14:L63 B8:B64">
    <cfRule type="cellIs" dxfId="278" priority="25" stopIfTrue="1" operator="equal">
      <formula>"Repos"</formula>
    </cfRule>
    <cfRule type="cellIs" dxfId="277" priority="26" stopIfTrue="1" operator="equal">
      <formula>"ABSENT"</formula>
    </cfRule>
    <cfRule type="containsText" dxfId="276" priority="27" stopIfTrue="1" operator="containsText" text="NICE OUEST">
      <formula>NOT(ISERROR(SEARCH("NICE OUEST",B8)))</formula>
    </cfRule>
    <cfRule type="containsText" dxfId="275" priority="28" stopIfTrue="1" operator="containsText" text="NICE NORD">
      <formula>NOT(ISERROR(SEARCH("NICE NORD",B8)))</formula>
    </cfRule>
    <cfRule type="containsText" dxfId="274" priority="29" stopIfTrue="1" operator="containsText" text="NICE EST">
      <formula>NOT(ISERROR(SEARCH("NICE EST",B8)))</formula>
    </cfRule>
  </conditionalFormatting>
  <conditionalFormatting sqref="L13">
    <cfRule type="cellIs" dxfId="273" priority="17" stopIfTrue="1" operator="equal">
      <formula>0</formula>
    </cfRule>
  </conditionalFormatting>
  <conditionalFormatting sqref="L13">
    <cfRule type="cellIs" dxfId="272" priority="18" stopIfTrue="1" operator="equal">
      <formula>"Repos"</formula>
    </cfRule>
    <cfRule type="cellIs" dxfId="271" priority="19" stopIfTrue="1" operator="equal">
      <formula>"ABSENT"</formula>
    </cfRule>
    <cfRule type="containsText" dxfId="270" priority="20" stopIfTrue="1" operator="containsText" text="NICE OUEST">
      <formula>NOT(ISERROR(SEARCH("NICE OUEST",L13)))</formula>
    </cfRule>
    <cfRule type="containsText" dxfId="269" priority="21" stopIfTrue="1" operator="containsText" text="NICE NORD">
      <formula>NOT(ISERROR(SEARCH("NICE NORD",L13)))</formula>
    </cfRule>
    <cfRule type="containsText" dxfId="268" priority="22" stopIfTrue="1" operator="containsText" text="NICE EST">
      <formula>NOT(ISERROR(SEARCH("NICE EST",L13)))</formula>
    </cfRule>
  </conditionalFormatting>
  <conditionalFormatting sqref="L64">
    <cfRule type="cellIs" dxfId="267" priority="15" stopIfTrue="1" operator="equal">
      <formula>0</formula>
    </cfRule>
  </conditionalFormatting>
  <conditionalFormatting sqref="L64">
    <cfRule type="cellIs" dxfId="266" priority="10" stopIfTrue="1" operator="equal">
      <formula>"Repos"</formula>
    </cfRule>
    <cfRule type="cellIs" dxfId="265" priority="11" stopIfTrue="1" operator="equal">
      <formula>"ABSENT"</formula>
    </cfRule>
    <cfRule type="containsText" dxfId="264" priority="12" stopIfTrue="1" operator="containsText" text="NICE OUEST">
      <formula>NOT(ISERROR(SEARCH("NICE OUEST",L64)))</formula>
    </cfRule>
    <cfRule type="containsText" dxfId="263" priority="13" stopIfTrue="1" operator="containsText" text="NICE NORD">
      <formula>NOT(ISERROR(SEARCH("NICE NORD",L64)))</formula>
    </cfRule>
    <cfRule type="containsText" dxfId="262" priority="14" stopIfTrue="1" operator="containsText" text="NICE EST">
      <formula>NOT(ISERROR(SEARCH("NICE EST",L64)))</formula>
    </cfRule>
  </conditionalFormatting>
  <conditionalFormatting sqref="H8:H47 H49:H64">
    <cfRule type="containsText" dxfId="261" priority="2" stopIfTrue="1" operator="containsText" text="FAUX">
      <formula>NOT(ISERROR(SEARCH("FAUX",H8)))</formula>
    </cfRule>
  </conditionalFormatting>
  <conditionalFormatting sqref="H48">
    <cfRule type="containsText" dxfId="260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F83968B3-663A-457F-938F-22A6ACF37867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1DB1E976-3872-4F5B-A0B7-E05AC6BF90CB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A88CC1FE-EEAE-4571-AF56-0B6CBFCC594E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43000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43000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126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8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126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66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126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37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8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8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14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126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126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126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14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126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126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39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126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126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126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14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14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126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126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126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126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126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126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126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126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126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126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126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256" priority="64" stopIfTrue="1" operator="equal">
      <formula>""</formula>
    </cfRule>
  </conditionalFormatting>
  <conditionalFormatting sqref="L8:L12 L14:L63 B8:B64">
    <cfRule type="cellIs" dxfId="255" priority="23" stopIfTrue="1" operator="equal">
      <formula>0</formula>
    </cfRule>
  </conditionalFormatting>
  <conditionalFormatting sqref="L8:L12 L14:L63 B8:B64">
    <cfRule type="cellIs" dxfId="254" priority="25" stopIfTrue="1" operator="equal">
      <formula>"Repos"</formula>
    </cfRule>
    <cfRule type="cellIs" dxfId="253" priority="26" stopIfTrue="1" operator="equal">
      <formula>"ABSENT"</formula>
    </cfRule>
    <cfRule type="containsText" dxfId="252" priority="27" stopIfTrue="1" operator="containsText" text="NICE OUEST">
      <formula>NOT(ISERROR(SEARCH("NICE OUEST",B8)))</formula>
    </cfRule>
    <cfRule type="containsText" dxfId="251" priority="28" stopIfTrue="1" operator="containsText" text="NICE NORD">
      <formula>NOT(ISERROR(SEARCH("NICE NORD",B8)))</formula>
    </cfRule>
    <cfRule type="containsText" dxfId="250" priority="29" stopIfTrue="1" operator="containsText" text="NICE EST">
      <formula>NOT(ISERROR(SEARCH("NICE EST",B8)))</formula>
    </cfRule>
  </conditionalFormatting>
  <conditionalFormatting sqref="L13">
    <cfRule type="cellIs" dxfId="249" priority="17" stopIfTrue="1" operator="equal">
      <formula>0</formula>
    </cfRule>
  </conditionalFormatting>
  <conditionalFormatting sqref="L13">
    <cfRule type="cellIs" dxfId="248" priority="18" stopIfTrue="1" operator="equal">
      <formula>"Repos"</formula>
    </cfRule>
    <cfRule type="cellIs" dxfId="247" priority="19" stopIfTrue="1" operator="equal">
      <formula>"ABSENT"</formula>
    </cfRule>
    <cfRule type="containsText" dxfId="246" priority="20" stopIfTrue="1" operator="containsText" text="NICE OUEST">
      <formula>NOT(ISERROR(SEARCH("NICE OUEST",L13)))</formula>
    </cfRule>
    <cfRule type="containsText" dxfId="245" priority="21" stopIfTrue="1" operator="containsText" text="NICE NORD">
      <formula>NOT(ISERROR(SEARCH("NICE NORD",L13)))</formula>
    </cfRule>
    <cfRule type="containsText" dxfId="244" priority="22" stopIfTrue="1" operator="containsText" text="NICE EST">
      <formula>NOT(ISERROR(SEARCH("NICE EST",L13)))</formula>
    </cfRule>
  </conditionalFormatting>
  <conditionalFormatting sqref="L64">
    <cfRule type="cellIs" dxfId="243" priority="15" stopIfTrue="1" operator="equal">
      <formula>0</formula>
    </cfRule>
  </conditionalFormatting>
  <conditionalFormatting sqref="L64">
    <cfRule type="cellIs" dxfId="242" priority="10" stopIfTrue="1" operator="equal">
      <formula>"Repos"</formula>
    </cfRule>
    <cfRule type="cellIs" dxfId="241" priority="11" stopIfTrue="1" operator="equal">
      <formula>"ABSENT"</formula>
    </cfRule>
    <cfRule type="containsText" dxfId="240" priority="12" stopIfTrue="1" operator="containsText" text="NICE OUEST">
      <formula>NOT(ISERROR(SEARCH("NICE OUEST",L64)))</formula>
    </cfRule>
    <cfRule type="containsText" dxfId="239" priority="13" stopIfTrue="1" operator="containsText" text="NICE NORD">
      <formula>NOT(ISERROR(SEARCH("NICE NORD",L64)))</formula>
    </cfRule>
    <cfRule type="containsText" dxfId="238" priority="14" stopIfTrue="1" operator="containsText" text="NICE EST">
      <formula>NOT(ISERROR(SEARCH("NICE EST",L64)))</formula>
    </cfRule>
  </conditionalFormatting>
  <conditionalFormatting sqref="H8:H47 H49:H64">
    <cfRule type="containsText" dxfId="237" priority="2" stopIfTrue="1" operator="containsText" text="FAUX">
      <formula>NOT(ISERROR(SEARCH("FAUX",H8)))</formula>
    </cfRule>
  </conditionalFormatting>
  <conditionalFormatting sqref="H48">
    <cfRule type="containsText" dxfId="236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88BE4C92-6429-43D4-9191-99878293A7FD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33B8EC99-D764-4B23-9FA8-6A0F452F3A79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06436AAD-9DED-4FAA-9546-B226AE218D78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 enableFormatConditionsCalculation="0">
    <tabColor indexed="12"/>
  </sheetPr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43001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43001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126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126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138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132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126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126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50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126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126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126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54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131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126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126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126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126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138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126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126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137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126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126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126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126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126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126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126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126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126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126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126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59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126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126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232" priority="64" stopIfTrue="1" operator="equal">
      <formula>""</formula>
    </cfRule>
  </conditionalFormatting>
  <conditionalFormatting sqref="L8:L12 L14:L63 B8:B64">
    <cfRule type="cellIs" dxfId="231" priority="23" stopIfTrue="1" operator="equal">
      <formula>0</formula>
    </cfRule>
  </conditionalFormatting>
  <conditionalFormatting sqref="L8:L12 L14:L63 B8:B64">
    <cfRule type="cellIs" dxfId="230" priority="25" stopIfTrue="1" operator="equal">
      <formula>"Repos"</formula>
    </cfRule>
    <cfRule type="cellIs" dxfId="229" priority="26" stopIfTrue="1" operator="equal">
      <formula>"ABSENT"</formula>
    </cfRule>
    <cfRule type="containsText" dxfId="228" priority="27" stopIfTrue="1" operator="containsText" text="NICE OUEST">
      <formula>NOT(ISERROR(SEARCH("NICE OUEST",B8)))</formula>
    </cfRule>
    <cfRule type="containsText" dxfId="227" priority="28" stopIfTrue="1" operator="containsText" text="NICE NORD">
      <formula>NOT(ISERROR(SEARCH("NICE NORD",B8)))</formula>
    </cfRule>
    <cfRule type="containsText" dxfId="226" priority="29" stopIfTrue="1" operator="containsText" text="NICE EST">
      <formula>NOT(ISERROR(SEARCH("NICE EST",B8)))</formula>
    </cfRule>
  </conditionalFormatting>
  <conditionalFormatting sqref="L13">
    <cfRule type="cellIs" dxfId="225" priority="17" stopIfTrue="1" operator="equal">
      <formula>0</formula>
    </cfRule>
  </conditionalFormatting>
  <conditionalFormatting sqref="L13">
    <cfRule type="cellIs" dxfId="224" priority="18" stopIfTrue="1" operator="equal">
      <formula>"Repos"</formula>
    </cfRule>
    <cfRule type="cellIs" dxfId="223" priority="19" stopIfTrue="1" operator="equal">
      <formula>"ABSENT"</formula>
    </cfRule>
    <cfRule type="containsText" dxfId="222" priority="20" stopIfTrue="1" operator="containsText" text="NICE OUEST">
      <formula>NOT(ISERROR(SEARCH("NICE OUEST",L13)))</formula>
    </cfRule>
    <cfRule type="containsText" dxfId="221" priority="21" stopIfTrue="1" operator="containsText" text="NICE NORD">
      <formula>NOT(ISERROR(SEARCH("NICE NORD",L13)))</formula>
    </cfRule>
    <cfRule type="containsText" dxfId="220" priority="22" stopIfTrue="1" operator="containsText" text="NICE EST">
      <formula>NOT(ISERROR(SEARCH("NICE EST",L13)))</formula>
    </cfRule>
  </conditionalFormatting>
  <conditionalFormatting sqref="L64">
    <cfRule type="cellIs" dxfId="219" priority="15" stopIfTrue="1" operator="equal">
      <formula>0</formula>
    </cfRule>
  </conditionalFormatting>
  <conditionalFormatting sqref="L64">
    <cfRule type="cellIs" dxfId="218" priority="10" stopIfTrue="1" operator="equal">
      <formula>"Repos"</formula>
    </cfRule>
    <cfRule type="cellIs" dxfId="217" priority="11" stopIfTrue="1" operator="equal">
      <formula>"ABSENT"</formula>
    </cfRule>
    <cfRule type="containsText" dxfId="216" priority="12" stopIfTrue="1" operator="containsText" text="NICE OUEST">
      <formula>NOT(ISERROR(SEARCH("NICE OUEST",L64)))</formula>
    </cfRule>
    <cfRule type="containsText" dxfId="215" priority="13" stopIfTrue="1" operator="containsText" text="NICE NORD">
      <formula>NOT(ISERROR(SEARCH("NICE NORD",L64)))</formula>
    </cfRule>
    <cfRule type="containsText" dxfId="214" priority="14" stopIfTrue="1" operator="containsText" text="NICE EST">
      <formula>NOT(ISERROR(SEARCH("NICE EST",L64)))</formula>
    </cfRule>
  </conditionalFormatting>
  <conditionalFormatting sqref="H8:H47 H49:H64">
    <cfRule type="containsText" dxfId="213" priority="2" stopIfTrue="1" operator="containsText" text="FAUX">
      <formula>NOT(ISERROR(SEARCH("FAUX",H8)))</formula>
    </cfRule>
  </conditionalFormatting>
  <conditionalFormatting sqref="H48">
    <cfRule type="containsText" dxfId="212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9AE29983-1093-4D7D-BD29-968DBBAB0C05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749244BC-FA96-4860-852E-4145C6EFC939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83F201B5-34C4-4F13-990D-E1A0E88FAC2F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 enableFormatConditionsCalculation="0">
    <tabColor indexed="10"/>
  </sheetPr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43002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43002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126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31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38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16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29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8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21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20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14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16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8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21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8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8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38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20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126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24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46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24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27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28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41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20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13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208" priority="64" stopIfTrue="1" operator="equal">
      <formula>""</formula>
    </cfRule>
  </conditionalFormatting>
  <conditionalFormatting sqref="L8:L12 L14:L63 B8:B64">
    <cfRule type="cellIs" dxfId="207" priority="23" stopIfTrue="1" operator="equal">
      <formula>0</formula>
    </cfRule>
  </conditionalFormatting>
  <conditionalFormatting sqref="L8:L12 L14:L63 B8:B64">
    <cfRule type="cellIs" dxfId="206" priority="25" stopIfTrue="1" operator="equal">
      <formula>"Repos"</formula>
    </cfRule>
    <cfRule type="cellIs" dxfId="205" priority="26" stopIfTrue="1" operator="equal">
      <formula>"ABSENT"</formula>
    </cfRule>
    <cfRule type="containsText" dxfId="204" priority="27" stopIfTrue="1" operator="containsText" text="NICE OUEST">
      <formula>NOT(ISERROR(SEARCH("NICE OUEST",B8)))</formula>
    </cfRule>
    <cfRule type="containsText" dxfId="203" priority="28" stopIfTrue="1" operator="containsText" text="NICE NORD">
      <formula>NOT(ISERROR(SEARCH("NICE NORD",B8)))</formula>
    </cfRule>
    <cfRule type="containsText" dxfId="202" priority="29" stopIfTrue="1" operator="containsText" text="NICE EST">
      <formula>NOT(ISERROR(SEARCH("NICE EST",B8)))</formula>
    </cfRule>
  </conditionalFormatting>
  <conditionalFormatting sqref="L13">
    <cfRule type="cellIs" dxfId="201" priority="17" stopIfTrue="1" operator="equal">
      <formula>0</formula>
    </cfRule>
  </conditionalFormatting>
  <conditionalFormatting sqref="L13">
    <cfRule type="cellIs" dxfId="200" priority="18" stopIfTrue="1" operator="equal">
      <formula>"Repos"</formula>
    </cfRule>
    <cfRule type="cellIs" dxfId="199" priority="19" stopIfTrue="1" operator="equal">
      <formula>"ABSENT"</formula>
    </cfRule>
    <cfRule type="containsText" dxfId="198" priority="20" stopIfTrue="1" operator="containsText" text="NICE OUEST">
      <formula>NOT(ISERROR(SEARCH("NICE OUEST",L13)))</formula>
    </cfRule>
    <cfRule type="containsText" dxfId="197" priority="21" stopIfTrue="1" operator="containsText" text="NICE NORD">
      <formula>NOT(ISERROR(SEARCH("NICE NORD",L13)))</formula>
    </cfRule>
    <cfRule type="containsText" dxfId="196" priority="22" stopIfTrue="1" operator="containsText" text="NICE EST">
      <formula>NOT(ISERROR(SEARCH("NICE EST",L13)))</formula>
    </cfRule>
  </conditionalFormatting>
  <conditionalFormatting sqref="L64">
    <cfRule type="cellIs" dxfId="195" priority="15" stopIfTrue="1" operator="equal">
      <formula>0</formula>
    </cfRule>
  </conditionalFormatting>
  <conditionalFormatting sqref="L64">
    <cfRule type="cellIs" dxfId="194" priority="10" stopIfTrue="1" operator="equal">
      <formula>"Repos"</formula>
    </cfRule>
    <cfRule type="cellIs" dxfId="193" priority="11" stopIfTrue="1" operator="equal">
      <formula>"ABSENT"</formula>
    </cfRule>
    <cfRule type="containsText" dxfId="192" priority="12" stopIfTrue="1" operator="containsText" text="NICE OUEST">
      <formula>NOT(ISERROR(SEARCH("NICE OUEST",L64)))</formula>
    </cfRule>
    <cfRule type="containsText" dxfId="191" priority="13" stopIfTrue="1" operator="containsText" text="NICE NORD">
      <formula>NOT(ISERROR(SEARCH("NICE NORD",L64)))</formula>
    </cfRule>
    <cfRule type="containsText" dxfId="190" priority="14" stopIfTrue="1" operator="containsText" text="NICE EST">
      <formula>NOT(ISERROR(SEARCH("NICE EST",L64)))</formula>
    </cfRule>
  </conditionalFormatting>
  <conditionalFormatting sqref="H8:H47 H49:H64">
    <cfRule type="containsText" dxfId="189" priority="2" stopIfTrue="1" operator="containsText" text="FAUX">
      <formula>NOT(ISERROR(SEARCH("FAUX",H8)))</formula>
    </cfRule>
  </conditionalFormatting>
  <conditionalFormatting sqref="H48">
    <cfRule type="containsText" dxfId="188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01A69998-EEA0-4A2E-9F76-09C0953AA2CD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40DBC11E-FF60-4B12-9256-4243392AB11D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7C7DD50F-2783-44E0-ACBE-24D73D260F5A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43003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43003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15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40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38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16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126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29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8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21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20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14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16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8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21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8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8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38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20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38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24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46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126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27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28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41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20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29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126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184" priority="64" stopIfTrue="1" operator="equal">
      <formula>""</formula>
    </cfRule>
  </conditionalFormatting>
  <conditionalFormatting sqref="L8:L12 L14:L63 B8:B64">
    <cfRule type="cellIs" dxfId="183" priority="23" stopIfTrue="1" operator="equal">
      <formula>0</formula>
    </cfRule>
  </conditionalFormatting>
  <conditionalFormatting sqref="L8:L12 L14:L63 B8:B64">
    <cfRule type="cellIs" dxfId="182" priority="25" stopIfTrue="1" operator="equal">
      <formula>"Repos"</formula>
    </cfRule>
    <cfRule type="cellIs" dxfId="181" priority="26" stopIfTrue="1" operator="equal">
      <formula>"ABSENT"</formula>
    </cfRule>
    <cfRule type="containsText" dxfId="180" priority="27" stopIfTrue="1" operator="containsText" text="NICE OUEST">
      <formula>NOT(ISERROR(SEARCH("NICE OUEST",B8)))</formula>
    </cfRule>
    <cfRule type="containsText" dxfId="179" priority="28" stopIfTrue="1" operator="containsText" text="NICE NORD">
      <formula>NOT(ISERROR(SEARCH("NICE NORD",B8)))</formula>
    </cfRule>
    <cfRule type="containsText" dxfId="178" priority="29" stopIfTrue="1" operator="containsText" text="NICE EST">
      <formula>NOT(ISERROR(SEARCH("NICE EST",B8)))</formula>
    </cfRule>
  </conditionalFormatting>
  <conditionalFormatting sqref="L13">
    <cfRule type="cellIs" dxfId="177" priority="17" stopIfTrue="1" operator="equal">
      <formula>0</formula>
    </cfRule>
  </conditionalFormatting>
  <conditionalFormatting sqref="L13">
    <cfRule type="cellIs" dxfId="176" priority="18" stopIfTrue="1" operator="equal">
      <formula>"Repos"</formula>
    </cfRule>
    <cfRule type="cellIs" dxfId="175" priority="19" stopIfTrue="1" operator="equal">
      <formula>"ABSENT"</formula>
    </cfRule>
    <cfRule type="containsText" dxfId="174" priority="20" stopIfTrue="1" operator="containsText" text="NICE OUEST">
      <formula>NOT(ISERROR(SEARCH("NICE OUEST",L13)))</formula>
    </cfRule>
    <cfRule type="containsText" dxfId="173" priority="21" stopIfTrue="1" operator="containsText" text="NICE NORD">
      <formula>NOT(ISERROR(SEARCH("NICE NORD",L13)))</formula>
    </cfRule>
    <cfRule type="containsText" dxfId="172" priority="22" stopIfTrue="1" operator="containsText" text="NICE EST">
      <formula>NOT(ISERROR(SEARCH("NICE EST",L13)))</formula>
    </cfRule>
  </conditionalFormatting>
  <conditionalFormatting sqref="L64">
    <cfRule type="cellIs" dxfId="171" priority="15" stopIfTrue="1" operator="equal">
      <formula>0</formula>
    </cfRule>
  </conditionalFormatting>
  <conditionalFormatting sqref="L64">
    <cfRule type="cellIs" dxfId="170" priority="10" stopIfTrue="1" operator="equal">
      <formula>"Repos"</formula>
    </cfRule>
    <cfRule type="cellIs" dxfId="169" priority="11" stopIfTrue="1" operator="equal">
      <formula>"ABSENT"</formula>
    </cfRule>
    <cfRule type="containsText" dxfId="168" priority="12" stopIfTrue="1" operator="containsText" text="NICE OUEST">
      <formula>NOT(ISERROR(SEARCH("NICE OUEST",L64)))</formula>
    </cfRule>
    <cfRule type="containsText" dxfId="167" priority="13" stopIfTrue="1" operator="containsText" text="NICE NORD">
      <formula>NOT(ISERROR(SEARCH("NICE NORD",L64)))</formula>
    </cfRule>
    <cfRule type="containsText" dxfId="166" priority="14" stopIfTrue="1" operator="containsText" text="NICE EST">
      <formula>NOT(ISERROR(SEARCH("NICE EST",L64)))</formula>
    </cfRule>
  </conditionalFormatting>
  <conditionalFormatting sqref="H8:H47 H49:H64">
    <cfRule type="containsText" dxfId="165" priority="2" stopIfTrue="1" operator="containsText" text="FAUX">
      <formula>NOT(ISERROR(SEARCH("FAUX",H8)))</formula>
    </cfRule>
  </conditionalFormatting>
  <conditionalFormatting sqref="H48">
    <cfRule type="containsText" dxfId="164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F9088A98-0E7A-4652-8910-535688630AB3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D10AEF8D-FBE9-4F30-8A38-D645EFDE3780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0454A371-C9C9-4B0D-8682-09F77A8BB1D4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43004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43004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8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8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8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15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8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32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20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8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8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8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19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8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8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29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135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20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 t="s">
        <v>8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21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4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20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30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14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4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16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21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38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16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130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8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19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12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24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38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38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4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23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46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4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19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4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e">
        <v>#REF!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27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e">
        <v>#REF!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4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28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8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38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29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160" priority="64" stopIfTrue="1" operator="equal">
      <formula>""</formula>
    </cfRule>
  </conditionalFormatting>
  <conditionalFormatting sqref="L8:L12 L14:L63 B8:B64">
    <cfRule type="cellIs" dxfId="159" priority="23" stopIfTrue="1" operator="equal">
      <formula>0</formula>
    </cfRule>
  </conditionalFormatting>
  <conditionalFormatting sqref="L8:L12 L14:L63 B8:B64">
    <cfRule type="cellIs" dxfId="158" priority="25" stopIfTrue="1" operator="equal">
      <formula>"Repos"</formula>
    </cfRule>
    <cfRule type="cellIs" dxfId="157" priority="26" stopIfTrue="1" operator="equal">
      <formula>"ABSENT"</formula>
    </cfRule>
    <cfRule type="containsText" dxfId="156" priority="27" stopIfTrue="1" operator="containsText" text="NICE OUEST">
      <formula>NOT(ISERROR(SEARCH("NICE OUEST",B8)))</formula>
    </cfRule>
    <cfRule type="containsText" dxfId="155" priority="28" stopIfTrue="1" operator="containsText" text="NICE NORD">
      <formula>NOT(ISERROR(SEARCH("NICE NORD",B8)))</formula>
    </cfRule>
    <cfRule type="containsText" dxfId="154" priority="29" stopIfTrue="1" operator="containsText" text="NICE EST">
      <formula>NOT(ISERROR(SEARCH("NICE EST",B8)))</formula>
    </cfRule>
  </conditionalFormatting>
  <conditionalFormatting sqref="L13">
    <cfRule type="cellIs" dxfId="153" priority="17" stopIfTrue="1" operator="equal">
      <formula>0</formula>
    </cfRule>
  </conditionalFormatting>
  <conditionalFormatting sqref="L13">
    <cfRule type="cellIs" dxfId="152" priority="18" stopIfTrue="1" operator="equal">
      <formula>"Repos"</formula>
    </cfRule>
    <cfRule type="cellIs" dxfId="151" priority="19" stopIfTrue="1" operator="equal">
      <formula>"ABSENT"</formula>
    </cfRule>
    <cfRule type="containsText" dxfId="150" priority="20" stopIfTrue="1" operator="containsText" text="NICE OUEST">
      <formula>NOT(ISERROR(SEARCH("NICE OUEST",L13)))</formula>
    </cfRule>
    <cfRule type="containsText" dxfId="149" priority="21" stopIfTrue="1" operator="containsText" text="NICE NORD">
      <formula>NOT(ISERROR(SEARCH("NICE NORD",L13)))</formula>
    </cfRule>
    <cfRule type="containsText" dxfId="148" priority="22" stopIfTrue="1" operator="containsText" text="NICE EST">
      <formula>NOT(ISERROR(SEARCH("NICE EST",L13)))</formula>
    </cfRule>
  </conditionalFormatting>
  <conditionalFormatting sqref="L64">
    <cfRule type="cellIs" dxfId="147" priority="15" stopIfTrue="1" operator="equal">
      <formula>0</formula>
    </cfRule>
  </conditionalFormatting>
  <conditionalFormatting sqref="L64">
    <cfRule type="cellIs" dxfId="146" priority="10" stopIfTrue="1" operator="equal">
      <formula>"Repos"</formula>
    </cfRule>
    <cfRule type="cellIs" dxfId="145" priority="11" stopIfTrue="1" operator="equal">
      <formula>"ABSENT"</formula>
    </cfRule>
    <cfRule type="containsText" dxfId="144" priority="12" stopIfTrue="1" operator="containsText" text="NICE OUEST">
      <formula>NOT(ISERROR(SEARCH("NICE OUEST",L64)))</formula>
    </cfRule>
    <cfRule type="containsText" dxfId="143" priority="13" stopIfTrue="1" operator="containsText" text="NICE NORD">
      <formula>NOT(ISERROR(SEARCH("NICE NORD",L64)))</formula>
    </cfRule>
    <cfRule type="containsText" dxfId="142" priority="14" stopIfTrue="1" operator="containsText" text="NICE EST">
      <formula>NOT(ISERROR(SEARCH("NICE EST",L64)))</formula>
    </cfRule>
  </conditionalFormatting>
  <conditionalFormatting sqref="H8:H47 H49:H64">
    <cfRule type="containsText" dxfId="141" priority="2" stopIfTrue="1" operator="containsText" text="FAUX">
      <formula>NOT(ISERROR(SEARCH("FAUX",H8)))</formula>
    </cfRule>
  </conditionalFormatting>
  <conditionalFormatting sqref="H48">
    <cfRule type="containsText" dxfId="140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C8424FE9-5281-4D16-9C11-9A8CFC670CBA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25490286-73A7-4749-9545-F41D5A2B2480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BE33DA7A-349F-4AB0-99BF-E25818190FB9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43005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43005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7" t="s">
        <v>69</v>
      </c>
      <c r="L8" s="55" t="s">
        <v>11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9" t="s">
        <v>70</v>
      </c>
      <c r="L9" s="55" t="s">
        <v>12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12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38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60" t="s">
        <v>73</v>
      </c>
      <c r="L12" s="55" t="s">
        <v>41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60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60" t="s">
        <v>74</v>
      </c>
      <c r="L14" s="55" t="s">
        <v>14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57" t="s">
        <v>75</v>
      </c>
      <c r="L15" s="55" t="s">
        <v>14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32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12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14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33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9" t="s">
        <v>80</v>
      </c>
      <c r="L20" s="55" t="s">
        <v>127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60" t="s">
        <v>81</v>
      </c>
      <c r="L21" s="55" t="s">
        <v>38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17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58" t="s">
        <v>84</v>
      </c>
      <c r="L23" s="55" t="s">
        <v>20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8" t="s">
        <v>83</v>
      </c>
      <c r="L24" s="55" t="s">
        <v>127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58" t="s">
        <v>86</v>
      </c>
      <c r="L26" s="55" t="s">
        <v>15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18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58" t="s">
        <v>88</v>
      </c>
      <c r="L28" s="55" t="s">
        <v>13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8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8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21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8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60" t="s">
        <v>94</v>
      </c>
      <c r="L35" s="55" t="s">
        <v>20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61" t="s">
        <v>96</v>
      </c>
      <c r="L37" s="55" t="s">
        <v>14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16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21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8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16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60" t="s">
        <v>102</v>
      </c>
      <c r="L43" s="55" t="s">
        <v>8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8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38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8" t="s">
        <v>107</v>
      </c>
      <c r="L48" s="55" t="s">
        <v>12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7" t="s">
        <v>108</v>
      </c>
      <c r="L49" s="55" t="s">
        <v>38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58" t="s">
        <v>109</v>
      </c>
      <c r="L50" s="55" t="s">
        <v>24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7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62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46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24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1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58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13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57" t="s">
        <v>119</v>
      </c>
      <c r="L60" s="55" t="s">
        <v>28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60" t="s">
        <v>120</v>
      </c>
      <c r="L61" s="55" t="s">
        <v>41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20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58" t="s">
        <v>122</v>
      </c>
      <c r="L63" s="55" t="s">
        <v>29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3" t="s">
        <v>123</v>
      </c>
      <c r="L64" s="56" t="s">
        <v>16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136" priority="64" stopIfTrue="1" operator="equal">
      <formula>""</formula>
    </cfRule>
  </conditionalFormatting>
  <conditionalFormatting sqref="L8:L12 L14:L63 B8:B64">
    <cfRule type="cellIs" dxfId="135" priority="23" stopIfTrue="1" operator="equal">
      <formula>0</formula>
    </cfRule>
  </conditionalFormatting>
  <conditionalFormatting sqref="L8:L12 L14:L63 B8:B64">
    <cfRule type="cellIs" dxfId="134" priority="25" stopIfTrue="1" operator="equal">
      <formula>"Repos"</formula>
    </cfRule>
    <cfRule type="cellIs" dxfId="133" priority="26" stopIfTrue="1" operator="equal">
      <formula>"ABSENT"</formula>
    </cfRule>
    <cfRule type="containsText" dxfId="132" priority="27" stopIfTrue="1" operator="containsText" text="NICE OUEST">
      <formula>NOT(ISERROR(SEARCH("NICE OUEST",B8)))</formula>
    </cfRule>
    <cfRule type="containsText" dxfId="131" priority="28" stopIfTrue="1" operator="containsText" text="NICE NORD">
      <formula>NOT(ISERROR(SEARCH("NICE NORD",B8)))</formula>
    </cfRule>
    <cfRule type="containsText" dxfId="130" priority="29" stopIfTrue="1" operator="containsText" text="NICE EST">
      <formula>NOT(ISERROR(SEARCH("NICE EST",B8)))</formula>
    </cfRule>
  </conditionalFormatting>
  <conditionalFormatting sqref="L13">
    <cfRule type="cellIs" dxfId="129" priority="17" stopIfTrue="1" operator="equal">
      <formula>0</formula>
    </cfRule>
  </conditionalFormatting>
  <conditionalFormatting sqref="L13">
    <cfRule type="cellIs" dxfId="128" priority="18" stopIfTrue="1" operator="equal">
      <formula>"Repos"</formula>
    </cfRule>
    <cfRule type="cellIs" dxfId="127" priority="19" stopIfTrue="1" operator="equal">
      <formula>"ABSENT"</formula>
    </cfRule>
    <cfRule type="containsText" dxfId="126" priority="20" stopIfTrue="1" operator="containsText" text="NICE OUEST">
      <formula>NOT(ISERROR(SEARCH("NICE OUEST",L13)))</formula>
    </cfRule>
    <cfRule type="containsText" dxfId="125" priority="21" stopIfTrue="1" operator="containsText" text="NICE NORD">
      <formula>NOT(ISERROR(SEARCH("NICE NORD",L13)))</formula>
    </cfRule>
    <cfRule type="containsText" dxfId="124" priority="22" stopIfTrue="1" operator="containsText" text="NICE EST">
      <formula>NOT(ISERROR(SEARCH("NICE EST",L13)))</formula>
    </cfRule>
  </conditionalFormatting>
  <conditionalFormatting sqref="L64">
    <cfRule type="cellIs" dxfId="123" priority="15" stopIfTrue="1" operator="equal">
      <formula>0</formula>
    </cfRule>
  </conditionalFormatting>
  <conditionalFormatting sqref="L64">
    <cfRule type="cellIs" dxfId="122" priority="10" stopIfTrue="1" operator="equal">
      <formula>"Repos"</formula>
    </cfRule>
    <cfRule type="cellIs" dxfId="121" priority="11" stopIfTrue="1" operator="equal">
      <formula>"ABSENT"</formula>
    </cfRule>
    <cfRule type="containsText" dxfId="120" priority="12" stopIfTrue="1" operator="containsText" text="NICE OUEST">
      <formula>NOT(ISERROR(SEARCH("NICE OUEST",L64)))</formula>
    </cfRule>
    <cfRule type="containsText" dxfId="119" priority="13" stopIfTrue="1" operator="containsText" text="NICE NORD">
      <formula>NOT(ISERROR(SEARCH("NICE NORD",L64)))</formula>
    </cfRule>
    <cfRule type="containsText" dxfId="118" priority="14" stopIfTrue="1" operator="containsText" text="NICE EST">
      <formula>NOT(ISERROR(SEARCH("NICE EST",L64)))</formula>
    </cfRule>
  </conditionalFormatting>
  <conditionalFormatting sqref="H8:H47 H49:H64">
    <cfRule type="containsText" dxfId="117" priority="2" stopIfTrue="1" operator="containsText" text="FAUX">
      <formula>NOT(ISERROR(SEARCH("FAUX",H8)))</formula>
    </cfRule>
  </conditionalFormatting>
  <conditionalFormatting sqref="H48">
    <cfRule type="containsText" dxfId="116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C6CA59BB-0EC4-4318-BA71-901822C1091E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A3628DBE-8620-41D6-BFBE-AC39AF217584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9F657EF7-7C0F-4FAE-81B1-D30ABE02C5FD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43006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43006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126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8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126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66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126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37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8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8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14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126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126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126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14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126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126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39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126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126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126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14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14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126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126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126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126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126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126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126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126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126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126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126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112" priority="40" stopIfTrue="1" operator="equal">
      <formula>""</formula>
    </cfRule>
  </conditionalFormatting>
  <conditionalFormatting sqref="L8:L12 L14:L63 B8:B64">
    <cfRule type="cellIs" dxfId="111" priority="23" stopIfTrue="1" operator="equal">
      <formula>0</formula>
    </cfRule>
  </conditionalFormatting>
  <conditionalFormatting sqref="L8:L12 L14:L63 B8:B64">
    <cfRule type="cellIs" dxfId="110" priority="25" stopIfTrue="1" operator="equal">
      <formula>"Repos"</formula>
    </cfRule>
    <cfRule type="cellIs" dxfId="109" priority="26" stopIfTrue="1" operator="equal">
      <formula>"ABSENT"</formula>
    </cfRule>
    <cfRule type="containsText" dxfId="108" priority="27" stopIfTrue="1" operator="containsText" text="NICE OUEST">
      <formula>NOT(ISERROR(SEARCH("NICE OUEST",B8)))</formula>
    </cfRule>
    <cfRule type="containsText" dxfId="107" priority="28" stopIfTrue="1" operator="containsText" text="NICE NORD">
      <formula>NOT(ISERROR(SEARCH("NICE NORD",B8)))</formula>
    </cfRule>
    <cfRule type="containsText" dxfId="106" priority="29" stopIfTrue="1" operator="containsText" text="NICE EST">
      <formula>NOT(ISERROR(SEARCH("NICE EST",B8)))</formula>
    </cfRule>
  </conditionalFormatting>
  <conditionalFormatting sqref="L13">
    <cfRule type="cellIs" dxfId="105" priority="17" stopIfTrue="1" operator="equal">
      <formula>0</formula>
    </cfRule>
  </conditionalFormatting>
  <conditionalFormatting sqref="L13">
    <cfRule type="cellIs" dxfId="104" priority="18" stopIfTrue="1" operator="equal">
      <formula>"Repos"</formula>
    </cfRule>
    <cfRule type="cellIs" dxfId="103" priority="19" stopIfTrue="1" operator="equal">
      <formula>"ABSENT"</formula>
    </cfRule>
    <cfRule type="containsText" dxfId="102" priority="20" stopIfTrue="1" operator="containsText" text="NICE OUEST">
      <formula>NOT(ISERROR(SEARCH("NICE OUEST",L13)))</formula>
    </cfRule>
    <cfRule type="containsText" dxfId="101" priority="21" stopIfTrue="1" operator="containsText" text="NICE NORD">
      <formula>NOT(ISERROR(SEARCH("NICE NORD",L13)))</formula>
    </cfRule>
    <cfRule type="containsText" dxfId="100" priority="22" stopIfTrue="1" operator="containsText" text="NICE EST">
      <formula>NOT(ISERROR(SEARCH("NICE EST",L13)))</formula>
    </cfRule>
  </conditionalFormatting>
  <conditionalFormatting sqref="L64">
    <cfRule type="cellIs" dxfId="99" priority="15" stopIfTrue="1" operator="equal">
      <formula>0</formula>
    </cfRule>
  </conditionalFormatting>
  <conditionalFormatting sqref="L64">
    <cfRule type="cellIs" dxfId="98" priority="10" stopIfTrue="1" operator="equal">
      <formula>"Repos"</formula>
    </cfRule>
    <cfRule type="cellIs" dxfId="97" priority="11" stopIfTrue="1" operator="equal">
      <formula>"ABSENT"</formula>
    </cfRule>
    <cfRule type="containsText" dxfId="96" priority="12" stopIfTrue="1" operator="containsText" text="NICE OUEST">
      <formula>NOT(ISERROR(SEARCH("NICE OUEST",L64)))</formula>
    </cfRule>
    <cfRule type="containsText" dxfId="95" priority="13" stopIfTrue="1" operator="containsText" text="NICE NORD">
      <formula>NOT(ISERROR(SEARCH("NICE NORD",L64)))</formula>
    </cfRule>
    <cfRule type="containsText" dxfId="94" priority="14" stopIfTrue="1" operator="containsText" text="NICE EST">
      <formula>NOT(ISERROR(SEARCH("NICE EST",L64)))</formula>
    </cfRule>
  </conditionalFormatting>
  <conditionalFormatting sqref="H8:H47 H49:H64">
    <cfRule type="containsText" dxfId="93" priority="2" stopIfTrue="1" operator="containsText" text="FAUX">
      <formula>NOT(ISERROR(SEARCH("FAUX",H8)))</formula>
    </cfRule>
  </conditionalFormatting>
  <conditionalFormatting sqref="H48">
    <cfRule type="containsText" dxfId="92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0F5886C7-B911-47EB-AA90-ADE53BFA9745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003F79FC-C9A5-4DAB-8E79-C76D083000ED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AAC5484A-FCD4-41B4-8251-3D066F478ED4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 enableFormatConditionsCalculation="0"/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43007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43007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126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8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126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66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126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37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8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8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14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126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126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126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14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126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126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39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126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126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126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14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14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126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126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126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126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126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126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126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126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126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126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126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88" priority="64" stopIfTrue="1" operator="equal">
      <formula>""</formula>
    </cfRule>
  </conditionalFormatting>
  <conditionalFormatting sqref="L8:L12 L14:L63 B8:B64">
    <cfRule type="cellIs" dxfId="87" priority="23" stopIfTrue="1" operator="equal">
      <formula>0</formula>
    </cfRule>
  </conditionalFormatting>
  <conditionalFormatting sqref="L8:L12 L14:L63 B8:B64">
    <cfRule type="cellIs" dxfId="86" priority="25" stopIfTrue="1" operator="equal">
      <formula>"Repos"</formula>
    </cfRule>
    <cfRule type="cellIs" dxfId="85" priority="26" stopIfTrue="1" operator="equal">
      <formula>"ABSENT"</formula>
    </cfRule>
    <cfRule type="containsText" dxfId="84" priority="27" stopIfTrue="1" operator="containsText" text="NICE OUEST">
      <formula>NOT(ISERROR(SEARCH("NICE OUEST",B8)))</formula>
    </cfRule>
    <cfRule type="containsText" dxfId="83" priority="28" stopIfTrue="1" operator="containsText" text="NICE NORD">
      <formula>NOT(ISERROR(SEARCH("NICE NORD",B8)))</formula>
    </cfRule>
    <cfRule type="containsText" dxfId="82" priority="29" stopIfTrue="1" operator="containsText" text="NICE EST">
      <formula>NOT(ISERROR(SEARCH("NICE EST",B8)))</formula>
    </cfRule>
  </conditionalFormatting>
  <conditionalFormatting sqref="L13">
    <cfRule type="cellIs" dxfId="81" priority="17" stopIfTrue="1" operator="equal">
      <formula>0</formula>
    </cfRule>
  </conditionalFormatting>
  <conditionalFormatting sqref="L13">
    <cfRule type="cellIs" dxfId="80" priority="18" stopIfTrue="1" operator="equal">
      <formula>"Repos"</formula>
    </cfRule>
    <cfRule type="cellIs" dxfId="79" priority="19" stopIfTrue="1" operator="equal">
      <formula>"ABSENT"</formula>
    </cfRule>
    <cfRule type="containsText" dxfId="78" priority="20" stopIfTrue="1" operator="containsText" text="NICE OUEST">
      <formula>NOT(ISERROR(SEARCH("NICE OUEST",L13)))</formula>
    </cfRule>
    <cfRule type="containsText" dxfId="77" priority="21" stopIfTrue="1" operator="containsText" text="NICE NORD">
      <formula>NOT(ISERROR(SEARCH("NICE NORD",L13)))</formula>
    </cfRule>
    <cfRule type="containsText" dxfId="76" priority="22" stopIfTrue="1" operator="containsText" text="NICE EST">
      <formula>NOT(ISERROR(SEARCH("NICE EST",L13)))</formula>
    </cfRule>
  </conditionalFormatting>
  <conditionalFormatting sqref="L64">
    <cfRule type="cellIs" dxfId="75" priority="15" stopIfTrue="1" operator="equal">
      <formula>0</formula>
    </cfRule>
  </conditionalFormatting>
  <conditionalFormatting sqref="L64">
    <cfRule type="cellIs" dxfId="74" priority="10" stopIfTrue="1" operator="equal">
      <formula>"Repos"</formula>
    </cfRule>
    <cfRule type="cellIs" dxfId="73" priority="11" stopIfTrue="1" operator="equal">
      <formula>"ABSENT"</formula>
    </cfRule>
    <cfRule type="containsText" dxfId="72" priority="12" stopIfTrue="1" operator="containsText" text="NICE OUEST">
      <formula>NOT(ISERROR(SEARCH("NICE OUEST",L64)))</formula>
    </cfRule>
    <cfRule type="containsText" dxfId="71" priority="13" stopIfTrue="1" operator="containsText" text="NICE NORD">
      <formula>NOT(ISERROR(SEARCH("NICE NORD",L64)))</formula>
    </cfRule>
    <cfRule type="containsText" dxfId="70" priority="14" stopIfTrue="1" operator="containsText" text="NICE EST">
      <formula>NOT(ISERROR(SEARCH("NICE EST",L64)))</formula>
    </cfRule>
  </conditionalFormatting>
  <conditionalFormatting sqref="H8:H47 H49:H64">
    <cfRule type="containsText" dxfId="69" priority="2" stopIfTrue="1" operator="containsText" text="FAUX">
      <formula>NOT(ISERROR(SEARCH("FAUX",H8)))</formula>
    </cfRule>
  </conditionalFormatting>
  <conditionalFormatting sqref="H48">
    <cfRule type="containsText" dxfId="68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27E85710-6D33-434F-9945-FBFDFBD3CF83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A570EBE6-8E11-4585-84E5-8360D3855A21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A65B267E-F54D-4A1B-933A-28E610F6C5D1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 enableFormatConditionsCalculation="0">
    <tabColor indexed="12"/>
  </sheetPr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43008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43008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126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8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126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66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126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37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8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8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14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126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126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126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14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126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126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39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126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126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126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14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14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126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126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126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126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126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126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126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126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126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126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126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64" priority="64" stopIfTrue="1" operator="equal">
      <formula>""</formula>
    </cfRule>
  </conditionalFormatting>
  <conditionalFormatting sqref="L8:L12 L14:L63 B8:B64">
    <cfRule type="cellIs" dxfId="63" priority="23" stopIfTrue="1" operator="equal">
      <formula>0</formula>
    </cfRule>
  </conditionalFormatting>
  <conditionalFormatting sqref="L8:L12 L14:L63 B8:B64">
    <cfRule type="cellIs" dxfId="62" priority="25" stopIfTrue="1" operator="equal">
      <formula>"Repos"</formula>
    </cfRule>
    <cfRule type="cellIs" dxfId="61" priority="26" stopIfTrue="1" operator="equal">
      <formula>"ABSENT"</formula>
    </cfRule>
    <cfRule type="containsText" dxfId="60" priority="27" stopIfTrue="1" operator="containsText" text="NICE OUEST">
      <formula>NOT(ISERROR(SEARCH("NICE OUEST",B8)))</formula>
    </cfRule>
    <cfRule type="containsText" dxfId="59" priority="28" stopIfTrue="1" operator="containsText" text="NICE NORD">
      <formula>NOT(ISERROR(SEARCH("NICE NORD",B8)))</formula>
    </cfRule>
    <cfRule type="containsText" dxfId="58" priority="29" stopIfTrue="1" operator="containsText" text="NICE EST">
      <formula>NOT(ISERROR(SEARCH("NICE EST",B8)))</formula>
    </cfRule>
  </conditionalFormatting>
  <conditionalFormatting sqref="L13">
    <cfRule type="cellIs" dxfId="57" priority="17" stopIfTrue="1" operator="equal">
      <formula>0</formula>
    </cfRule>
  </conditionalFormatting>
  <conditionalFormatting sqref="L13">
    <cfRule type="cellIs" dxfId="56" priority="18" stopIfTrue="1" operator="equal">
      <formula>"Repos"</formula>
    </cfRule>
    <cfRule type="cellIs" dxfId="55" priority="19" stopIfTrue="1" operator="equal">
      <formula>"ABSENT"</formula>
    </cfRule>
    <cfRule type="containsText" dxfId="54" priority="20" stopIfTrue="1" operator="containsText" text="NICE OUEST">
      <formula>NOT(ISERROR(SEARCH("NICE OUEST",L13)))</formula>
    </cfRule>
    <cfRule type="containsText" dxfId="53" priority="21" stopIfTrue="1" operator="containsText" text="NICE NORD">
      <formula>NOT(ISERROR(SEARCH("NICE NORD",L13)))</formula>
    </cfRule>
    <cfRule type="containsText" dxfId="52" priority="22" stopIfTrue="1" operator="containsText" text="NICE EST">
      <formula>NOT(ISERROR(SEARCH("NICE EST",L13)))</formula>
    </cfRule>
  </conditionalFormatting>
  <conditionalFormatting sqref="L64">
    <cfRule type="cellIs" dxfId="51" priority="15" stopIfTrue="1" operator="equal">
      <formula>0</formula>
    </cfRule>
  </conditionalFormatting>
  <conditionalFormatting sqref="L64">
    <cfRule type="cellIs" dxfId="50" priority="10" stopIfTrue="1" operator="equal">
      <formula>"Repos"</formula>
    </cfRule>
    <cfRule type="cellIs" dxfId="49" priority="11" stopIfTrue="1" operator="equal">
      <formula>"ABSENT"</formula>
    </cfRule>
    <cfRule type="containsText" dxfId="48" priority="12" stopIfTrue="1" operator="containsText" text="NICE OUEST">
      <formula>NOT(ISERROR(SEARCH("NICE OUEST",L64)))</formula>
    </cfRule>
    <cfRule type="containsText" dxfId="47" priority="13" stopIfTrue="1" operator="containsText" text="NICE NORD">
      <formula>NOT(ISERROR(SEARCH("NICE NORD",L64)))</formula>
    </cfRule>
    <cfRule type="containsText" dxfId="46" priority="14" stopIfTrue="1" operator="containsText" text="NICE EST">
      <formula>NOT(ISERROR(SEARCH("NICE EST",L64)))</formula>
    </cfRule>
  </conditionalFormatting>
  <conditionalFormatting sqref="H8:H47 H49:H64">
    <cfRule type="containsText" dxfId="45" priority="2" stopIfTrue="1" operator="containsText" text="FAUX">
      <formula>NOT(ISERROR(SEARCH("FAUX",H8)))</formula>
    </cfRule>
  </conditionalFormatting>
  <conditionalFormatting sqref="H48">
    <cfRule type="containsText" dxfId="44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4D4153DD-8070-4940-AB0B-4BB2A49B52B7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AFF3DB9E-2408-4A29-B2B8-201E4D154C91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0A5A9159-80D1-4738-AB22-0BEA2ADD5641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 enableFormatConditionsCalculation="0">
    <tabColor indexed="10"/>
  </sheetPr>
  <dimension ref="A1:N64"/>
  <sheetViews>
    <sheetView zoomScale="90" zoomScaleNormal="90" zoomScalePageLayoutView="90" workbookViewId="0">
      <selection activeCell="J12" sqref="J12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6.83203125" customWidth="1"/>
    <col min="7" max="7" width="12" customWidth="1"/>
    <col min="8" max="8" width="10.8320312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>
        <f ca="1">F4</f>
        <v>43009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>
        <f ca="1">DATE(2017,9,MID(CELL("nomfichier",A1),FIND("]",CELL("nomfichier",A1),1)+1,3))</f>
        <v>43009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0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34" t="s">
        <v>70</v>
      </c>
      <c r="B8" s="86" t="str">
        <f>[5]Pointage!O3</f>
        <v>CARTON AP</v>
      </c>
      <c r="C8" s="47" t="str">
        <f t="shared" ref="C8:C52" si="0">IF(COUNTIF(HorMat,B8),"X",IF(OR(B8="FORMATION"),"F",IF(OR(B8="1/2 Congés Matin"),"D","")))</f>
        <v/>
      </c>
      <c r="D8" s="6" t="str">
        <f t="shared" ref="D8:D52" si="1">IF(COUNTIF(HorAm,B8),"X",IF(OR(B8="1/2 Congés AM"),"D",""))</f>
        <v>X</v>
      </c>
      <c r="E8" s="52" t="str">
        <f t="shared" ref="E8:E52" si="2">IF(COUNTIF(HorSoir,B8),"X","")</f>
        <v/>
      </c>
      <c r="F8" s="25" t="str">
        <f t="shared" ref="F8:F51" si="3">IF(B8="Congés","X","")</f>
        <v/>
      </c>
      <c r="G8" s="6" t="str">
        <f t="shared" ref="G8:G51" si="4">IF(B8="Absent","X","")</f>
        <v/>
      </c>
      <c r="H8" s="5" t="b">
        <f>IF(OR(COUNTIF(HorSup,B8),B8="",[5]Pointage!N3="",B8="REPOS"),"X")</f>
        <v>0</v>
      </c>
      <c r="K8" s="58" t="s">
        <v>69</v>
      </c>
      <c r="L8" s="55" t="s">
        <v>126</v>
      </c>
    </row>
    <row r="9" spans="1:14" ht="17" customHeight="1" x14ac:dyDescent="0.2">
      <c r="A9" s="37" t="s">
        <v>71</v>
      </c>
      <c r="B9" s="64" t="str">
        <f>[5]Pointage!O4</f>
        <v>HS NICE NORD</v>
      </c>
      <c r="C9" s="47" t="str">
        <f t="shared" si="0"/>
        <v/>
      </c>
      <c r="D9" s="6" t="str">
        <f t="shared" si="1"/>
        <v/>
      </c>
      <c r="E9" s="52" t="str">
        <f t="shared" si="2"/>
        <v/>
      </c>
      <c r="F9" s="25" t="str">
        <f t="shared" si="3"/>
        <v/>
      </c>
      <c r="G9" s="6" t="str">
        <f t="shared" si="4"/>
        <v/>
      </c>
      <c r="H9" s="5" t="str">
        <f>IF(OR(COUNTIF(HorSup,B9),B9="",[5]Pointage!N4="",B9="REPOS"),"X")</f>
        <v>X</v>
      </c>
      <c r="K9" s="58" t="s">
        <v>70</v>
      </c>
      <c r="L9" s="55" t="s">
        <v>126</v>
      </c>
    </row>
    <row r="10" spans="1:14" ht="17" customHeight="1" x14ac:dyDescent="0.2">
      <c r="A10" s="36" t="s">
        <v>72</v>
      </c>
      <c r="B10" s="64" t="str">
        <f>[5]Pointage!O5</f>
        <v>REPOS</v>
      </c>
      <c r="C10" s="47" t="str">
        <f t="shared" si="0"/>
        <v/>
      </c>
      <c r="D10" s="6" t="str">
        <f t="shared" si="1"/>
        <v/>
      </c>
      <c r="E10" s="52" t="str">
        <f t="shared" si="2"/>
        <v/>
      </c>
      <c r="F10" s="25" t="str">
        <f t="shared" si="3"/>
        <v/>
      </c>
      <c r="G10" s="6" t="str">
        <f t="shared" si="4"/>
        <v/>
      </c>
      <c r="H10" s="5" t="str">
        <f>IF(OR(COUNTIF(HorSup,B10),B10="",[5]Pointage!N5="",B10="REPOS"),"X")</f>
        <v>X</v>
      </c>
      <c r="K10" s="58" t="s">
        <v>71</v>
      </c>
      <c r="L10" s="55" t="s">
        <v>8</v>
      </c>
    </row>
    <row r="11" spans="1:14" ht="17" customHeight="1" x14ac:dyDescent="0.2">
      <c r="A11" s="34" t="s">
        <v>133</v>
      </c>
      <c r="B11" s="64" t="str">
        <f>[5]Pointage!O6</f>
        <v>Congés</v>
      </c>
      <c r="C11" s="47" t="str">
        <f t="shared" si="0"/>
        <v/>
      </c>
      <c r="D11" s="6" t="str">
        <f t="shared" si="1"/>
        <v/>
      </c>
      <c r="E11" s="52" t="str">
        <f t="shared" si="2"/>
        <v/>
      </c>
      <c r="F11" s="25" t="str">
        <f t="shared" si="3"/>
        <v>X</v>
      </c>
      <c r="G11" s="6" t="str">
        <f t="shared" si="4"/>
        <v/>
      </c>
      <c r="H11" s="5" t="b">
        <f>IF(OR(COUNTIF(HorSup,B11),B11="",[5]Pointage!N7="",B11="REPOS"),"X")</f>
        <v>0</v>
      </c>
      <c r="K11" s="58" t="s">
        <v>72</v>
      </c>
      <c r="L11" s="55" t="s">
        <v>126</v>
      </c>
    </row>
    <row r="12" spans="1:14" ht="17" customHeight="1" x14ac:dyDescent="0.2">
      <c r="A12" s="39" t="s">
        <v>74</v>
      </c>
      <c r="B12" s="64" t="str">
        <f>[5]Pointage!O7</f>
        <v>REPOS</v>
      </c>
      <c r="C12" s="47" t="str">
        <f t="shared" si="0"/>
        <v/>
      </c>
      <c r="D12" s="6" t="str">
        <f t="shared" si="1"/>
        <v/>
      </c>
      <c r="E12" s="52" t="str">
        <f t="shared" si="2"/>
        <v/>
      </c>
      <c r="F12" s="25" t="str">
        <f t="shared" si="3"/>
        <v/>
      </c>
      <c r="G12" s="6" t="str">
        <f t="shared" si="4"/>
        <v/>
      </c>
      <c r="H12" s="5" t="str">
        <f>IF(OR(COUNTIF(HorSup,B12),B12="",[5]Pointage!N8="",B12="REPOS"),"X")</f>
        <v>X</v>
      </c>
      <c r="K12" s="58" t="s">
        <v>73</v>
      </c>
      <c r="L12" s="55" t="s">
        <v>66</v>
      </c>
    </row>
    <row r="13" spans="1:14" ht="17" customHeight="1" x14ac:dyDescent="0.2">
      <c r="A13" s="36" t="s">
        <v>75</v>
      </c>
      <c r="B13" s="64" t="str">
        <f>[5]Pointage!O8</f>
        <v>POLY 7H-12H / 14H-18H</v>
      </c>
      <c r="C13" s="47" t="str">
        <f t="shared" si="0"/>
        <v>X</v>
      </c>
      <c r="D13" s="6" t="str">
        <f t="shared" si="1"/>
        <v/>
      </c>
      <c r="E13" s="52" t="str">
        <f t="shared" si="2"/>
        <v/>
      </c>
      <c r="F13" s="25" t="str">
        <f t="shared" si="3"/>
        <v/>
      </c>
      <c r="G13" s="6" t="str">
        <f t="shared" si="4"/>
        <v/>
      </c>
      <c r="H13" s="5" t="b">
        <f>IF(OR(COUNTIF(HorSup,B13),B13="",[5]Pointage!N9="",B13="REPOS"),"X")</f>
        <v>0</v>
      </c>
      <c r="K13" s="58" t="s">
        <v>133</v>
      </c>
      <c r="L13" s="55" t="s">
        <v>130</v>
      </c>
    </row>
    <row r="14" spans="1:14" ht="17" customHeight="1" x14ac:dyDescent="0.2">
      <c r="A14" s="34" t="s">
        <v>76</v>
      </c>
      <c r="B14" s="64" t="str">
        <f>[5]Pointage!O9</f>
        <v>REPOS</v>
      </c>
      <c r="C14" s="47" t="str">
        <f t="shared" si="0"/>
        <v/>
      </c>
      <c r="D14" s="6" t="str">
        <f t="shared" si="1"/>
        <v/>
      </c>
      <c r="E14" s="52" t="str">
        <f t="shared" si="2"/>
        <v/>
      </c>
      <c r="F14" s="25" t="str">
        <f t="shared" si="3"/>
        <v/>
      </c>
      <c r="G14" s="6" t="str">
        <f t="shared" si="4"/>
        <v/>
      </c>
      <c r="H14" s="5" t="str">
        <f>IF(OR(COUNTIF(HorSup,B14),B14="",[5]Pointage!N10="",B14="REPOS"),"X")</f>
        <v>X</v>
      </c>
      <c r="K14" s="57" t="s">
        <v>74</v>
      </c>
      <c r="L14" s="55" t="s">
        <v>126</v>
      </c>
    </row>
    <row r="15" spans="1:14" ht="17" customHeight="1" x14ac:dyDescent="0.2">
      <c r="A15" s="34" t="s">
        <v>77</v>
      </c>
      <c r="B15" s="64" t="str">
        <f>[5]Pointage!O10</f>
        <v>NICE OUEST</v>
      </c>
      <c r="C15" s="47" t="str">
        <f t="shared" si="0"/>
        <v>X</v>
      </c>
      <c r="D15" s="6" t="str">
        <f t="shared" si="1"/>
        <v/>
      </c>
      <c r="E15" s="52" t="str">
        <f t="shared" si="2"/>
        <v/>
      </c>
      <c r="F15" s="25" t="str">
        <f t="shared" si="3"/>
        <v/>
      </c>
      <c r="G15" s="6" t="str">
        <f t="shared" si="4"/>
        <v/>
      </c>
      <c r="H15" s="5" t="b">
        <f>IF(OR(COUNTIF(HorSup,B15),B15="",[5]Pointage!N11="",B15="REPOS"),"X")</f>
        <v>0</v>
      </c>
      <c r="K15" s="62" t="s">
        <v>75</v>
      </c>
      <c r="L15" s="55" t="s">
        <v>126</v>
      </c>
    </row>
    <row r="16" spans="1:14" ht="17" customHeight="1" x14ac:dyDescent="0.2">
      <c r="A16" s="34" t="s">
        <v>78</v>
      </c>
      <c r="B16" s="64" t="str">
        <f>[5]Pointage!O11</f>
        <v>NICE OUEST</v>
      </c>
      <c r="C16" s="47" t="str">
        <f t="shared" si="0"/>
        <v>X</v>
      </c>
      <c r="D16" s="6" t="str">
        <f t="shared" si="1"/>
        <v/>
      </c>
      <c r="E16" s="52" t="str">
        <f t="shared" si="2"/>
        <v/>
      </c>
      <c r="F16" s="25" t="str">
        <f t="shared" si="3"/>
        <v/>
      </c>
      <c r="G16" s="6" t="str">
        <f t="shared" si="4"/>
        <v/>
      </c>
      <c r="H16" s="5" t="b">
        <f>IF(OR(COUNTIF(HorSup,B16),B16="",[5]Pointage!N12="",B16="REPOS"),"X")</f>
        <v>0</v>
      </c>
      <c r="K16" s="58" t="s">
        <v>76</v>
      </c>
      <c r="L16" s="55" t="s">
        <v>37</v>
      </c>
    </row>
    <row r="17" spans="1:12" ht="17" customHeight="1" x14ac:dyDescent="0.2">
      <c r="A17" s="34" t="s">
        <v>81</v>
      </c>
      <c r="B17" s="64" t="str">
        <f>[5]Pointage!O12</f>
        <v>POLY 7H-12H / 14H-18H</v>
      </c>
      <c r="C17" s="47" t="str">
        <f t="shared" si="0"/>
        <v>X</v>
      </c>
      <c r="D17" s="6" t="str">
        <f t="shared" si="1"/>
        <v/>
      </c>
      <c r="E17" s="52" t="str">
        <f t="shared" si="2"/>
        <v/>
      </c>
      <c r="F17" s="25" t="str">
        <f t="shared" si="3"/>
        <v/>
      </c>
      <c r="G17" s="6" t="str">
        <f t="shared" si="4"/>
        <v/>
      </c>
      <c r="H17" s="5" t="b">
        <f>IF(OR(COUNTIF(HorSup,B17),B17="",[5]Pointage!N15="",B17="REPOS"),"X")</f>
        <v>0</v>
      </c>
      <c r="K17" s="58" t="s">
        <v>77</v>
      </c>
      <c r="L17" s="55" t="s">
        <v>8</v>
      </c>
    </row>
    <row r="18" spans="1:12" ht="17" customHeight="1" x14ac:dyDescent="0.2">
      <c r="A18" s="34" t="s">
        <v>82</v>
      </c>
      <c r="B18" s="64" t="str">
        <f>[5]Pointage!O13</f>
        <v>NICE EST</v>
      </c>
      <c r="C18" s="47" t="str">
        <f t="shared" si="0"/>
        <v>X</v>
      </c>
      <c r="D18" s="6" t="str">
        <f t="shared" si="1"/>
        <v/>
      </c>
      <c r="E18" s="52" t="str">
        <f t="shared" si="2"/>
        <v/>
      </c>
      <c r="F18" s="25" t="str">
        <f t="shared" si="3"/>
        <v/>
      </c>
      <c r="G18" s="6" t="str">
        <f t="shared" si="4"/>
        <v/>
      </c>
      <c r="H18" s="5" t="b">
        <f>IF(OR(COUNTIF(HorSup,B18),B18="",[5]Pointage!N16="",B18="REPOS"),"X")</f>
        <v>0</v>
      </c>
      <c r="K18" s="58" t="s">
        <v>78</v>
      </c>
      <c r="L18" s="55" t="s">
        <v>8</v>
      </c>
    </row>
    <row r="19" spans="1:12" ht="17" customHeight="1" x14ac:dyDescent="0.2">
      <c r="A19" s="38" t="s">
        <v>84</v>
      </c>
      <c r="B19" s="64" t="str">
        <f>[5]Pointage!O14</f>
        <v>REPOS</v>
      </c>
      <c r="C19" s="47" t="str">
        <f t="shared" si="0"/>
        <v/>
      </c>
      <c r="D19" s="6" t="str">
        <f t="shared" si="1"/>
        <v/>
      </c>
      <c r="E19" s="52" t="str">
        <f t="shared" si="2"/>
        <v/>
      </c>
      <c r="F19" s="25" t="str">
        <f t="shared" si="3"/>
        <v/>
      </c>
      <c r="G19" s="6" t="str">
        <f t="shared" si="4"/>
        <v/>
      </c>
      <c r="H19" s="5" t="str">
        <f>IF(OR(COUNTIF(HorSup,B19),B19="",[5]Pointage!N17="",B19="REPOS"),"X")</f>
        <v>X</v>
      </c>
      <c r="K19" s="58" t="s">
        <v>79</v>
      </c>
      <c r="L19" s="55" t="s">
        <v>126</v>
      </c>
    </row>
    <row r="20" spans="1:12" ht="17" customHeight="1" x14ac:dyDescent="0.2">
      <c r="A20" s="35" t="s">
        <v>85</v>
      </c>
      <c r="B20" s="64" t="str">
        <f>[5]Pointage!O15</f>
        <v>POLY 7H-12H / 14H-18H</v>
      </c>
      <c r="C20" s="47" t="str">
        <f t="shared" si="0"/>
        <v>X</v>
      </c>
      <c r="D20" s="6" t="str">
        <f t="shared" si="1"/>
        <v/>
      </c>
      <c r="E20" s="52" t="str">
        <f t="shared" si="2"/>
        <v/>
      </c>
      <c r="F20" s="25" t="str">
        <f t="shared" si="3"/>
        <v/>
      </c>
      <c r="G20" s="6" t="str">
        <f t="shared" si="4"/>
        <v/>
      </c>
      <c r="H20" s="5" t="b">
        <f>IF(OR(COUNTIF(HorSup,B20),B20="",[5]Pointage!N19="",B20="REPOS"),"X")</f>
        <v>0</v>
      </c>
      <c r="K20" s="58" t="s">
        <v>80</v>
      </c>
      <c r="L20" s="55" t="s">
        <v>126</v>
      </c>
    </row>
    <row r="21" spans="1:12" ht="17" customHeight="1" x14ac:dyDescent="0.2">
      <c r="A21" s="34" t="s">
        <v>86</v>
      </c>
      <c r="B21" s="64" t="str">
        <f>[5]Pointage!O16</f>
        <v>REPOS</v>
      </c>
      <c r="C21" s="47" t="str">
        <f t="shared" si="0"/>
        <v/>
      </c>
      <c r="D21" s="6" t="str">
        <f t="shared" si="1"/>
        <v/>
      </c>
      <c r="E21" s="52" t="str">
        <f t="shared" si="2"/>
        <v/>
      </c>
      <c r="F21" s="25" t="str">
        <f t="shared" si="3"/>
        <v/>
      </c>
      <c r="G21" s="6" t="str">
        <f t="shared" si="4"/>
        <v/>
      </c>
      <c r="H21" s="5" t="str">
        <f>IF(OR(COUNTIF(HorSup,B21),B21="",[5]Pointage!N20="",B21="REPOS"),"X")</f>
        <v>X</v>
      </c>
      <c r="K21" s="58" t="s">
        <v>81</v>
      </c>
      <c r="L21" s="55" t="s">
        <v>14</v>
      </c>
    </row>
    <row r="22" spans="1:12" ht="17" customHeight="1" x14ac:dyDescent="0.2">
      <c r="A22" s="38" t="s">
        <v>89</v>
      </c>
      <c r="B22" s="64" t="str">
        <f>[5]Pointage!O17</f>
        <v>REPOS</v>
      </c>
      <c r="C22" s="47" t="str">
        <f t="shared" si="0"/>
        <v/>
      </c>
      <c r="D22" s="6" t="str">
        <f t="shared" si="1"/>
        <v/>
      </c>
      <c r="E22" s="52" t="str">
        <f t="shared" si="2"/>
        <v/>
      </c>
      <c r="F22" s="25" t="str">
        <f t="shared" si="3"/>
        <v/>
      </c>
      <c r="G22" s="6" t="str">
        <f t="shared" si="4"/>
        <v/>
      </c>
      <c r="H22" s="5" t="str">
        <f>IF(OR(COUNTIF(HorSup,B22),B22="",[5]Pointage!N23="",B22="REPOS"),"X")</f>
        <v>X</v>
      </c>
      <c r="K22" s="58" t="s">
        <v>82</v>
      </c>
      <c r="L22" s="55" t="s">
        <v>126</v>
      </c>
    </row>
    <row r="23" spans="1:12" ht="17" customHeight="1" x14ac:dyDescent="0.2">
      <c r="A23" s="38" t="s">
        <v>90</v>
      </c>
      <c r="B23" s="64" t="str">
        <f>[5]Pointage!O18</f>
        <v>REPOS</v>
      </c>
      <c r="C23" s="47" t="str">
        <f t="shared" si="0"/>
        <v/>
      </c>
      <c r="D23" s="6" t="str">
        <f t="shared" si="1"/>
        <v/>
      </c>
      <c r="E23" s="52" t="str">
        <f t="shared" si="2"/>
        <v/>
      </c>
      <c r="F23" s="25" t="str">
        <f t="shared" si="3"/>
        <v/>
      </c>
      <c r="G23" s="6" t="str">
        <f t="shared" si="4"/>
        <v/>
      </c>
      <c r="H23" s="5" t="str">
        <f>IF(OR(COUNTIF(HorSup,B23),B23="",[5]Pointage!N24="",B23="REPOS"),"X")</f>
        <v>X</v>
      </c>
      <c r="K23" s="60" t="s">
        <v>84</v>
      </c>
      <c r="L23" s="55" t="s">
        <v>8</v>
      </c>
    </row>
    <row r="24" spans="1:12" ht="17" customHeight="1" x14ac:dyDescent="0.2">
      <c r="A24" s="34" t="s">
        <v>91</v>
      </c>
      <c r="B24" s="64" t="str">
        <f>[5]Pointage!O19</f>
        <v>REPOS</v>
      </c>
      <c r="C24" s="47" t="str">
        <f t="shared" si="0"/>
        <v/>
      </c>
      <c r="D24" s="6" t="str">
        <f t="shared" si="1"/>
        <v/>
      </c>
      <c r="E24" s="52" t="str">
        <f t="shared" si="2"/>
        <v/>
      </c>
      <c r="F24" s="25" t="str">
        <f t="shared" si="3"/>
        <v/>
      </c>
      <c r="G24" s="6" t="str">
        <f t="shared" si="4"/>
        <v/>
      </c>
      <c r="H24" s="5" t="str">
        <f>IF(OR(COUNTIF(HorSup,B24),B24="",[5]Pointage!N26="",B24="REPOS"),"X")</f>
        <v>X</v>
      </c>
      <c r="K24" s="57" t="s">
        <v>83</v>
      </c>
      <c r="L24" s="55" t="s">
        <v>126</v>
      </c>
    </row>
    <row r="25" spans="1:12" ht="17" customHeight="1" x14ac:dyDescent="0.2">
      <c r="A25" s="34" t="s">
        <v>92</v>
      </c>
      <c r="B25" s="64" t="str">
        <f>[5]Pointage!O20</f>
        <v>ABSENT</v>
      </c>
      <c r="C25" s="47" t="str">
        <f t="shared" si="0"/>
        <v/>
      </c>
      <c r="D25" s="6" t="str">
        <f t="shared" si="1"/>
        <v/>
      </c>
      <c r="E25" s="52" t="str">
        <f t="shared" si="2"/>
        <v/>
      </c>
      <c r="F25" s="25" t="str">
        <f t="shared" si="3"/>
        <v/>
      </c>
      <c r="G25" s="6" t="str">
        <f t="shared" si="4"/>
        <v>X</v>
      </c>
      <c r="H25" s="5" t="b">
        <f>IF(OR(COUNTIF(HorSup,B25),B25="",[5]Pointage!N27="",B25="REPOS"),"X")</f>
        <v>0</v>
      </c>
      <c r="K25" s="58" t="s">
        <v>85</v>
      </c>
      <c r="L25" s="55" t="s">
        <v>126</v>
      </c>
    </row>
    <row r="26" spans="1:12" ht="17" customHeight="1" x14ac:dyDescent="0.2">
      <c r="A26" s="39" t="s">
        <v>93</v>
      </c>
      <c r="B26" s="64" t="str">
        <f>[5]Pointage!O21</f>
        <v>Congés</v>
      </c>
      <c r="C26" s="47" t="str">
        <f t="shared" si="0"/>
        <v/>
      </c>
      <c r="D26" s="6" t="str">
        <f t="shared" si="1"/>
        <v/>
      </c>
      <c r="E26" s="52" t="str">
        <f t="shared" si="2"/>
        <v/>
      </c>
      <c r="F26" s="25" t="str">
        <f t="shared" si="3"/>
        <v>X</v>
      </c>
      <c r="G26" s="6" t="str">
        <f t="shared" si="4"/>
        <v/>
      </c>
      <c r="H26" s="5" t="b">
        <f>IF(OR(COUNTIF(HorSup,B26),B26="",[5]Pointage!N28="",B26="REPOS"),"X")</f>
        <v>0</v>
      </c>
      <c r="K26" s="61" t="s">
        <v>86</v>
      </c>
      <c r="L26" s="55" t="s">
        <v>126</v>
      </c>
    </row>
    <row r="27" spans="1:12" ht="17" customHeight="1" x14ac:dyDescent="0.2">
      <c r="A27" s="34" t="s">
        <v>94</v>
      </c>
      <c r="B27" s="64" t="str">
        <f>[5]Pointage!O22</f>
        <v>REPOS</v>
      </c>
      <c r="C27" s="47" t="str">
        <f t="shared" si="0"/>
        <v/>
      </c>
      <c r="D27" s="6" t="str">
        <f t="shared" si="1"/>
        <v/>
      </c>
      <c r="E27" s="52" t="str">
        <f t="shared" si="2"/>
        <v/>
      </c>
      <c r="F27" s="25" t="str">
        <f t="shared" si="3"/>
        <v/>
      </c>
      <c r="G27" s="6" t="str">
        <f t="shared" si="4"/>
        <v/>
      </c>
      <c r="H27" s="5" t="str">
        <f>IF(OR(COUNTIF(HorSup,B27),B27="",[5]Pointage!N29="",B27="REPOS"),"X")</f>
        <v>X</v>
      </c>
      <c r="K27" s="58" t="s">
        <v>87</v>
      </c>
      <c r="L27" s="55" t="s">
        <v>8</v>
      </c>
    </row>
    <row r="28" spans="1:12" ht="17" customHeight="1" x14ac:dyDescent="0.2">
      <c r="A28" s="34" t="s">
        <v>95</v>
      </c>
      <c r="B28" s="64" t="str">
        <f>[5]Pointage!O23</f>
        <v>REPOS</v>
      </c>
      <c r="C28" s="47" t="str">
        <f t="shared" si="0"/>
        <v/>
      </c>
      <c r="D28" s="6" t="str">
        <f t="shared" si="1"/>
        <v/>
      </c>
      <c r="E28" s="52" t="str">
        <f t="shared" si="2"/>
        <v/>
      </c>
      <c r="F28" s="25" t="str">
        <f t="shared" si="3"/>
        <v/>
      </c>
      <c r="G28" s="6" t="str">
        <f t="shared" si="4"/>
        <v/>
      </c>
      <c r="H28" s="5" t="str">
        <f>IF(OR(COUNTIF(HorSup,B28),B28="",[5]Pointage!N30="",B28="REPOS"),"X")</f>
        <v>X</v>
      </c>
      <c r="K28" s="60" t="s">
        <v>88</v>
      </c>
      <c r="L28" s="55" t="s">
        <v>126</v>
      </c>
    </row>
    <row r="29" spans="1:12" ht="17" customHeight="1" x14ac:dyDescent="0.2">
      <c r="A29" s="36" t="s">
        <v>96</v>
      </c>
      <c r="B29" s="64" t="str">
        <f>[5]Pointage!O24</f>
        <v>REPOS</v>
      </c>
      <c r="C29" s="47" t="str">
        <f t="shared" si="0"/>
        <v/>
      </c>
      <c r="D29" s="6" t="str">
        <f t="shared" si="1"/>
        <v/>
      </c>
      <c r="E29" s="52" t="str">
        <f t="shared" si="2"/>
        <v/>
      </c>
      <c r="F29" s="25" t="str">
        <f t="shared" si="3"/>
        <v/>
      </c>
      <c r="G29" s="6" t="str">
        <f t="shared" si="4"/>
        <v/>
      </c>
      <c r="H29" s="5" t="str">
        <f>IF(OR(COUNTIF(HorSup,B29),B29="",[5]Pointage!N31="",B29="REPOS"),"X")</f>
        <v>X</v>
      </c>
      <c r="K29" s="58" t="s">
        <v>89</v>
      </c>
      <c r="L29" s="55" t="s">
        <v>8</v>
      </c>
    </row>
    <row r="30" spans="1:12" ht="17" customHeight="1" x14ac:dyDescent="0.2">
      <c r="A30" s="34" t="s">
        <v>97</v>
      </c>
      <c r="B30" s="64" t="str">
        <f>[5]Pointage!O25</f>
        <v>REPOS</v>
      </c>
      <c r="C30" s="47" t="str">
        <f t="shared" si="0"/>
        <v/>
      </c>
      <c r="D30" s="6" t="str">
        <f t="shared" si="1"/>
        <v/>
      </c>
      <c r="E30" s="52" t="str">
        <f t="shared" si="2"/>
        <v/>
      </c>
      <c r="F30" s="25" t="str">
        <f t="shared" si="3"/>
        <v/>
      </c>
      <c r="G30" s="6" t="str">
        <f t="shared" si="4"/>
        <v/>
      </c>
      <c r="H30" s="5" t="str">
        <f>IF(OR(COUNTIF(HorSup,B30),B30="",[5]Pointage!N32="",B30="REPOS"),"X")</f>
        <v>X</v>
      </c>
      <c r="K30" s="58" t="s">
        <v>90</v>
      </c>
      <c r="L30" s="55" t="s">
        <v>126</v>
      </c>
    </row>
    <row r="31" spans="1:12" ht="17" customHeight="1" x14ac:dyDescent="0.2">
      <c r="A31" s="34" t="s">
        <v>98</v>
      </c>
      <c r="B31" s="64" t="str">
        <f>[5]Pointage!O26</f>
        <v>REPOS</v>
      </c>
      <c r="C31" s="47" t="str">
        <f t="shared" si="0"/>
        <v/>
      </c>
      <c r="D31" s="6" t="str">
        <f t="shared" si="1"/>
        <v/>
      </c>
      <c r="E31" s="52" t="str">
        <f t="shared" si="2"/>
        <v/>
      </c>
      <c r="F31" s="25" t="str">
        <f t="shared" si="3"/>
        <v/>
      </c>
      <c r="G31" s="6" t="str">
        <f t="shared" si="4"/>
        <v/>
      </c>
      <c r="H31" s="5" t="str">
        <f>IF(OR(COUNTIF(HorSup,B31),B31="",[5]Pointage!N33="",B31="REPOS"),"X")</f>
        <v>X</v>
      </c>
      <c r="K31" s="57" t="s">
        <v>141</v>
      </c>
      <c r="L31" s="55">
        <v>0</v>
      </c>
    </row>
    <row r="32" spans="1:12" ht="17" customHeight="1" x14ac:dyDescent="0.2">
      <c r="A32" s="34" t="s">
        <v>99</v>
      </c>
      <c r="B32" s="64" t="str">
        <f>[5]Pointage!O27</f>
        <v>CARTON 8H30-12H / 13H-16H30</v>
      </c>
      <c r="C32" s="47" t="str">
        <f t="shared" si="0"/>
        <v>X</v>
      </c>
      <c r="D32" s="6" t="str">
        <f t="shared" si="1"/>
        <v/>
      </c>
      <c r="E32" s="52" t="str">
        <f t="shared" si="2"/>
        <v/>
      </c>
      <c r="F32" s="25" t="str">
        <f t="shared" si="3"/>
        <v/>
      </c>
      <c r="G32" s="6" t="str">
        <f t="shared" si="4"/>
        <v/>
      </c>
      <c r="H32" s="5" t="b">
        <f>IF(OR(COUNTIF(HorSup,B32),B32="",[5]Pointage!N34="",B32="REPOS"),"X")</f>
        <v>0</v>
      </c>
      <c r="K32" s="58" t="s">
        <v>91</v>
      </c>
      <c r="L32" s="55" t="s">
        <v>126</v>
      </c>
    </row>
    <row r="33" spans="1:12" ht="17" customHeight="1" x14ac:dyDescent="0.2">
      <c r="A33" s="34" t="s">
        <v>100</v>
      </c>
      <c r="B33" s="64" t="str">
        <f>[5]Pointage!O28</f>
        <v>REPOS</v>
      </c>
      <c r="C33" s="47" t="str">
        <f t="shared" si="0"/>
        <v/>
      </c>
      <c r="D33" s="6" t="str">
        <f t="shared" si="1"/>
        <v/>
      </c>
      <c r="E33" s="52" t="str">
        <f t="shared" si="2"/>
        <v/>
      </c>
      <c r="F33" s="25" t="str">
        <f t="shared" si="3"/>
        <v/>
      </c>
      <c r="G33" s="6" t="str">
        <f t="shared" si="4"/>
        <v/>
      </c>
      <c r="H33" s="5" t="str">
        <f>IF(OR(COUNTIF(HorSup,B33),B33="",[5]Pointage!N35="",B33="REPOS"),"X")</f>
        <v>X</v>
      </c>
      <c r="K33" s="60" t="s">
        <v>92</v>
      </c>
      <c r="L33" s="55" t="s">
        <v>14</v>
      </c>
    </row>
    <row r="34" spans="1:12" ht="17" customHeight="1" x14ac:dyDescent="0.2">
      <c r="A34" s="34" t="s">
        <v>101</v>
      </c>
      <c r="B34" s="64" t="str">
        <f>[5]Pointage!O29</f>
        <v>HS CP 4H-7H</v>
      </c>
      <c r="C34" s="47" t="str">
        <f t="shared" si="0"/>
        <v/>
      </c>
      <c r="D34" s="6" t="str">
        <f t="shared" si="1"/>
        <v/>
      </c>
      <c r="E34" s="52" t="str">
        <f t="shared" si="2"/>
        <v/>
      </c>
      <c r="F34" s="25" t="str">
        <f t="shared" si="3"/>
        <v/>
      </c>
      <c r="G34" s="6" t="str">
        <f t="shared" si="4"/>
        <v/>
      </c>
      <c r="H34" s="5" t="str">
        <f>IF(OR(COUNTIF(HorSup,B34),B34="",[5]Pointage!N36="",B34="REPOS"),"X")</f>
        <v>X</v>
      </c>
      <c r="K34" s="59" t="s">
        <v>93</v>
      </c>
      <c r="L34" s="55" t="s">
        <v>4</v>
      </c>
    </row>
    <row r="35" spans="1:12" ht="17" customHeight="1" x14ac:dyDescent="0.2">
      <c r="A35" s="34" t="s">
        <v>102</v>
      </c>
      <c r="B35" s="64" t="str">
        <f>[5]Pointage!O30</f>
        <v>Congés</v>
      </c>
      <c r="C35" s="47" t="str">
        <f t="shared" si="0"/>
        <v/>
      </c>
      <c r="D35" s="6" t="str">
        <f t="shared" si="1"/>
        <v/>
      </c>
      <c r="E35" s="52" t="str">
        <f t="shared" si="2"/>
        <v/>
      </c>
      <c r="F35" s="25" t="str">
        <f t="shared" si="3"/>
        <v>X</v>
      </c>
      <c r="G35" s="6" t="str">
        <f t="shared" si="4"/>
        <v/>
      </c>
      <c r="H35" s="5" t="b">
        <f>IF(OR(COUNTIF(HorSup,B35),B35="",[5]Pointage!N37="",B35="REPOS"),"X")</f>
        <v>0</v>
      </c>
      <c r="K35" s="57" t="s">
        <v>94</v>
      </c>
      <c r="L35" s="55" t="s">
        <v>126</v>
      </c>
    </row>
    <row r="36" spans="1:12" ht="17" customHeight="1" x14ac:dyDescent="0.2">
      <c r="A36" s="34" t="s">
        <v>103</v>
      </c>
      <c r="B36" s="64" t="str">
        <f>[5]Pointage!O31</f>
        <v>HS NICE EST</v>
      </c>
      <c r="C36" s="47" t="str">
        <f t="shared" si="0"/>
        <v/>
      </c>
      <c r="D36" s="6" t="str">
        <f t="shared" si="1"/>
        <v/>
      </c>
      <c r="E36" s="52" t="str">
        <f t="shared" si="2"/>
        <v/>
      </c>
      <c r="F36" s="25" t="str">
        <f t="shared" si="3"/>
        <v/>
      </c>
      <c r="G36" s="6" t="str">
        <f t="shared" si="4"/>
        <v/>
      </c>
      <c r="H36" s="5" t="str">
        <f>IF(OR(COUNTIF(HorSup,B36),B36="",[5]Pointage!N38="",B36="REPOS"),"X")</f>
        <v>X</v>
      </c>
      <c r="K36" s="58" t="s">
        <v>95</v>
      </c>
      <c r="L36" s="55" t="s">
        <v>30</v>
      </c>
    </row>
    <row r="37" spans="1:12" ht="17" customHeight="1" x14ac:dyDescent="0.2">
      <c r="A37" s="35" t="s">
        <v>104</v>
      </c>
      <c r="B37" s="64" t="str">
        <f>[5]Pointage!O32</f>
        <v>REPOS</v>
      </c>
      <c r="C37" s="47" t="str">
        <f t="shared" si="0"/>
        <v/>
      </c>
      <c r="D37" s="6" t="str">
        <f t="shared" si="1"/>
        <v/>
      </c>
      <c r="E37" s="52" t="str">
        <f t="shared" si="2"/>
        <v/>
      </c>
      <c r="F37" s="25" t="str">
        <f t="shared" si="3"/>
        <v/>
      </c>
      <c r="G37" s="6" t="str">
        <f t="shared" si="4"/>
        <v/>
      </c>
      <c r="H37" s="5" t="str">
        <f>IF(OR(COUNTIF(HorSup,B37),B37="",[5]Pointage!N39="",B37="REPOS"),"X")</f>
        <v>X</v>
      </c>
      <c r="K37" s="58" t="s">
        <v>96</v>
      </c>
      <c r="L37" s="55" t="s">
        <v>126</v>
      </c>
    </row>
    <row r="38" spans="1:12" ht="17" customHeight="1" x14ac:dyDescent="0.2">
      <c r="A38" s="35" t="s">
        <v>105</v>
      </c>
      <c r="B38" s="64" t="str">
        <f>[5]Pointage!O33</f>
        <v>NICE EST</v>
      </c>
      <c r="C38" s="47" t="str">
        <f t="shared" si="0"/>
        <v>X</v>
      </c>
      <c r="D38" s="6" t="str">
        <f t="shared" si="1"/>
        <v/>
      </c>
      <c r="E38" s="52" t="str">
        <f t="shared" si="2"/>
        <v/>
      </c>
      <c r="F38" s="25" t="str">
        <f t="shared" si="3"/>
        <v/>
      </c>
      <c r="G38" s="6" t="str">
        <f t="shared" si="4"/>
        <v/>
      </c>
      <c r="H38" s="5" t="b">
        <f>IF(OR(COUNTIF(HorSup,B38),B38="",[5]Pointage!N40="",B38="REPOS"),"X")</f>
        <v>0</v>
      </c>
      <c r="K38" s="58" t="s">
        <v>97</v>
      </c>
      <c r="L38" s="55" t="s">
        <v>8</v>
      </c>
    </row>
    <row r="39" spans="1:12" ht="17" customHeight="1" x14ac:dyDescent="0.2">
      <c r="A39" s="36" t="s">
        <v>106</v>
      </c>
      <c r="B39" s="64" t="str">
        <f>[5]Pointage!O34</f>
        <v>REPOS</v>
      </c>
      <c r="C39" s="47" t="str">
        <f t="shared" si="0"/>
        <v/>
      </c>
      <c r="D39" s="6" t="str">
        <f t="shared" si="1"/>
        <v/>
      </c>
      <c r="E39" s="52" t="str">
        <f t="shared" si="2"/>
        <v/>
      </c>
      <c r="F39" s="25" t="str">
        <f t="shared" si="3"/>
        <v/>
      </c>
      <c r="G39" s="6" t="str">
        <f t="shared" si="4"/>
        <v/>
      </c>
      <c r="H39" s="5" t="str">
        <f>IF(OR(COUNTIF(HorSup,B39),B39="",[5]Pointage!N41="",B39="REPOS"),"X")</f>
        <v>X</v>
      </c>
      <c r="K39" s="58" t="s">
        <v>98</v>
      </c>
      <c r="L39" s="55" t="s">
        <v>39</v>
      </c>
    </row>
    <row r="40" spans="1:12" ht="17" customHeight="1" x14ac:dyDescent="0.2">
      <c r="A40" s="34" t="s">
        <v>107</v>
      </c>
      <c r="B40" s="64" t="str">
        <f>[5]Pointage!O35</f>
        <v>Congés</v>
      </c>
      <c r="C40" s="47" t="str">
        <f t="shared" si="0"/>
        <v/>
      </c>
      <c r="D40" s="6" t="str">
        <f t="shared" si="1"/>
        <v/>
      </c>
      <c r="E40" s="52" t="str">
        <f t="shared" si="2"/>
        <v/>
      </c>
      <c r="F40" s="25" t="str">
        <f t="shared" si="3"/>
        <v>X</v>
      </c>
      <c r="G40" s="6" t="str">
        <f t="shared" si="4"/>
        <v/>
      </c>
      <c r="H40" s="5" t="b">
        <f>IF(OR(COUNTIF(HorSup,B40),B40="",[5]Pointage!N42="",B40="REPOS"),"X")</f>
        <v>0</v>
      </c>
      <c r="K40" s="58" t="s">
        <v>99</v>
      </c>
      <c r="L40" s="55" t="s">
        <v>4</v>
      </c>
    </row>
    <row r="41" spans="1:12" ht="17" customHeight="1" x14ac:dyDescent="0.2">
      <c r="A41" s="36" t="s">
        <v>108</v>
      </c>
      <c r="B41" s="64" t="str">
        <f>[5]Pointage!O36</f>
        <v>REPOS</v>
      </c>
      <c r="C41" s="47" t="str">
        <f t="shared" si="0"/>
        <v/>
      </c>
      <c r="D41" s="6" t="str">
        <f t="shared" si="1"/>
        <v/>
      </c>
      <c r="E41" s="52" t="str">
        <f t="shared" si="2"/>
        <v/>
      </c>
      <c r="F41" s="25" t="str">
        <f t="shared" si="3"/>
        <v/>
      </c>
      <c r="G41" s="6" t="str">
        <f t="shared" si="4"/>
        <v/>
      </c>
      <c r="H41" s="5" t="str">
        <f>IF(OR(COUNTIF(HorSup,B41),B41="",[5]Pointage!N43="",B41="REPOS"),"X")</f>
        <v>X</v>
      </c>
      <c r="K41" s="58" t="s">
        <v>100</v>
      </c>
      <c r="L41" s="55" t="s">
        <v>126</v>
      </c>
    </row>
    <row r="42" spans="1:12" ht="17" customHeight="1" x14ac:dyDescent="0.2">
      <c r="A42" s="35" t="s">
        <v>109</v>
      </c>
      <c r="B42" s="64" t="str">
        <f>[5]Pointage!O37</f>
        <v>REPOS</v>
      </c>
      <c r="C42" s="47" t="str">
        <f t="shared" si="0"/>
        <v/>
      </c>
      <c r="D42" s="6" t="str">
        <f t="shared" si="1"/>
        <v/>
      </c>
      <c r="E42" s="52" t="str">
        <f t="shared" si="2"/>
        <v/>
      </c>
      <c r="F42" s="25" t="str">
        <f t="shared" si="3"/>
        <v/>
      </c>
      <c r="G42" s="6" t="str">
        <f t="shared" si="4"/>
        <v/>
      </c>
      <c r="H42" s="5" t="str">
        <f>IF(OR(COUNTIF(HorSup,B42),B42="",[5]Pointage!N44="",B42="REPOS"),"X")</f>
        <v>X</v>
      </c>
      <c r="K42" s="60" t="s">
        <v>101</v>
      </c>
      <c r="L42" s="55" t="s">
        <v>126</v>
      </c>
    </row>
    <row r="43" spans="1:12" ht="17" customHeight="1" x14ac:dyDescent="0.2">
      <c r="A43" s="34" t="s">
        <v>111</v>
      </c>
      <c r="B43" s="64" t="str">
        <f>[5]Pointage!O38</f>
        <v>ABSENT</v>
      </c>
      <c r="C43" s="47" t="str">
        <f t="shared" si="0"/>
        <v/>
      </c>
      <c r="D43" s="6" t="str">
        <f t="shared" si="1"/>
        <v/>
      </c>
      <c r="E43" s="52" t="str">
        <f t="shared" si="2"/>
        <v/>
      </c>
      <c r="F43" s="25" t="str">
        <f t="shared" si="3"/>
        <v/>
      </c>
      <c r="G43" s="6" t="str">
        <f t="shared" si="4"/>
        <v>X</v>
      </c>
      <c r="H43" s="5" t="b">
        <f>IF(OR(COUNTIF(HorSup,B43),B43="",[5]Pointage!N46="",B43="REPOS"),"X")</f>
        <v>0</v>
      </c>
      <c r="K43" s="58" t="s">
        <v>102</v>
      </c>
      <c r="L43" s="55" t="s">
        <v>126</v>
      </c>
    </row>
    <row r="44" spans="1:12" ht="17" customHeight="1" x14ac:dyDescent="0.2">
      <c r="A44" s="34" t="s">
        <v>113</v>
      </c>
      <c r="B44" s="64" t="str">
        <f>[5]Pointage!O39</f>
        <v>REPOS</v>
      </c>
      <c r="C44" s="47" t="str">
        <f t="shared" si="0"/>
        <v/>
      </c>
      <c r="D44" s="6" t="str">
        <f t="shared" si="1"/>
        <v/>
      </c>
      <c r="E44" s="52" t="str">
        <f t="shared" si="2"/>
        <v/>
      </c>
      <c r="F44" s="25" t="str">
        <f t="shared" si="3"/>
        <v/>
      </c>
      <c r="G44" s="6" t="str">
        <f t="shared" si="4"/>
        <v/>
      </c>
      <c r="H44" s="5" t="str">
        <f>IF(OR(COUNTIF(HorSup,B44),B44="",[5]Pointage!N48="",B44="REPOS"),"X")</f>
        <v>X</v>
      </c>
      <c r="K44" s="58" t="s">
        <v>103</v>
      </c>
      <c r="L44" s="55" t="s">
        <v>14</v>
      </c>
    </row>
    <row r="45" spans="1:12" ht="17" customHeight="1" x14ac:dyDescent="0.2">
      <c r="A45" s="38" t="s">
        <v>114</v>
      </c>
      <c r="B45" s="64" t="str">
        <f>[5]Pointage!O40</f>
        <v>ABSENT</v>
      </c>
      <c r="C45" s="47" t="str">
        <f t="shared" si="0"/>
        <v/>
      </c>
      <c r="D45" s="6" t="str">
        <f t="shared" si="1"/>
        <v/>
      </c>
      <c r="E45" s="52" t="str">
        <f t="shared" si="2"/>
        <v/>
      </c>
      <c r="F45" s="25" t="str">
        <f t="shared" si="3"/>
        <v/>
      </c>
      <c r="G45" s="6" t="str">
        <f t="shared" si="4"/>
        <v>X</v>
      </c>
      <c r="H45" s="5" t="b">
        <f>IF(OR(COUNTIF(HorSup,B45),B45="",[5]Pointage!N49="",B45="REPOS"),"X")</f>
        <v>0</v>
      </c>
      <c r="K45" s="58" t="s">
        <v>104</v>
      </c>
      <c r="L45" s="55" t="s">
        <v>14</v>
      </c>
    </row>
    <row r="46" spans="1:12" ht="17" customHeight="1" x14ac:dyDescent="0.2">
      <c r="A46" s="34" t="s">
        <v>115</v>
      </c>
      <c r="B46" s="64" t="str">
        <f>[5]Pointage!O41</f>
        <v>ABSENT</v>
      </c>
      <c r="C46" s="47" t="str">
        <f t="shared" si="0"/>
        <v/>
      </c>
      <c r="D46" s="6" t="str">
        <f t="shared" si="1"/>
        <v/>
      </c>
      <c r="E46" s="52" t="str">
        <f t="shared" si="2"/>
        <v/>
      </c>
      <c r="F46" s="25" t="str">
        <f t="shared" si="3"/>
        <v/>
      </c>
      <c r="G46" s="6" t="str">
        <f t="shared" si="4"/>
        <v>X</v>
      </c>
      <c r="H46" s="5" t="b">
        <f>IF(OR(COUNTIF(HorSup,B46),B46="",[5]Pointage!N50="",B46="REPOS"),"X")</f>
        <v>0</v>
      </c>
      <c r="K46" s="58" t="s">
        <v>105</v>
      </c>
      <c r="L46" s="55" t="s">
        <v>126</v>
      </c>
    </row>
    <row r="47" spans="1:12" ht="17" customHeight="1" x14ac:dyDescent="0.2">
      <c r="A47" s="34" t="s">
        <v>116</v>
      </c>
      <c r="B47" s="64" t="str">
        <f>[5]Pointage!O42</f>
        <v>REPOS</v>
      </c>
      <c r="C47" s="47" t="str">
        <f t="shared" si="0"/>
        <v/>
      </c>
      <c r="D47" s="6" t="str">
        <f t="shared" si="1"/>
        <v/>
      </c>
      <c r="E47" s="52" t="str">
        <f t="shared" si="2"/>
        <v/>
      </c>
      <c r="F47" s="25" t="str">
        <f t="shared" si="3"/>
        <v/>
      </c>
      <c r="G47" s="6" t="str">
        <f t="shared" si="4"/>
        <v/>
      </c>
      <c r="H47" s="5" t="str">
        <f>IF(OR(COUNTIF(HorSup,B47),B47="",[5]Pointage!N51="",B47="REPOS"),"X")</f>
        <v>X</v>
      </c>
      <c r="K47" s="57" t="s">
        <v>106</v>
      </c>
      <c r="L47" s="55" t="s">
        <v>126</v>
      </c>
    </row>
    <row r="48" spans="1:12" ht="17" customHeight="1" x14ac:dyDescent="0.2">
      <c r="A48" s="38" t="s">
        <v>142</v>
      </c>
      <c r="B48" s="64" t="str">
        <f>[5]Pointage!O43</f>
        <v>REPOS</v>
      </c>
      <c r="C48" s="47" t="str">
        <f>IF(COUNTIF(HorMat,B48),"X",IF(OR(B48="FORMATION"),"F",IF(OR(B48="1/2 Congés Matin"),"D","")))</f>
        <v/>
      </c>
      <c r="D48" s="6" t="str">
        <f>IF(COUNTIF(HorAm,B48),"X",IF(OR(B48="1/2 Congés AM"),"D",""))</f>
        <v/>
      </c>
      <c r="E48" s="52" t="str">
        <f>IF(COUNTIF(HorSoir,B48),"X","")</f>
        <v/>
      </c>
      <c r="F48" s="25" t="str">
        <f>IF(B48="Congés","X","")</f>
        <v/>
      </c>
      <c r="G48" s="6" t="str">
        <f>IF(B48="Absent","X","")</f>
        <v/>
      </c>
      <c r="H48" s="5" t="str">
        <f>IF(OR(COUNTIF(HorSup,B48),B48="",B48="REPOS"),"X")</f>
        <v>X</v>
      </c>
      <c r="K48" s="57" t="s">
        <v>107</v>
      </c>
      <c r="L48" s="55" t="s">
        <v>126</v>
      </c>
    </row>
    <row r="49" spans="1:12" ht="17" customHeight="1" x14ac:dyDescent="0.2">
      <c r="A49" s="34" t="s">
        <v>118</v>
      </c>
      <c r="B49" s="64" t="str">
        <f>[5]Pointage!O44</f>
        <v>REPOS</v>
      </c>
      <c r="C49" s="47" t="str">
        <f t="shared" si="0"/>
        <v/>
      </c>
      <c r="D49" s="6" t="str">
        <f t="shared" si="1"/>
        <v/>
      </c>
      <c r="E49" s="52" t="str">
        <f t="shared" si="2"/>
        <v/>
      </c>
      <c r="F49" s="25" t="str">
        <f t="shared" si="3"/>
        <v/>
      </c>
      <c r="G49" s="6" t="str">
        <f t="shared" si="4"/>
        <v/>
      </c>
      <c r="H49" s="5" t="str">
        <f>IF(OR(COUNTIF(HorSup,B49),B49="",[5]Pointage!N53="",B49="REPOS"),"X")</f>
        <v>X</v>
      </c>
      <c r="K49" s="59" t="s">
        <v>108</v>
      </c>
      <c r="L49" s="55" t="s">
        <v>126</v>
      </c>
    </row>
    <row r="50" spans="1:12" ht="17" customHeight="1" x14ac:dyDescent="0.2">
      <c r="A50" s="34" t="s">
        <v>121</v>
      </c>
      <c r="B50" s="64" t="str">
        <f>[5]Pointage!O45</f>
        <v>HS NICE OUEST</v>
      </c>
      <c r="C50" s="47" t="str">
        <f t="shared" si="0"/>
        <v/>
      </c>
      <c r="D50" s="6" t="str">
        <f t="shared" si="1"/>
        <v/>
      </c>
      <c r="E50" s="52" t="str">
        <f t="shared" si="2"/>
        <v/>
      </c>
      <c r="F50" s="25" t="str">
        <f t="shared" si="3"/>
        <v/>
      </c>
      <c r="G50" s="6" t="str">
        <f t="shared" si="4"/>
        <v/>
      </c>
      <c r="H50" s="5" t="str">
        <f>IF(OR(COUNTIF(HorSup,B50),B50="",[5]Pointage!N56="",B50="REPOS"),"X")</f>
        <v>X</v>
      </c>
      <c r="K50" s="61" t="s">
        <v>109</v>
      </c>
      <c r="L50" s="55" t="s">
        <v>126</v>
      </c>
    </row>
    <row r="51" spans="1:12" ht="17" customHeight="1" thickBot="1" x14ac:dyDescent="0.25">
      <c r="A51" s="70" t="s">
        <v>123</v>
      </c>
      <c r="B51" s="64">
        <f>[5]Pointage!O46</f>
        <v>0</v>
      </c>
      <c r="C51" s="48" t="str">
        <f t="shared" si="0"/>
        <v/>
      </c>
      <c r="D51" s="17" t="str">
        <f t="shared" si="1"/>
        <v/>
      </c>
      <c r="E51" s="53" t="str">
        <f t="shared" si="2"/>
        <v/>
      </c>
      <c r="F51" s="72" t="str">
        <f t="shared" si="3"/>
        <v/>
      </c>
      <c r="G51" s="71" t="str">
        <f t="shared" si="4"/>
        <v/>
      </c>
      <c r="H51" s="73" t="b">
        <f>IF(OR(COUNTIF(HorSup,B51),B51="",[5]Pointage!N58="",B51="REPOS"),"X")</f>
        <v>0</v>
      </c>
      <c r="K51" s="58" t="s">
        <v>110</v>
      </c>
      <c r="L51" s="55" t="s">
        <v>4</v>
      </c>
    </row>
    <row r="52" spans="1:12" ht="17" customHeight="1" x14ac:dyDescent="0.2">
      <c r="A52" s="74" t="s">
        <v>69</v>
      </c>
      <c r="B52" s="75" t="str">
        <f>[4]Pointage!O2</f>
        <v>REPOS</v>
      </c>
      <c r="C52" s="46" t="str">
        <f t="shared" si="0"/>
        <v/>
      </c>
      <c r="D52" s="3" t="str">
        <f t="shared" si="1"/>
        <v/>
      </c>
      <c r="E52" s="51" t="str">
        <f t="shared" si="2"/>
        <v/>
      </c>
      <c r="F52" s="24" t="str">
        <f t="shared" ref="F52:F64" si="5">IF(B52="Congés","X","")</f>
        <v/>
      </c>
      <c r="G52" s="3" t="str">
        <f t="shared" ref="G52:G64" si="6">IF(B52="Absent","X","")</f>
        <v/>
      </c>
      <c r="H52" s="4" t="str">
        <f>IF(OR(COUNTIF(HorSup,B52),B52="",[4]Pointage!O2="",B52="REPOS"),"X")</f>
        <v>X</v>
      </c>
      <c r="K52" s="58" t="s">
        <v>111</v>
      </c>
      <c r="L52" s="55" t="s">
        <v>8</v>
      </c>
    </row>
    <row r="53" spans="1:12" ht="17" customHeight="1" x14ac:dyDescent="0.2">
      <c r="A53" s="76" t="s">
        <v>73</v>
      </c>
      <c r="B53" s="77" t="str">
        <f>[4]Pointage!O3</f>
        <v>REPOS</v>
      </c>
      <c r="C53" s="47" t="str">
        <f t="shared" ref="C53:C64" si="7">IF(COUNTIF(HorMat,B53),"X",IF(OR(B53="FORMATION"),"F",IF(OR(B53="1/2 Congés Matin"),"D","")))</f>
        <v/>
      </c>
      <c r="D53" s="6" t="str">
        <f t="shared" ref="D53:D64" si="8">IF(COUNTIF(HorAm,B53),"X",IF(OR(B53="1/2 Congés AM"),"D",""))</f>
        <v/>
      </c>
      <c r="E53" s="52" t="str">
        <f t="shared" ref="E53:E64" si="9">IF(COUNTIF(HorSoir,B53),"X","")</f>
        <v/>
      </c>
      <c r="F53" s="25" t="str">
        <f t="shared" si="5"/>
        <v/>
      </c>
      <c r="G53" s="6" t="str">
        <f t="shared" si="6"/>
        <v/>
      </c>
      <c r="H53" s="5" t="str">
        <f>IF(OR(COUNTIF(HorSup,B53),B53="",[4]Pointage!O3="",B53="REPOS"),"X")</f>
        <v>X</v>
      </c>
      <c r="K53" s="58" t="s">
        <v>112</v>
      </c>
      <c r="L53" s="55" t="s">
        <v>126</v>
      </c>
    </row>
    <row r="54" spans="1:12" ht="17" customHeight="1" x14ac:dyDescent="0.2">
      <c r="A54" s="78" t="s">
        <v>79</v>
      </c>
      <c r="B54" s="77" t="str">
        <f>[4]Pointage!O4</f>
        <v>REPOS</v>
      </c>
      <c r="C54" s="47" t="str">
        <f t="shared" si="7"/>
        <v/>
      </c>
      <c r="D54" s="6" t="str">
        <f t="shared" si="8"/>
        <v/>
      </c>
      <c r="E54" s="52" t="str">
        <f t="shared" si="9"/>
        <v/>
      </c>
      <c r="F54" s="25" t="str">
        <f t="shared" si="5"/>
        <v/>
      </c>
      <c r="G54" s="6" t="str">
        <f t="shared" si="6"/>
        <v/>
      </c>
      <c r="H54" s="5" t="str">
        <f>IF(OR(COUNTIF(HorSup,B54),B54="",[4]Pointage!O4="",B54="REPOS"),"X")</f>
        <v>X</v>
      </c>
      <c r="K54" s="58" t="s">
        <v>113</v>
      </c>
      <c r="L54" s="55" t="s">
        <v>4</v>
      </c>
    </row>
    <row r="55" spans="1:12" ht="17" customHeight="1" x14ac:dyDescent="0.2">
      <c r="A55" s="78" t="s">
        <v>80</v>
      </c>
      <c r="B55" s="77" t="str">
        <f>[4]Pointage!O5</f>
        <v>REPOS</v>
      </c>
      <c r="C55" s="47" t="str">
        <f t="shared" si="7"/>
        <v/>
      </c>
      <c r="D55" s="6" t="str">
        <f t="shared" si="8"/>
        <v/>
      </c>
      <c r="E55" s="52" t="str">
        <f t="shared" si="9"/>
        <v/>
      </c>
      <c r="F55" s="25" t="str">
        <f t="shared" si="5"/>
        <v/>
      </c>
      <c r="G55" s="6" t="str">
        <f t="shared" si="6"/>
        <v/>
      </c>
      <c r="H55" s="5" t="str">
        <f>IF(OR(COUNTIF(HorSup,B55),B55="",[4]Pointage!O5="",B55="REPOS"),"X")</f>
        <v>X</v>
      </c>
      <c r="K55" s="58" t="s">
        <v>114</v>
      </c>
      <c r="L55" s="55" t="s">
        <v>126</v>
      </c>
    </row>
    <row r="56" spans="1:12" ht="17" customHeight="1" x14ac:dyDescent="0.2">
      <c r="A56" s="78" t="s">
        <v>83</v>
      </c>
      <c r="B56" s="77" t="str">
        <f>[4]Pointage!O6</f>
        <v>REPOS</v>
      </c>
      <c r="C56" s="47" t="str">
        <f t="shared" si="7"/>
        <v/>
      </c>
      <c r="D56" s="6" t="str">
        <f t="shared" si="8"/>
        <v/>
      </c>
      <c r="E56" s="52" t="str">
        <f t="shared" si="9"/>
        <v/>
      </c>
      <c r="F56" s="25" t="str">
        <f t="shared" si="5"/>
        <v/>
      </c>
      <c r="G56" s="6" t="str">
        <f t="shared" si="6"/>
        <v/>
      </c>
      <c r="H56" s="5" t="str">
        <f>IF(OR(COUNTIF(HorSup,B56),B56="",[4]Pointage!O6="",B56="REPOS"),"X")</f>
        <v>X</v>
      </c>
      <c r="K56" s="60" t="s">
        <v>115</v>
      </c>
      <c r="L56" s="55" t="s">
        <v>4</v>
      </c>
    </row>
    <row r="57" spans="1:12" ht="17" customHeight="1" x14ac:dyDescent="0.2">
      <c r="A57" s="78" t="s">
        <v>87</v>
      </c>
      <c r="B57" s="77" t="str">
        <f>[4]Pointage!O7</f>
        <v>REPOS</v>
      </c>
      <c r="C57" s="47" t="str">
        <f t="shared" si="7"/>
        <v/>
      </c>
      <c r="D57" s="6" t="str">
        <f t="shared" si="8"/>
        <v/>
      </c>
      <c r="E57" s="52" t="str">
        <f t="shared" si="9"/>
        <v/>
      </c>
      <c r="F57" s="25" t="str">
        <f t="shared" si="5"/>
        <v/>
      </c>
      <c r="G57" s="6" t="str">
        <f t="shared" si="6"/>
        <v/>
      </c>
      <c r="H57" s="5" t="str">
        <f>IF(OR(COUNTIF(HorSup,B57),B57="",[4]Pointage!O7="",B57="REPOS"),"X")</f>
        <v>X</v>
      </c>
      <c r="K57" s="60" t="s">
        <v>116</v>
      </c>
      <c r="L57" s="55" t="s">
        <v>4</v>
      </c>
    </row>
    <row r="58" spans="1:12" ht="17" customHeight="1" x14ac:dyDescent="0.2">
      <c r="A58" s="78" t="s">
        <v>88</v>
      </c>
      <c r="B58" s="77" t="str">
        <f>[4]Pointage!O8</f>
        <v>REPOS</v>
      </c>
      <c r="C58" s="47" t="str">
        <f t="shared" si="7"/>
        <v/>
      </c>
      <c r="D58" s="6" t="str">
        <f t="shared" si="8"/>
        <v/>
      </c>
      <c r="E58" s="52" t="str">
        <f t="shared" si="9"/>
        <v/>
      </c>
      <c r="F58" s="25" t="str">
        <f t="shared" si="5"/>
        <v/>
      </c>
      <c r="G58" s="6" t="str">
        <f t="shared" si="6"/>
        <v/>
      </c>
      <c r="H58" s="5" t="str">
        <f>IF(OR(COUNTIF(HorSup,B58),B58="",[4]Pointage!O8="",B58="REPOS"),"X")</f>
        <v>X</v>
      </c>
      <c r="K58" s="58" t="s">
        <v>117</v>
      </c>
      <c r="L58" s="55" t="s">
        <v>126</v>
      </c>
    </row>
    <row r="59" spans="1:12" ht="16" x14ac:dyDescent="0.2">
      <c r="A59" s="76" t="s">
        <v>110</v>
      </c>
      <c r="B59" s="77" t="str">
        <f>[4]Pointage!O9</f>
        <v>REPOS</v>
      </c>
      <c r="C59" s="47" t="str">
        <f t="shared" si="7"/>
        <v/>
      </c>
      <c r="D59" s="6" t="str">
        <f t="shared" si="8"/>
        <v/>
      </c>
      <c r="E59" s="52" t="str">
        <f t="shared" si="9"/>
        <v/>
      </c>
      <c r="F59" s="25" t="str">
        <f t="shared" si="5"/>
        <v/>
      </c>
      <c r="G59" s="6" t="str">
        <f t="shared" si="6"/>
        <v/>
      </c>
      <c r="H59" s="5" t="str">
        <f>IF(OR(COUNTIF(HorSup,B59),B59="",[4]Pointage!O9="",B59="REPOS"),"X")</f>
        <v>X</v>
      </c>
      <c r="K59" s="58" t="s">
        <v>118</v>
      </c>
      <c r="L59" s="55" t="s">
        <v>8</v>
      </c>
    </row>
    <row r="60" spans="1:12" ht="16" x14ac:dyDescent="0.2">
      <c r="A60" s="76" t="s">
        <v>112</v>
      </c>
      <c r="B60" s="77" t="str">
        <f>[4]Pointage!O10</f>
        <v>Congés</v>
      </c>
      <c r="C60" s="47" t="str">
        <f t="shared" si="7"/>
        <v/>
      </c>
      <c r="D60" s="6" t="str">
        <f t="shared" si="8"/>
        <v/>
      </c>
      <c r="E60" s="52" t="str">
        <f t="shared" si="9"/>
        <v/>
      </c>
      <c r="F60" s="25" t="str">
        <f t="shared" si="5"/>
        <v>X</v>
      </c>
      <c r="G60" s="6" t="str">
        <f t="shared" si="6"/>
        <v/>
      </c>
      <c r="H60" s="5" t="b">
        <f>IF(OR(COUNTIF(HorSup,B60),B60="",[4]Pointage!O10="",B60="REPOS"),"X")</f>
        <v>0</v>
      </c>
      <c r="K60" s="60" t="s">
        <v>119</v>
      </c>
      <c r="L60" s="55" t="s">
        <v>126</v>
      </c>
    </row>
    <row r="61" spans="1:12" ht="16" x14ac:dyDescent="0.2">
      <c r="A61" s="79" t="s">
        <v>117</v>
      </c>
      <c r="B61" s="77" t="str">
        <f>[4]Pointage!O11</f>
        <v>REPOS</v>
      </c>
      <c r="C61" s="47" t="str">
        <f t="shared" si="7"/>
        <v/>
      </c>
      <c r="D61" s="6" t="str">
        <f t="shared" si="8"/>
        <v/>
      </c>
      <c r="E61" s="52" t="str">
        <f t="shared" si="9"/>
        <v/>
      </c>
      <c r="F61" s="25" t="str">
        <f t="shared" si="5"/>
        <v/>
      </c>
      <c r="G61" s="6" t="str">
        <f t="shared" si="6"/>
        <v/>
      </c>
      <c r="H61" s="5" t="str">
        <f>IF(OR(COUNTIF(HorSup,B61),B61="",[4]Pointage!O11="",B61="REPOS"),"X")</f>
        <v>X</v>
      </c>
      <c r="K61" s="58" t="s">
        <v>120</v>
      </c>
      <c r="L61" s="55" t="s">
        <v>126</v>
      </c>
    </row>
    <row r="62" spans="1:12" ht="16" x14ac:dyDescent="0.2">
      <c r="A62" s="78" t="s">
        <v>119</v>
      </c>
      <c r="B62" s="77" t="str">
        <f>[4]Pointage!O12</f>
        <v>REPOS</v>
      </c>
      <c r="C62" s="47" t="str">
        <f t="shared" si="7"/>
        <v/>
      </c>
      <c r="D62" s="6" t="str">
        <f t="shared" si="8"/>
        <v/>
      </c>
      <c r="E62" s="52" t="str">
        <f t="shared" si="9"/>
        <v/>
      </c>
      <c r="F62" s="25" t="str">
        <f t="shared" si="5"/>
        <v/>
      </c>
      <c r="G62" s="6" t="str">
        <f t="shared" si="6"/>
        <v/>
      </c>
      <c r="H62" s="5" t="str">
        <f>IF(OR(COUNTIF(HorSup,B62),B62="",[4]Pointage!O12="",B62="REPOS"),"X")</f>
        <v>X</v>
      </c>
      <c r="K62" s="58" t="s">
        <v>121</v>
      </c>
      <c r="L62" s="55" t="s">
        <v>126</v>
      </c>
    </row>
    <row r="63" spans="1:12" ht="16" x14ac:dyDescent="0.2">
      <c r="A63" s="78" t="s">
        <v>120</v>
      </c>
      <c r="B63" s="77" t="str">
        <f>[4]Pointage!O13</f>
        <v>REPOS</v>
      </c>
      <c r="C63" s="47" t="str">
        <f t="shared" si="7"/>
        <v/>
      </c>
      <c r="D63" s="6" t="str">
        <f t="shared" si="8"/>
        <v/>
      </c>
      <c r="E63" s="52" t="str">
        <f t="shared" si="9"/>
        <v/>
      </c>
      <c r="F63" s="25" t="str">
        <f t="shared" si="5"/>
        <v/>
      </c>
      <c r="G63" s="6" t="str">
        <f t="shared" si="6"/>
        <v/>
      </c>
      <c r="H63" s="5" t="str">
        <f>IF(OR(COUNTIF(HorSup,B63),B63="",[4]Pointage!O13="",B63="REPOS"),"X")</f>
        <v>X</v>
      </c>
      <c r="K63" s="60" t="s">
        <v>122</v>
      </c>
      <c r="L63" s="55" t="s">
        <v>126</v>
      </c>
    </row>
    <row r="64" spans="1:12" ht="17" thickBot="1" x14ac:dyDescent="0.25">
      <c r="A64" s="80" t="s">
        <v>122</v>
      </c>
      <c r="B64" s="81" t="str">
        <f>[4]Pointage!O14</f>
        <v>Congés</v>
      </c>
      <c r="C64" s="48" t="str">
        <f t="shared" si="7"/>
        <v/>
      </c>
      <c r="D64" s="17" t="str">
        <f t="shared" si="8"/>
        <v/>
      </c>
      <c r="E64" s="53" t="str">
        <f t="shared" si="9"/>
        <v/>
      </c>
      <c r="F64" s="16" t="str">
        <f t="shared" si="5"/>
        <v>X</v>
      </c>
      <c r="G64" s="17" t="str">
        <f t="shared" si="6"/>
        <v/>
      </c>
      <c r="H64" s="18" t="b">
        <f>IF(OR(COUNTIF(HorSup,B64),B64="",[4]Pointage!O14="",B64="REPOS"),"X")</f>
        <v>0</v>
      </c>
      <c r="K64" s="67" t="s">
        <v>123</v>
      </c>
      <c r="L64" s="56" t="s">
        <v>126</v>
      </c>
    </row>
  </sheetData>
  <sortState ref="K8:L65">
    <sortCondition ref="K8"/>
  </sortState>
  <mergeCells count="9">
    <mergeCell ref="K2:L3"/>
    <mergeCell ref="A3:H3"/>
    <mergeCell ref="A4:E5"/>
    <mergeCell ref="F4:H5"/>
    <mergeCell ref="A6:A7"/>
    <mergeCell ref="B6:B7"/>
    <mergeCell ref="C6:E6"/>
    <mergeCell ref="F6:H6"/>
    <mergeCell ref="A1:H2"/>
  </mergeCells>
  <conditionalFormatting sqref="K2">
    <cfRule type="cellIs" dxfId="40" priority="64" stopIfTrue="1" operator="equal">
      <formula>""</formula>
    </cfRule>
  </conditionalFormatting>
  <conditionalFormatting sqref="L8:L12 L14:L63 B8:B64">
    <cfRule type="cellIs" dxfId="39" priority="23" stopIfTrue="1" operator="equal">
      <formula>0</formula>
    </cfRule>
  </conditionalFormatting>
  <conditionalFormatting sqref="L8:L12 L14:L63 B8:B64">
    <cfRule type="cellIs" dxfId="38" priority="25" stopIfTrue="1" operator="equal">
      <formula>"Repos"</formula>
    </cfRule>
    <cfRule type="cellIs" dxfId="37" priority="26" stopIfTrue="1" operator="equal">
      <formula>"ABSENT"</formula>
    </cfRule>
    <cfRule type="containsText" dxfId="36" priority="27" stopIfTrue="1" operator="containsText" text="NICE OUEST">
      <formula>NOT(ISERROR(SEARCH("NICE OUEST",B8)))</formula>
    </cfRule>
    <cfRule type="containsText" dxfId="35" priority="28" stopIfTrue="1" operator="containsText" text="NICE NORD">
      <formula>NOT(ISERROR(SEARCH("NICE NORD",B8)))</formula>
    </cfRule>
    <cfRule type="containsText" dxfId="34" priority="29" stopIfTrue="1" operator="containsText" text="NICE EST">
      <formula>NOT(ISERROR(SEARCH("NICE EST",B8)))</formula>
    </cfRule>
  </conditionalFormatting>
  <conditionalFormatting sqref="L13">
    <cfRule type="cellIs" dxfId="33" priority="17" stopIfTrue="1" operator="equal">
      <formula>0</formula>
    </cfRule>
  </conditionalFormatting>
  <conditionalFormatting sqref="L13">
    <cfRule type="cellIs" dxfId="32" priority="18" stopIfTrue="1" operator="equal">
      <formula>"Repos"</formula>
    </cfRule>
    <cfRule type="cellIs" dxfId="31" priority="19" stopIfTrue="1" operator="equal">
      <formula>"ABSENT"</formula>
    </cfRule>
    <cfRule type="containsText" dxfId="30" priority="20" stopIfTrue="1" operator="containsText" text="NICE OUEST">
      <formula>NOT(ISERROR(SEARCH("NICE OUEST",L13)))</formula>
    </cfRule>
    <cfRule type="containsText" dxfId="29" priority="21" stopIfTrue="1" operator="containsText" text="NICE NORD">
      <formula>NOT(ISERROR(SEARCH("NICE NORD",L13)))</formula>
    </cfRule>
    <cfRule type="containsText" dxfId="28" priority="22" stopIfTrue="1" operator="containsText" text="NICE EST">
      <formula>NOT(ISERROR(SEARCH("NICE EST",L13)))</formula>
    </cfRule>
  </conditionalFormatting>
  <conditionalFormatting sqref="L64">
    <cfRule type="cellIs" dxfId="27" priority="15" stopIfTrue="1" operator="equal">
      <formula>0</formula>
    </cfRule>
  </conditionalFormatting>
  <conditionalFormatting sqref="L64">
    <cfRule type="cellIs" dxfId="26" priority="10" stopIfTrue="1" operator="equal">
      <formula>"Repos"</formula>
    </cfRule>
    <cfRule type="cellIs" dxfId="25" priority="11" stopIfTrue="1" operator="equal">
      <formula>"ABSENT"</formula>
    </cfRule>
    <cfRule type="containsText" dxfId="24" priority="12" stopIfTrue="1" operator="containsText" text="NICE OUEST">
      <formula>NOT(ISERROR(SEARCH("NICE OUEST",L64)))</formula>
    </cfRule>
    <cfRule type="containsText" dxfId="23" priority="13" stopIfTrue="1" operator="containsText" text="NICE NORD">
      <formula>NOT(ISERROR(SEARCH("NICE NORD",L64)))</formula>
    </cfRule>
    <cfRule type="containsText" dxfId="22" priority="14" stopIfTrue="1" operator="containsText" text="NICE EST">
      <formula>NOT(ISERROR(SEARCH("NICE EST",L64)))</formula>
    </cfRule>
  </conditionalFormatting>
  <conditionalFormatting sqref="H8:H47 H49:H64">
    <cfRule type="containsText" dxfId="21" priority="2" stopIfTrue="1" operator="containsText" text="FAUX">
      <formula>NOT(ISERROR(SEARCH("FAUX",H8)))</formula>
    </cfRule>
  </conditionalFormatting>
  <conditionalFormatting sqref="H48">
    <cfRule type="containsText" dxfId="20" priority="1" stopIfTrue="1" operator="containsText" text="FAUX">
      <formula>NOT(ISERROR(SEARCH("FAUX",H48)))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3779527559055118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974C1949-AB0B-427E-839B-4487C6B0127D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B8:B51</xm:sqref>
        </x14:conditionalFormatting>
        <x14:conditionalFormatting xmlns:xm="http://schemas.microsoft.com/office/excel/2006/main">
          <x14:cfRule type="containsText" priority="16" stopIfTrue="1" operator="containsText" id="{D10BA00D-82AA-4FE2-9D1F-37E107BD5604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  <x14:conditionalFormatting xmlns:xm="http://schemas.microsoft.com/office/excel/2006/main">
          <x14:cfRule type="containsText" priority="4" stopIfTrue="1" operator="containsText" id="{CE2AAAA9-A1FF-47FC-9524-C72C292E0DA6}">
            <xm:f>NOT(ISERROR(SEARCH("Congés",B52)))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B52:B64</xm:sqref>
        </x14:conditionalFormatting>
      </x14:conditionalFormattings>
    </ext>
  </extLst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 enableFormatConditionsCalculation="0"/>
  <dimension ref="A1:N63"/>
  <sheetViews>
    <sheetView zoomScale="90" zoomScaleNormal="90" zoomScalePageLayoutView="90" workbookViewId="0">
      <selection activeCell="A24" sqref="A24:H24"/>
    </sheetView>
  </sheetViews>
  <sheetFormatPr baseColWidth="10" defaultRowHeight="15" x14ac:dyDescent="0.2"/>
  <cols>
    <col min="1" max="1" width="28.33203125" customWidth="1"/>
    <col min="2" max="2" width="33.83203125" bestFit="1" customWidth="1"/>
    <col min="3" max="3" width="10.5" customWidth="1"/>
    <col min="4" max="4" width="10.33203125" customWidth="1"/>
    <col min="5" max="5" width="10.5" customWidth="1"/>
    <col min="6" max="6" width="10.6640625" customWidth="1"/>
    <col min="7" max="8" width="10.5" customWidth="1"/>
    <col min="11" max="11" width="35.6640625" customWidth="1"/>
    <col min="12" max="12" width="39.6640625" customWidth="1"/>
    <col min="13" max="13" width="0" hidden="1" customWidth="1"/>
    <col min="14" max="14" width="0" style="30" hidden="1" customWidth="1"/>
  </cols>
  <sheetData>
    <row r="1" spans="1:14" ht="16" thickBot="1" x14ac:dyDescent="0.25">
      <c r="A1" s="107" t="s">
        <v>0</v>
      </c>
      <c r="B1" s="108"/>
      <c r="C1" s="108"/>
      <c r="D1" s="108"/>
      <c r="E1" s="108"/>
      <c r="F1" s="108"/>
      <c r="G1" s="108"/>
      <c r="H1" s="109"/>
    </row>
    <row r="2" spans="1:14" ht="26.25" customHeight="1" x14ac:dyDescent="0.2">
      <c r="A2" s="110"/>
      <c r="B2" s="111"/>
      <c r="C2" s="111"/>
      <c r="D2" s="111"/>
      <c r="E2" s="111"/>
      <c r="F2" s="111"/>
      <c r="G2" s="111"/>
      <c r="H2" s="112"/>
      <c r="K2" s="87" t="e">
        <f ca="1">F4</f>
        <v>#VALUE!</v>
      </c>
      <c r="L2" s="88"/>
    </row>
    <row r="3" spans="1:14" ht="12" customHeight="1" thickBot="1" x14ac:dyDescent="0.25">
      <c r="A3" s="91"/>
      <c r="B3" s="92"/>
      <c r="C3" s="92"/>
      <c r="D3" s="92"/>
      <c r="E3" s="92"/>
      <c r="F3" s="92"/>
      <c r="G3" s="92"/>
      <c r="H3" s="93"/>
      <c r="K3" s="89"/>
      <c r="L3" s="90"/>
    </row>
    <row r="4" spans="1:14" ht="9.75" customHeight="1" x14ac:dyDescent="0.2">
      <c r="A4" s="94" t="s">
        <v>58</v>
      </c>
      <c r="B4" s="95"/>
      <c r="C4" s="95"/>
      <c r="D4" s="95"/>
      <c r="E4" s="95"/>
      <c r="F4" s="98" t="e">
        <f ca="1">DATE(2017,4,MID(CELL("nomfichier",A1),FIND("]",CELL("nomfichier",A1),1)+1,3))</f>
        <v>#VALUE!</v>
      </c>
      <c r="G4" s="98"/>
      <c r="H4" s="99"/>
      <c r="L4" s="1"/>
    </row>
    <row r="5" spans="1:14" s="2" customFormat="1" ht="16" thickBot="1" x14ac:dyDescent="0.25">
      <c r="A5" s="96"/>
      <c r="B5" s="97"/>
      <c r="C5" s="97"/>
      <c r="D5" s="97"/>
      <c r="E5" s="97"/>
      <c r="F5" s="100"/>
      <c r="G5" s="100"/>
      <c r="H5" s="101"/>
      <c r="K5"/>
      <c r="L5" s="1"/>
      <c r="N5" s="32"/>
    </row>
    <row r="6" spans="1:14" ht="14.25" customHeight="1" thickBot="1" x14ac:dyDescent="0.25">
      <c r="A6" s="102" t="s">
        <v>1</v>
      </c>
      <c r="B6" s="102" t="s">
        <v>2</v>
      </c>
      <c r="C6" s="104" t="s">
        <v>3</v>
      </c>
      <c r="D6" s="105"/>
      <c r="E6" s="106"/>
      <c r="F6" s="104" t="s">
        <v>4</v>
      </c>
      <c r="G6" s="105"/>
      <c r="H6" s="106"/>
      <c r="K6" s="2"/>
      <c r="L6" s="1"/>
    </row>
    <row r="7" spans="1:14" ht="17" customHeight="1" thickBot="1" x14ac:dyDescent="0.25">
      <c r="A7" s="103"/>
      <c r="B7" s="113"/>
      <c r="C7" s="19" t="s">
        <v>5</v>
      </c>
      <c r="D7" s="20" t="s">
        <v>6</v>
      </c>
      <c r="E7" s="21" t="s">
        <v>7</v>
      </c>
      <c r="F7" s="22" t="s">
        <v>8</v>
      </c>
      <c r="G7" s="20" t="s">
        <v>9</v>
      </c>
      <c r="H7" s="23" t="s">
        <v>10</v>
      </c>
      <c r="K7" s="12" t="s">
        <v>1</v>
      </c>
      <c r="L7" s="13" t="s">
        <v>2</v>
      </c>
      <c r="M7" s="31" t="s">
        <v>67</v>
      </c>
      <c r="N7" s="31" t="s">
        <v>68</v>
      </c>
    </row>
    <row r="8" spans="1:14" ht="17" customHeight="1" x14ac:dyDescent="0.2">
      <c r="A8" s="45" t="s">
        <v>69</v>
      </c>
      <c r="B8" s="42"/>
      <c r="C8" s="24" t="str">
        <f t="shared" ref="C8:C39" si="0">IF(COUNTIF(HorMat,B8),"X",IF(OR(B8="FORMATION"),"F",IF(OR(B8="1/2 Congés Matin"),"D","")))</f>
        <v/>
      </c>
      <c r="D8" s="3" t="str">
        <f t="shared" ref="D8:D39" si="1">IF(COUNTIF(HorAm,B8),"X",IF(OR(B8="1/2 Congés AM"),"D",""))</f>
        <v/>
      </c>
      <c r="E8" s="4" t="str">
        <f t="shared" ref="E8" si="2">IF(COUNTIF(HorSoir,B8),"X","")</f>
        <v/>
      </c>
      <c r="F8" s="46" t="str">
        <f>IF(B8="Congés","X","")</f>
        <v/>
      </c>
      <c r="G8" s="3" t="str">
        <f>IF(B8="Absent","X","")</f>
        <v/>
      </c>
      <c r="H8" s="4" t="str">
        <f t="shared" ref="H8:H40" si="3">IF(OR(COUNTIF(HorSup,B8),B8="",B8="REPOS"),"X")</f>
        <v>X</v>
      </c>
      <c r="K8" s="33" t="s">
        <v>69</v>
      </c>
      <c r="L8" s="41"/>
    </row>
    <row r="9" spans="1:14" ht="17" customHeight="1" x14ac:dyDescent="0.2">
      <c r="A9" s="34" t="s">
        <v>70</v>
      </c>
      <c r="B9" s="43"/>
      <c r="C9" s="25" t="str">
        <f t="shared" si="0"/>
        <v/>
      </c>
      <c r="D9" s="6" t="str">
        <f t="shared" si="1"/>
        <v/>
      </c>
      <c r="E9" s="5" t="str">
        <f t="shared" ref="E9:E63" si="4">IF(COUNTIF(HorSoir,B9),"X","")</f>
        <v/>
      </c>
      <c r="F9" s="47" t="str">
        <f t="shared" ref="F9:F61" si="5">IF(B9="Congés","X","")</f>
        <v/>
      </c>
      <c r="G9" s="6" t="str">
        <f t="shared" ref="G9:G61" si="6">IF(B9="Absent","X","")</f>
        <v/>
      </c>
      <c r="H9" s="5" t="str">
        <f t="shared" si="3"/>
        <v>X</v>
      </c>
      <c r="K9" s="34" t="s">
        <v>70</v>
      </c>
      <c r="L9" s="15"/>
    </row>
    <row r="10" spans="1:14" ht="17" customHeight="1" x14ac:dyDescent="0.2">
      <c r="A10" s="37" t="s">
        <v>71</v>
      </c>
      <c r="B10" s="43"/>
      <c r="C10" s="25" t="str">
        <f t="shared" si="0"/>
        <v/>
      </c>
      <c r="D10" s="6" t="str">
        <f t="shared" si="1"/>
        <v/>
      </c>
      <c r="E10" s="5" t="str">
        <f t="shared" si="4"/>
        <v/>
      </c>
      <c r="F10" s="47" t="str">
        <f t="shared" si="5"/>
        <v/>
      </c>
      <c r="G10" s="6" t="str">
        <f t="shared" si="6"/>
        <v/>
      </c>
      <c r="H10" s="5" t="str">
        <f t="shared" si="3"/>
        <v>X</v>
      </c>
      <c r="K10" s="34" t="s">
        <v>71</v>
      </c>
      <c r="L10" s="15"/>
    </row>
    <row r="11" spans="1:14" ht="17" customHeight="1" x14ac:dyDescent="0.2">
      <c r="A11" s="36" t="s">
        <v>72</v>
      </c>
      <c r="B11" s="43"/>
      <c r="C11" s="25" t="str">
        <f t="shared" si="0"/>
        <v/>
      </c>
      <c r="D11" s="6" t="str">
        <f t="shared" si="1"/>
        <v/>
      </c>
      <c r="E11" s="5" t="str">
        <f t="shared" si="4"/>
        <v/>
      </c>
      <c r="F11" s="47" t="str">
        <f t="shared" si="5"/>
        <v/>
      </c>
      <c r="G11" s="6" t="str">
        <f t="shared" si="6"/>
        <v/>
      </c>
      <c r="H11" s="5" t="str">
        <f t="shared" si="3"/>
        <v>X</v>
      </c>
      <c r="K11" s="34" t="s">
        <v>72</v>
      </c>
      <c r="L11" s="15"/>
    </row>
    <row r="12" spans="1:14" ht="17" customHeight="1" x14ac:dyDescent="0.2">
      <c r="A12" s="35" t="s">
        <v>73</v>
      </c>
      <c r="B12" s="43"/>
      <c r="C12" s="25" t="str">
        <f t="shared" si="0"/>
        <v/>
      </c>
      <c r="D12" s="6" t="str">
        <f t="shared" si="1"/>
        <v/>
      </c>
      <c r="E12" s="5" t="str">
        <f t="shared" si="4"/>
        <v/>
      </c>
      <c r="F12" s="47" t="str">
        <f t="shared" si="5"/>
        <v/>
      </c>
      <c r="G12" s="6" t="str">
        <f t="shared" si="6"/>
        <v/>
      </c>
      <c r="H12" s="5" t="str">
        <f t="shared" si="3"/>
        <v>X</v>
      </c>
      <c r="K12" s="35" t="s">
        <v>73</v>
      </c>
      <c r="L12" s="15"/>
    </row>
    <row r="13" spans="1:14" ht="17" customHeight="1" x14ac:dyDescent="0.2">
      <c r="A13" s="34" t="s">
        <v>133</v>
      </c>
      <c r="B13" s="43"/>
      <c r="C13" s="25" t="str">
        <f t="shared" si="0"/>
        <v/>
      </c>
      <c r="D13" s="6" t="str">
        <f t="shared" si="1"/>
        <v/>
      </c>
      <c r="E13" s="5" t="str">
        <f t="shared" si="4"/>
        <v/>
      </c>
      <c r="F13" s="47" t="str">
        <f t="shared" ref="F13" si="7">IF(B13="Congés","X","")</f>
        <v/>
      </c>
      <c r="G13" s="6" t="str">
        <f t="shared" ref="G13" si="8">IF(B13="Absent","X","")</f>
        <v/>
      </c>
      <c r="H13" s="5" t="str">
        <f t="shared" ref="H13" si="9">IF(OR(COUNTIF(HorSup,B13),B13="",B13="REPOS"),"X")</f>
        <v>X</v>
      </c>
      <c r="K13" s="34" t="s">
        <v>133</v>
      </c>
      <c r="L13" s="15"/>
    </row>
    <row r="14" spans="1:14" ht="17" customHeight="1" x14ac:dyDescent="0.2">
      <c r="A14" s="39" t="s">
        <v>74</v>
      </c>
      <c r="B14" s="43"/>
      <c r="C14" s="25" t="str">
        <f t="shared" si="0"/>
        <v/>
      </c>
      <c r="D14" s="6" t="str">
        <f t="shared" si="1"/>
        <v/>
      </c>
      <c r="E14" s="5" t="str">
        <f t="shared" si="4"/>
        <v/>
      </c>
      <c r="F14" s="47" t="str">
        <f t="shared" si="5"/>
        <v/>
      </c>
      <c r="G14" s="6" t="str">
        <f t="shared" si="6"/>
        <v/>
      </c>
      <c r="H14" s="5" t="str">
        <f t="shared" si="3"/>
        <v>X</v>
      </c>
      <c r="K14" s="34" t="s">
        <v>74</v>
      </c>
      <c r="L14" s="15"/>
    </row>
    <row r="15" spans="1:14" ht="17" customHeight="1" x14ac:dyDescent="0.2">
      <c r="A15" s="36" t="s">
        <v>75</v>
      </c>
      <c r="B15" s="43"/>
      <c r="C15" s="25" t="str">
        <f t="shared" si="0"/>
        <v/>
      </c>
      <c r="D15" s="6" t="str">
        <f t="shared" si="1"/>
        <v/>
      </c>
      <c r="E15" s="5" t="str">
        <f t="shared" si="4"/>
        <v/>
      </c>
      <c r="F15" s="47" t="str">
        <f t="shared" si="5"/>
        <v/>
      </c>
      <c r="G15" s="6" t="str">
        <f t="shared" si="6"/>
        <v/>
      </c>
      <c r="H15" s="5" t="str">
        <f t="shared" si="3"/>
        <v>X</v>
      </c>
      <c r="K15" s="34" t="s">
        <v>75</v>
      </c>
      <c r="L15" s="15"/>
    </row>
    <row r="16" spans="1:14" ht="17" customHeight="1" x14ac:dyDescent="0.2">
      <c r="A16" s="34" t="s">
        <v>76</v>
      </c>
      <c r="B16" s="43"/>
      <c r="C16" s="25" t="str">
        <f t="shared" si="0"/>
        <v/>
      </c>
      <c r="D16" s="6" t="str">
        <f t="shared" si="1"/>
        <v/>
      </c>
      <c r="E16" s="5" t="str">
        <f t="shared" si="4"/>
        <v/>
      </c>
      <c r="F16" s="47" t="str">
        <f t="shared" si="5"/>
        <v/>
      </c>
      <c r="G16" s="6" t="str">
        <f t="shared" si="6"/>
        <v/>
      </c>
      <c r="H16" s="5" t="str">
        <f t="shared" si="3"/>
        <v>X</v>
      </c>
      <c r="K16" s="36" t="s">
        <v>76</v>
      </c>
      <c r="L16" s="15"/>
    </row>
    <row r="17" spans="1:12" ht="17" customHeight="1" x14ac:dyDescent="0.2">
      <c r="A17" s="34" t="s">
        <v>77</v>
      </c>
      <c r="B17" s="43"/>
      <c r="C17" s="25" t="str">
        <f t="shared" si="0"/>
        <v/>
      </c>
      <c r="D17" s="6" t="str">
        <f t="shared" si="1"/>
        <v/>
      </c>
      <c r="E17" s="5" t="str">
        <f t="shared" si="4"/>
        <v/>
      </c>
      <c r="F17" s="47" t="str">
        <f t="shared" si="5"/>
        <v/>
      </c>
      <c r="G17" s="6" t="str">
        <f t="shared" si="6"/>
        <v/>
      </c>
      <c r="H17" s="5" t="str">
        <f t="shared" si="3"/>
        <v>X</v>
      </c>
      <c r="K17" s="34" t="s">
        <v>77</v>
      </c>
      <c r="L17" s="15"/>
    </row>
    <row r="18" spans="1:12" ht="17" customHeight="1" x14ac:dyDescent="0.2">
      <c r="A18" s="34" t="s">
        <v>78</v>
      </c>
      <c r="B18" s="43"/>
      <c r="C18" s="25" t="str">
        <f t="shared" si="0"/>
        <v/>
      </c>
      <c r="D18" s="6" t="str">
        <f t="shared" si="1"/>
        <v/>
      </c>
      <c r="E18" s="5" t="str">
        <f t="shared" si="4"/>
        <v/>
      </c>
      <c r="F18" s="47" t="str">
        <f t="shared" si="5"/>
        <v/>
      </c>
      <c r="G18" s="6" t="str">
        <f t="shared" si="6"/>
        <v/>
      </c>
      <c r="H18" s="5" t="str">
        <f t="shared" si="3"/>
        <v>X</v>
      </c>
      <c r="K18" s="34" t="s">
        <v>78</v>
      </c>
      <c r="L18" s="15"/>
    </row>
    <row r="19" spans="1:12" ht="17" customHeight="1" x14ac:dyDescent="0.2">
      <c r="A19" s="34" t="s">
        <v>79</v>
      </c>
      <c r="B19" s="43"/>
      <c r="C19" s="25" t="str">
        <f t="shared" si="0"/>
        <v/>
      </c>
      <c r="D19" s="6" t="str">
        <f t="shared" si="1"/>
        <v/>
      </c>
      <c r="E19" s="5" t="str">
        <f t="shared" si="4"/>
        <v/>
      </c>
      <c r="F19" s="47" t="str">
        <f t="shared" si="5"/>
        <v/>
      </c>
      <c r="G19" s="6" t="str">
        <f t="shared" si="6"/>
        <v/>
      </c>
      <c r="H19" s="5" t="str">
        <f t="shared" si="3"/>
        <v>X</v>
      </c>
      <c r="K19" s="35" t="s">
        <v>79</v>
      </c>
      <c r="L19" s="15"/>
    </row>
    <row r="20" spans="1:12" ht="17" customHeight="1" x14ac:dyDescent="0.2">
      <c r="A20" s="34" t="s">
        <v>80</v>
      </c>
      <c r="B20" s="43"/>
      <c r="C20" s="25" t="str">
        <f t="shared" si="0"/>
        <v/>
      </c>
      <c r="D20" s="6" t="str">
        <f t="shared" si="1"/>
        <v/>
      </c>
      <c r="E20" s="5" t="str">
        <f t="shared" si="4"/>
        <v/>
      </c>
      <c r="F20" s="47" t="str">
        <f t="shared" si="5"/>
        <v/>
      </c>
      <c r="G20" s="6" t="str">
        <f t="shared" si="6"/>
        <v/>
      </c>
      <c r="H20" s="5" t="str">
        <f t="shared" si="3"/>
        <v>X</v>
      </c>
      <c r="K20" s="34" t="s">
        <v>80</v>
      </c>
      <c r="L20" s="15"/>
    </row>
    <row r="21" spans="1:12" ht="17" customHeight="1" x14ac:dyDescent="0.2">
      <c r="A21" s="34" t="s">
        <v>81</v>
      </c>
      <c r="B21" s="43"/>
      <c r="C21" s="25" t="str">
        <f t="shared" si="0"/>
        <v/>
      </c>
      <c r="D21" s="6" t="str">
        <f t="shared" si="1"/>
        <v/>
      </c>
      <c r="E21" s="5" t="str">
        <f t="shared" si="4"/>
        <v/>
      </c>
      <c r="F21" s="47" t="str">
        <f t="shared" si="5"/>
        <v/>
      </c>
      <c r="G21" s="6" t="str">
        <f t="shared" si="6"/>
        <v/>
      </c>
      <c r="H21" s="5" t="str">
        <f t="shared" si="3"/>
        <v>X</v>
      </c>
      <c r="K21" s="34" t="s">
        <v>81</v>
      </c>
      <c r="L21" s="15"/>
    </row>
    <row r="22" spans="1:12" ht="17" customHeight="1" x14ac:dyDescent="0.2">
      <c r="A22" s="34" t="s">
        <v>82</v>
      </c>
      <c r="B22" s="43"/>
      <c r="C22" s="25" t="str">
        <f t="shared" si="0"/>
        <v/>
      </c>
      <c r="D22" s="6" t="str">
        <f t="shared" si="1"/>
        <v/>
      </c>
      <c r="E22" s="5" t="str">
        <f t="shared" si="4"/>
        <v/>
      </c>
      <c r="F22" s="47" t="str">
        <f t="shared" si="5"/>
        <v/>
      </c>
      <c r="G22" s="6" t="str">
        <f t="shared" si="6"/>
        <v/>
      </c>
      <c r="H22" s="5" t="str">
        <f t="shared" si="3"/>
        <v>X</v>
      </c>
      <c r="K22" s="36" t="s">
        <v>82</v>
      </c>
      <c r="L22" s="15"/>
    </row>
    <row r="23" spans="1:12" ht="17" customHeight="1" x14ac:dyDescent="0.2">
      <c r="A23" s="38" t="s">
        <v>84</v>
      </c>
      <c r="B23" s="43"/>
      <c r="C23" s="25" t="str">
        <f t="shared" si="0"/>
        <v/>
      </c>
      <c r="D23" s="6" t="str">
        <f t="shared" si="1"/>
        <v/>
      </c>
      <c r="E23" s="5" t="str">
        <f t="shared" si="4"/>
        <v/>
      </c>
      <c r="F23" s="47" t="str">
        <f t="shared" si="5"/>
        <v/>
      </c>
      <c r="G23" s="6" t="str">
        <f t="shared" si="6"/>
        <v/>
      </c>
      <c r="H23" s="5" t="str">
        <f t="shared" si="3"/>
        <v>X</v>
      </c>
      <c r="K23" s="34" t="s">
        <v>84</v>
      </c>
      <c r="L23" s="15"/>
    </row>
    <row r="24" spans="1:12" ht="17" customHeight="1" x14ac:dyDescent="0.2">
      <c r="A24" s="34" t="s">
        <v>83</v>
      </c>
      <c r="B24" s="43"/>
      <c r="C24" s="25" t="str">
        <f t="shared" si="0"/>
        <v/>
      </c>
      <c r="D24" s="6" t="str">
        <f t="shared" si="1"/>
        <v/>
      </c>
      <c r="E24" s="5" t="str">
        <f t="shared" si="4"/>
        <v/>
      </c>
      <c r="F24" s="47" t="str">
        <f t="shared" si="5"/>
        <v/>
      </c>
      <c r="G24" s="6" t="str">
        <f t="shared" si="6"/>
        <v/>
      </c>
      <c r="H24" s="5" t="str">
        <f t="shared" si="3"/>
        <v>X</v>
      </c>
      <c r="K24" s="34" t="s">
        <v>83</v>
      </c>
      <c r="L24" s="15"/>
    </row>
    <row r="25" spans="1:12" ht="17" customHeight="1" x14ac:dyDescent="0.2">
      <c r="A25" s="35" t="s">
        <v>85</v>
      </c>
      <c r="B25" s="43"/>
      <c r="C25" s="25" t="str">
        <f t="shared" si="0"/>
        <v/>
      </c>
      <c r="D25" s="6" t="str">
        <f t="shared" si="1"/>
        <v/>
      </c>
      <c r="E25" s="5" t="str">
        <f t="shared" si="4"/>
        <v/>
      </c>
      <c r="F25" s="47" t="str">
        <f t="shared" si="5"/>
        <v/>
      </c>
      <c r="G25" s="6" t="str">
        <f t="shared" si="6"/>
        <v/>
      </c>
      <c r="H25" s="5" t="str">
        <f t="shared" si="3"/>
        <v>X</v>
      </c>
      <c r="K25" s="34" t="s">
        <v>85</v>
      </c>
      <c r="L25" s="15"/>
    </row>
    <row r="26" spans="1:12" ht="17" customHeight="1" x14ac:dyDescent="0.2">
      <c r="A26" s="34" t="s">
        <v>86</v>
      </c>
      <c r="B26" s="43"/>
      <c r="C26" s="25" t="str">
        <f t="shared" si="0"/>
        <v/>
      </c>
      <c r="D26" s="6" t="str">
        <f t="shared" si="1"/>
        <v/>
      </c>
      <c r="E26" s="5" t="str">
        <f t="shared" si="4"/>
        <v/>
      </c>
      <c r="F26" s="47" t="str">
        <f t="shared" si="5"/>
        <v/>
      </c>
      <c r="G26" s="6" t="str">
        <f t="shared" si="6"/>
        <v/>
      </c>
      <c r="H26" s="5" t="str">
        <f t="shared" si="3"/>
        <v>X</v>
      </c>
      <c r="K26" s="36" t="s">
        <v>86</v>
      </c>
      <c r="L26" s="15"/>
    </row>
    <row r="27" spans="1:12" ht="17" customHeight="1" x14ac:dyDescent="0.2">
      <c r="A27" s="34" t="s">
        <v>87</v>
      </c>
      <c r="B27" s="43"/>
      <c r="C27" s="25" t="str">
        <f t="shared" si="0"/>
        <v/>
      </c>
      <c r="D27" s="6" t="str">
        <f t="shared" si="1"/>
        <v/>
      </c>
      <c r="E27" s="5" t="str">
        <f t="shared" si="4"/>
        <v/>
      </c>
      <c r="F27" s="47" t="str">
        <f t="shared" si="5"/>
        <v/>
      </c>
      <c r="G27" s="6" t="str">
        <f t="shared" si="6"/>
        <v/>
      </c>
      <c r="H27" s="5" t="str">
        <f t="shared" si="3"/>
        <v>X</v>
      </c>
      <c r="K27" s="37" t="s">
        <v>87</v>
      </c>
      <c r="L27" s="15"/>
    </row>
    <row r="28" spans="1:12" ht="17" customHeight="1" x14ac:dyDescent="0.2">
      <c r="A28" s="34" t="s">
        <v>88</v>
      </c>
      <c r="B28" s="43"/>
      <c r="C28" s="25" t="str">
        <f t="shared" si="0"/>
        <v/>
      </c>
      <c r="D28" s="6" t="str">
        <f t="shared" si="1"/>
        <v/>
      </c>
      <c r="E28" s="5" t="str">
        <f t="shared" si="4"/>
        <v/>
      </c>
      <c r="F28" s="47" t="str">
        <f t="shared" si="5"/>
        <v/>
      </c>
      <c r="G28" s="6" t="str">
        <f t="shared" si="6"/>
        <v/>
      </c>
      <c r="H28" s="5" t="str">
        <f t="shared" si="3"/>
        <v>X</v>
      </c>
      <c r="K28" s="35" t="s">
        <v>88</v>
      </c>
      <c r="L28" s="15"/>
    </row>
    <row r="29" spans="1:12" ht="17" customHeight="1" x14ac:dyDescent="0.2">
      <c r="A29" s="38" t="s">
        <v>89</v>
      </c>
      <c r="B29" s="43"/>
      <c r="C29" s="25" t="str">
        <f t="shared" si="0"/>
        <v/>
      </c>
      <c r="D29" s="6" t="str">
        <f t="shared" si="1"/>
        <v/>
      </c>
      <c r="E29" s="5" t="str">
        <f t="shared" si="4"/>
        <v/>
      </c>
      <c r="F29" s="47" t="str">
        <f t="shared" si="5"/>
        <v/>
      </c>
      <c r="G29" s="6" t="str">
        <f t="shared" si="6"/>
        <v/>
      </c>
      <c r="H29" s="5" t="str">
        <f t="shared" si="3"/>
        <v>X</v>
      </c>
      <c r="K29" s="38" t="s">
        <v>89</v>
      </c>
      <c r="L29" s="15"/>
    </row>
    <row r="30" spans="1:12" ht="17" customHeight="1" x14ac:dyDescent="0.2">
      <c r="A30" s="38" t="s">
        <v>90</v>
      </c>
      <c r="B30" s="43"/>
      <c r="C30" s="25" t="str">
        <f t="shared" si="0"/>
        <v/>
      </c>
      <c r="D30" s="6" t="str">
        <f t="shared" si="1"/>
        <v/>
      </c>
      <c r="E30" s="5" t="str">
        <f t="shared" si="4"/>
        <v/>
      </c>
      <c r="F30" s="47" t="str">
        <f t="shared" si="5"/>
        <v/>
      </c>
      <c r="G30" s="6" t="str">
        <f t="shared" si="6"/>
        <v/>
      </c>
      <c r="H30" s="5" t="str">
        <f t="shared" si="3"/>
        <v>X</v>
      </c>
      <c r="K30" s="34" t="s">
        <v>90</v>
      </c>
      <c r="L30" s="15"/>
    </row>
    <row r="31" spans="1:12" ht="17" customHeight="1" x14ac:dyDescent="0.2">
      <c r="A31" s="34" t="s">
        <v>91</v>
      </c>
      <c r="B31" s="43"/>
      <c r="C31" s="25" t="str">
        <f t="shared" si="0"/>
        <v/>
      </c>
      <c r="D31" s="6" t="str">
        <f t="shared" si="1"/>
        <v/>
      </c>
      <c r="E31" s="5" t="str">
        <f t="shared" si="4"/>
        <v/>
      </c>
      <c r="F31" s="47" t="str">
        <f t="shared" si="5"/>
        <v/>
      </c>
      <c r="G31" s="6" t="str">
        <f t="shared" si="6"/>
        <v/>
      </c>
      <c r="H31" s="5" t="str">
        <f t="shared" si="3"/>
        <v>X</v>
      </c>
      <c r="K31" s="34" t="s">
        <v>91</v>
      </c>
      <c r="L31" s="15"/>
    </row>
    <row r="32" spans="1:12" ht="17" customHeight="1" x14ac:dyDescent="0.2">
      <c r="A32" s="34" t="s">
        <v>92</v>
      </c>
      <c r="B32" s="43"/>
      <c r="C32" s="25" t="str">
        <f t="shared" si="0"/>
        <v/>
      </c>
      <c r="D32" s="6" t="str">
        <f t="shared" si="1"/>
        <v/>
      </c>
      <c r="E32" s="5" t="str">
        <f t="shared" si="4"/>
        <v/>
      </c>
      <c r="F32" s="47" t="str">
        <f t="shared" si="5"/>
        <v/>
      </c>
      <c r="G32" s="6" t="str">
        <f t="shared" si="6"/>
        <v/>
      </c>
      <c r="H32" s="5" t="str">
        <f t="shared" si="3"/>
        <v>X</v>
      </c>
      <c r="K32" s="34" t="s">
        <v>92</v>
      </c>
      <c r="L32" s="15"/>
    </row>
    <row r="33" spans="1:12" ht="17" customHeight="1" x14ac:dyDescent="0.2">
      <c r="A33" s="39" t="s">
        <v>93</v>
      </c>
      <c r="B33" s="43"/>
      <c r="C33" s="25" t="str">
        <f t="shared" si="0"/>
        <v/>
      </c>
      <c r="D33" s="6" t="str">
        <f t="shared" si="1"/>
        <v/>
      </c>
      <c r="E33" s="5" t="str">
        <f t="shared" si="4"/>
        <v/>
      </c>
      <c r="F33" s="47" t="str">
        <f t="shared" si="5"/>
        <v/>
      </c>
      <c r="G33" s="6" t="str">
        <f t="shared" si="6"/>
        <v/>
      </c>
      <c r="H33" s="5" t="str">
        <f t="shared" si="3"/>
        <v>X</v>
      </c>
      <c r="K33" s="34" t="s">
        <v>93</v>
      </c>
      <c r="L33" s="15"/>
    </row>
    <row r="34" spans="1:12" ht="17" customHeight="1" x14ac:dyDescent="0.2">
      <c r="A34" s="34" t="s">
        <v>94</v>
      </c>
      <c r="B34" s="43"/>
      <c r="C34" s="25" t="str">
        <f t="shared" si="0"/>
        <v/>
      </c>
      <c r="D34" s="6" t="str">
        <f t="shared" si="1"/>
        <v/>
      </c>
      <c r="E34" s="5" t="str">
        <f t="shared" si="4"/>
        <v/>
      </c>
      <c r="F34" s="47" t="str">
        <f t="shared" si="5"/>
        <v/>
      </c>
      <c r="G34" s="6" t="str">
        <f t="shared" si="6"/>
        <v/>
      </c>
      <c r="H34" s="5" t="str">
        <f t="shared" si="3"/>
        <v>X</v>
      </c>
      <c r="K34" s="36" t="s">
        <v>94</v>
      </c>
      <c r="L34" s="15"/>
    </row>
    <row r="35" spans="1:12" ht="17" customHeight="1" x14ac:dyDescent="0.2">
      <c r="A35" s="34" t="s">
        <v>95</v>
      </c>
      <c r="B35" s="43"/>
      <c r="C35" s="25" t="str">
        <f t="shared" si="0"/>
        <v/>
      </c>
      <c r="D35" s="6" t="str">
        <f t="shared" si="1"/>
        <v/>
      </c>
      <c r="E35" s="5" t="str">
        <f t="shared" si="4"/>
        <v/>
      </c>
      <c r="F35" s="47" t="str">
        <f t="shared" si="5"/>
        <v/>
      </c>
      <c r="G35" s="6" t="str">
        <f t="shared" si="6"/>
        <v/>
      </c>
      <c r="H35" s="5" t="str">
        <f t="shared" si="3"/>
        <v>X</v>
      </c>
      <c r="K35" s="34" t="s">
        <v>95</v>
      </c>
      <c r="L35" s="15"/>
    </row>
    <row r="36" spans="1:12" ht="17" customHeight="1" x14ac:dyDescent="0.2">
      <c r="A36" s="36" t="s">
        <v>96</v>
      </c>
      <c r="B36" s="43"/>
      <c r="C36" s="25" t="str">
        <f t="shared" si="0"/>
        <v/>
      </c>
      <c r="D36" s="6" t="str">
        <f t="shared" si="1"/>
        <v/>
      </c>
      <c r="E36" s="5" t="str">
        <f t="shared" si="4"/>
        <v/>
      </c>
      <c r="F36" s="47" t="str">
        <f t="shared" si="5"/>
        <v/>
      </c>
      <c r="G36" s="6" t="str">
        <f t="shared" si="6"/>
        <v/>
      </c>
      <c r="H36" s="5" t="str">
        <f t="shared" si="3"/>
        <v>X</v>
      </c>
      <c r="K36" s="34" t="s">
        <v>96</v>
      </c>
      <c r="L36" s="15"/>
    </row>
    <row r="37" spans="1:12" ht="17" customHeight="1" x14ac:dyDescent="0.2">
      <c r="A37" s="34" t="s">
        <v>97</v>
      </c>
      <c r="B37" s="43"/>
      <c r="C37" s="25" t="str">
        <f t="shared" si="0"/>
        <v/>
      </c>
      <c r="D37" s="6" t="str">
        <f t="shared" si="1"/>
        <v/>
      </c>
      <c r="E37" s="5" t="str">
        <f t="shared" si="4"/>
        <v/>
      </c>
      <c r="F37" s="47" t="str">
        <f t="shared" si="5"/>
        <v/>
      </c>
      <c r="G37" s="6" t="str">
        <f t="shared" si="6"/>
        <v/>
      </c>
      <c r="H37" s="5" t="str">
        <f t="shared" si="3"/>
        <v>X</v>
      </c>
      <c r="K37" s="34" t="s">
        <v>97</v>
      </c>
      <c r="L37" s="15"/>
    </row>
    <row r="38" spans="1:12" ht="17" customHeight="1" x14ac:dyDescent="0.2">
      <c r="A38" s="34" t="s">
        <v>98</v>
      </c>
      <c r="B38" s="43"/>
      <c r="C38" s="25" t="str">
        <f t="shared" si="0"/>
        <v/>
      </c>
      <c r="D38" s="6" t="str">
        <f t="shared" si="1"/>
        <v/>
      </c>
      <c r="E38" s="5" t="str">
        <f t="shared" si="4"/>
        <v/>
      </c>
      <c r="F38" s="47" t="str">
        <f t="shared" si="5"/>
        <v/>
      </c>
      <c r="G38" s="6" t="str">
        <f t="shared" si="6"/>
        <v/>
      </c>
      <c r="H38" s="5" t="str">
        <f t="shared" si="3"/>
        <v>X</v>
      </c>
      <c r="K38" s="34" t="s">
        <v>98</v>
      </c>
      <c r="L38" s="15"/>
    </row>
    <row r="39" spans="1:12" ht="17" customHeight="1" x14ac:dyDescent="0.2">
      <c r="A39" s="34" t="s">
        <v>99</v>
      </c>
      <c r="B39" s="43"/>
      <c r="C39" s="25" t="str">
        <f t="shared" si="0"/>
        <v/>
      </c>
      <c r="D39" s="6" t="str">
        <f t="shared" si="1"/>
        <v/>
      </c>
      <c r="E39" s="5" t="str">
        <f t="shared" si="4"/>
        <v/>
      </c>
      <c r="F39" s="47" t="str">
        <f t="shared" si="5"/>
        <v/>
      </c>
      <c r="G39" s="6" t="str">
        <f t="shared" si="6"/>
        <v/>
      </c>
      <c r="H39" s="5" t="str">
        <f t="shared" si="3"/>
        <v>X</v>
      </c>
      <c r="K39" s="34" t="s">
        <v>99</v>
      </c>
      <c r="L39" s="15"/>
    </row>
    <row r="40" spans="1:12" ht="17" customHeight="1" x14ac:dyDescent="0.2">
      <c r="A40" s="34" t="s">
        <v>100</v>
      </c>
      <c r="B40" s="43"/>
      <c r="C40" s="25" t="str">
        <f t="shared" ref="C40:C63" si="10">IF(COUNTIF(HorMat,B40),"X",IF(OR(B40="FORMATION"),"F",IF(OR(B40="1/2 Congés Matin"),"D","")))</f>
        <v/>
      </c>
      <c r="D40" s="6" t="str">
        <f t="shared" ref="D40:D63" si="11">IF(COUNTIF(HorAm,B40),"X",IF(OR(B40="1/2 Congés AM"),"D",""))</f>
        <v/>
      </c>
      <c r="E40" s="5" t="str">
        <f t="shared" si="4"/>
        <v/>
      </c>
      <c r="F40" s="47" t="str">
        <f t="shared" si="5"/>
        <v/>
      </c>
      <c r="G40" s="6" t="str">
        <f t="shared" si="6"/>
        <v/>
      </c>
      <c r="H40" s="5" t="str">
        <f t="shared" si="3"/>
        <v>X</v>
      </c>
      <c r="K40" s="34" t="s">
        <v>100</v>
      </c>
      <c r="L40" s="15"/>
    </row>
    <row r="41" spans="1:12" ht="17" customHeight="1" x14ac:dyDescent="0.2">
      <c r="A41" s="34" t="s">
        <v>101</v>
      </c>
      <c r="B41" s="43"/>
      <c r="C41" s="25" t="str">
        <f t="shared" si="10"/>
        <v/>
      </c>
      <c r="D41" s="6" t="str">
        <f t="shared" si="11"/>
        <v/>
      </c>
      <c r="E41" s="5" t="str">
        <f t="shared" si="4"/>
        <v/>
      </c>
      <c r="F41" s="47" t="str">
        <f t="shared" si="5"/>
        <v/>
      </c>
      <c r="G41" s="6" t="str">
        <f t="shared" si="6"/>
        <v/>
      </c>
      <c r="H41" s="5" t="str">
        <f t="shared" ref="H41:H63" si="12">IF(OR(COUNTIF(HorSup,B41),B41="",B41="REPOS"),"X")</f>
        <v>X</v>
      </c>
      <c r="K41" s="34" t="s">
        <v>101</v>
      </c>
      <c r="L41" s="15"/>
    </row>
    <row r="42" spans="1:12" ht="17" customHeight="1" x14ac:dyDescent="0.2">
      <c r="A42" s="34" t="s">
        <v>102</v>
      </c>
      <c r="B42" s="43"/>
      <c r="C42" s="25" t="str">
        <f t="shared" si="10"/>
        <v/>
      </c>
      <c r="D42" s="6" t="str">
        <f t="shared" si="11"/>
        <v/>
      </c>
      <c r="E42" s="5" t="str">
        <f t="shared" si="4"/>
        <v/>
      </c>
      <c r="F42" s="47" t="str">
        <f t="shared" si="5"/>
        <v/>
      </c>
      <c r="G42" s="6" t="str">
        <f t="shared" si="6"/>
        <v/>
      </c>
      <c r="H42" s="5" t="str">
        <f t="shared" si="12"/>
        <v>X</v>
      </c>
      <c r="K42" s="36" t="s">
        <v>102</v>
      </c>
      <c r="L42" s="15"/>
    </row>
    <row r="43" spans="1:12" ht="17" customHeight="1" x14ac:dyDescent="0.2">
      <c r="A43" s="34" t="s">
        <v>103</v>
      </c>
      <c r="B43" s="43"/>
      <c r="C43" s="25" t="str">
        <f t="shared" si="10"/>
        <v/>
      </c>
      <c r="D43" s="6" t="str">
        <f t="shared" si="11"/>
        <v/>
      </c>
      <c r="E43" s="5" t="str">
        <f t="shared" si="4"/>
        <v/>
      </c>
      <c r="F43" s="47" t="str">
        <f t="shared" si="5"/>
        <v/>
      </c>
      <c r="G43" s="6" t="str">
        <f t="shared" si="6"/>
        <v/>
      </c>
      <c r="H43" s="5" t="str">
        <f t="shared" si="12"/>
        <v>X</v>
      </c>
      <c r="K43" s="34" t="s">
        <v>103</v>
      </c>
      <c r="L43" s="15"/>
    </row>
    <row r="44" spans="1:12" ht="17" customHeight="1" x14ac:dyDescent="0.2">
      <c r="A44" s="35" t="s">
        <v>104</v>
      </c>
      <c r="B44" s="43"/>
      <c r="C44" s="25" t="str">
        <f t="shared" si="10"/>
        <v/>
      </c>
      <c r="D44" s="6" t="str">
        <f t="shared" si="11"/>
        <v/>
      </c>
      <c r="E44" s="5" t="str">
        <f t="shared" si="4"/>
        <v/>
      </c>
      <c r="F44" s="47" t="str">
        <f t="shared" si="5"/>
        <v/>
      </c>
      <c r="G44" s="6" t="str">
        <f t="shared" si="6"/>
        <v/>
      </c>
      <c r="H44" s="5" t="str">
        <f t="shared" si="12"/>
        <v>X</v>
      </c>
      <c r="K44" s="34" t="s">
        <v>104</v>
      </c>
      <c r="L44" s="15"/>
    </row>
    <row r="45" spans="1:12" ht="17" customHeight="1" x14ac:dyDescent="0.2">
      <c r="A45" s="35" t="s">
        <v>105</v>
      </c>
      <c r="B45" s="43"/>
      <c r="C45" s="25" t="str">
        <f t="shared" si="10"/>
        <v/>
      </c>
      <c r="D45" s="6" t="str">
        <f t="shared" si="11"/>
        <v/>
      </c>
      <c r="E45" s="5" t="str">
        <f t="shared" si="4"/>
        <v/>
      </c>
      <c r="F45" s="47" t="str">
        <f t="shared" si="5"/>
        <v/>
      </c>
      <c r="G45" s="6" t="str">
        <f t="shared" si="6"/>
        <v/>
      </c>
      <c r="H45" s="5" t="str">
        <f t="shared" si="12"/>
        <v>X</v>
      </c>
      <c r="K45" s="34" t="s">
        <v>105</v>
      </c>
      <c r="L45" s="15"/>
    </row>
    <row r="46" spans="1:12" ht="17" customHeight="1" x14ac:dyDescent="0.2">
      <c r="A46" s="36" t="s">
        <v>106</v>
      </c>
      <c r="B46" s="43"/>
      <c r="C46" s="25" t="str">
        <f t="shared" si="10"/>
        <v/>
      </c>
      <c r="D46" s="6" t="str">
        <f t="shared" si="11"/>
        <v/>
      </c>
      <c r="E46" s="5" t="str">
        <f t="shared" si="4"/>
        <v/>
      </c>
      <c r="F46" s="47" t="str">
        <f t="shared" si="5"/>
        <v/>
      </c>
      <c r="G46" s="6" t="str">
        <f t="shared" si="6"/>
        <v/>
      </c>
      <c r="H46" s="5" t="str">
        <f t="shared" si="12"/>
        <v>X</v>
      </c>
      <c r="K46" s="34" t="s">
        <v>106</v>
      </c>
      <c r="L46" s="15"/>
    </row>
    <row r="47" spans="1:12" ht="17" customHeight="1" x14ac:dyDescent="0.2">
      <c r="A47" s="34" t="s">
        <v>107</v>
      </c>
      <c r="B47" s="43"/>
      <c r="C47" s="25" t="str">
        <f t="shared" si="10"/>
        <v/>
      </c>
      <c r="D47" s="6" t="str">
        <f t="shared" si="11"/>
        <v/>
      </c>
      <c r="E47" s="5" t="str">
        <f t="shared" si="4"/>
        <v/>
      </c>
      <c r="F47" s="47" t="str">
        <f t="shared" si="5"/>
        <v/>
      </c>
      <c r="G47" s="6" t="str">
        <f t="shared" si="6"/>
        <v/>
      </c>
      <c r="H47" s="5" t="str">
        <f t="shared" si="12"/>
        <v>X</v>
      </c>
      <c r="K47" s="34" t="s">
        <v>107</v>
      </c>
      <c r="L47" s="15"/>
    </row>
    <row r="48" spans="1:12" ht="17" customHeight="1" x14ac:dyDescent="0.2">
      <c r="A48" s="36" t="s">
        <v>108</v>
      </c>
      <c r="B48" s="43"/>
      <c r="C48" s="25" t="str">
        <f t="shared" si="10"/>
        <v/>
      </c>
      <c r="D48" s="6" t="str">
        <f t="shared" si="11"/>
        <v/>
      </c>
      <c r="E48" s="5" t="str">
        <f t="shared" si="4"/>
        <v/>
      </c>
      <c r="F48" s="47" t="str">
        <f t="shared" si="5"/>
        <v/>
      </c>
      <c r="G48" s="6" t="str">
        <f t="shared" si="6"/>
        <v/>
      </c>
      <c r="H48" s="5" t="str">
        <f t="shared" si="12"/>
        <v>X</v>
      </c>
      <c r="K48" s="34" t="s">
        <v>108</v>
      </c>
      <c r="L48" s="15"/>
    </row>
    <row r="49" spans="1:12" ht="17" customHeight="1" x14ac:dyDescent="0.2">
      <c r="A49" s="35" t="s">
        <v>109</v>
      </c>
      <c r="B49" s="43"/>
      <c r="C49" s="25" t="str">
        <f t="shared" si="10"/>
        <v/>
      </c>
      <c r="D49" s="6" t="str">
        <f t="shared" si="11"/>
        <v/>
      </c>
      <c r="E49" s="5" t="str">
        <f t="shared" si="4"/>
        <v/>
      </c>
      <c r="F49" s="47" t="str">
        <f t="shared" si="5"/>
        <v/>
      </c>
      <c r="G49" s="6" t="str">
        <f t="shared" si="6"/>
        <v/>
      </c>
      <c r="H49" s="5" t="str">
        <f t="shared" si="12"/>
        <v>X</v>
      </c>
      <c r="K49" s="34" t="s">
        <v>109</v>
      </c>
      <c r="L49" s="15"/>
    </row>
    <row r="50" spans="1:12" ht="17" customHeight="1" x14ac:dyDescent="0.2">
      <c r="A50" s="35" t="s">
        <v>110</v>
      </c>
      <c r="B50" s="43"/>
      <c r="C50" s="25" t="str">
        <f t="shared" si="10"/>
        <v/>
      </c>
      <c r="D50" s="6" t="str">
        <f t="shared" si="11"/>
        <v/>
      </c>
      <c r="E50" s="5" t="str">
        <f t="shared" si="4"/>
        <v/>
      </c>
      <c r="F50" s="47" t="str">
        <f t="shared" si="5"/>
        <v/>
      </c>
      <c r="G50" s="6" t="str">
        <f t="shared" si="6"/>
        <v/>
      </c>
      <c r="H50" s="5" t="str">
        <f t="shared" si="12"/>
        <v>X</v>
      </c>
      <c r="K50" s="38" t="s">
        <v>110</v>
      </c>
      <c r="L50" s="15"/>
    </row>
    <row r="51" spans="1:12" ht="17" customHeight="1" x14ac:dyDescent="0.2">
      <c r="A51" s="34" t="s">
        <v>111</v>
      </c>
      <c r="B51" s="43"/>
      <c r="C51" s="25" t="str">
        <f t="shared" si="10"/>
        <v/>
      </c>
      <c r="D51" s="6" t="str">
        <f t="shared" si="11"/>
        <v/>
      </c>
      <c r="E51" s="5" t="str">
        <f t="shared" si="4"/>
        <v/>
      </c>
      <c r="F51" s="47" t="str">
        <f t="shared" si="5"/>
        <v/>
      </c>
      <c r="G51" s="6" t="str">
        <f t="shared" si="6"/>
        <v/>
      </c>
      <c r="H51" s="5" t="str">
        <f t="shared" si="12"/>
        <v>X</v>
      </c>
      <c r="K51" s="36" t="s">
        <v>111</v>
      </c>
      <c r="L51" s="15"/>
    </row>
    <row r="52" spans="1:12" ht="17" customHeight="1" x14ac:dyDescent="0.2">
      <c r="A52" s="35" t="s">
        <v>112</v>
      </c>
      <c r="B52" s="43"/>
      <c r="C52" s="25" t="str">
        <f t="shared" si="10"/>
        <v/>
      </c>
      <c r="D52" s="6" t="str">
        <f t="shared" si="11"/>
        <v/>
      </c>
      <c r="E52" s="5" t="str">
        <f t="shared" si="4"/>
        <v/>
      </c>
      <c r="F52" s="47" t="str">
        <f t="shared" si="5"/>
        <v/>
      </c>
      <c r="G52" s="6" t="str">
        <f t="shared" si="6"/>
        <v/>
      </c>
      <c r="H52" s="5" t="str">
        <f t="shared" si="12"/>
        <v>X</v>
      </c>
      <c r="K52" s="36" t="s">
        <v>112</v>
      </c>
      <c r="L52" s="15"/>
    </row>
    <row r="53" spans="1:12" ht="17" customHeight="1" x14ac:dyDescent="0.2">
      <c r="A53" s="34" t="s">
        <v>113</v>
      </c>
      <c r="B53" s="43"/>
      <c r="C53" s="25" t="str">
        <f t="shared" si="10"/>
        <v/>
      </c>
      <c r="D53" s="6" t="str">
        <f t="shared" si="11"/>
        <v/>
      </c>
      <c r="E53" s="5" t="str">
        <f t="shared" si="4"/>
        <v/>
      </c>
      <c r="F53" s="47" t="str">
        <f t="shared" si="5"/>
        <v/>
      </c>
      <c r="G53" s="6" t="str">
        <f t="shared" si="6"/>
        <v/>
      </c>
      <c r="H53" s="5" t="str">
        <f t="shared" si="12"/>
        <v>X</v>
      </c>
      <c r="K53" s="38" t="s">
        <v>113</v>
      </c>
      <c r="L53" s="15"/>
    </row>
    <row r="54" spans="1:12" ht="17" customHeight="1" x14ac:dyDescent="0.2">
      <c r="A54" s="38" t="s">
        <v>114</v>
      </c>
      <c r="B54" s="43"/>
      <c r="C54" s="25" t="str">
        <f t="shared" si="10"/>
        <v/>
      </c>
      <c r="D54" s="6" t="str">
        <f t="shared" si="11"/>
        <v/>
      </c>
      <c r="E54" s="5" t="str">
        <f t="shared" si="4"/>
        <v/>
      </c>
      <c r="F54" s="47" t="str">
        <f t="shared" si="5"/>
        <v/>
      </c>
      <c r="G54" s="6" t="str">
        <f t="shared" si="6"/>
        <v/>
      </c>
      <c r="H54" s="5" t="str">
        <f t="shared" si="12"/>
        <v>X</v>
      </c>
      <c r="K54" s="34" t="s">
        <v>114</v>
      </c>
      <c r="L54" s="15"/>
    </row>
    <row r="55" spans="1:12" ht="17" customHeight="1" x14ac:dyDescent="0.2">
      <c r="A55" s="34" t="s">
        <v>115</v>
      </c>
      <c r="B55" s="43"/>
      <c r="C55" s="25" t="str">
        <f t="shared" si="10"/>
        <v/>
      </c>
      <c r="D55" s="6" t="str">
        <f t="shared" si="11"/>
        <v/>
      </c>
      <c r="E55" s="5" t="str">
        <f t="shared" si="4"/>
        <v/>
      </c>
      <c r="F55" s="47" t="str">
        <f t="shared" si="5"/>
        <v/>
      </c>
      <c r="G55" s="6" t="str">
        <f t="shared" si="6"/>
        <v/>
      </c>
      <c r="H55" s="5" t="str">
        <f t="shared" si="12"/>
        <v>X</v>
      </c>
      <c r="K55" s="36" t="s">
        <v>115</v>
      </c>
      <c r="L55" s="15"/>
    </row>
    <row r="56" spans="1:12" ht="17" customHeight="1" x14ac:dyDescent="0.2">
      <c r="A56" s="34" t="s">
        <v>116</v>
      </c>
      <c r="B56" s="43"/>
      <c r="C56" s="25" t="str">
        <f t="shared" si="10"/>
        <v/>
      </c>
      <c r="D56" s="6" t="str">
        <f t="shared" si="11"/>
        <v/>
      </c>
      <c r="E56" s="5" t="str">
        <f t="shared" si="4"/>
        <v/>
      </c>
      <c r="F56" s="47" t="str">
        <f t="shared" si="5"/>
        <v/>
      </c>
      <c r="G56" s="6" t="str">
        <f t="shared" si="6"/>
        <v/>
      </c>
      <c r="H56" s="5" t="str">
        <f t="shared" si="12"/>
        <v>X</v>
      </c>
      <c r="K56" s="35" t="s">
        <v>116</v>
      </c>
      <c r="L56" s="15"/>
    </row>
    <row r="57" spans="1:12" ht="17" customHeight="1" x14ac:dyDescent="0.2">
      <c r="A57" s="36" t="s">
        <v>117</v>
      </c>
      <c r="B57" s="43"/>
      <c r="C57" s="25" t="str">
        <f t="shared" si="10"/>
        <v/>
      </c>
      <c r="D57" s="6" t="str">
        <f t="shared" si="11"/>
        <v/>
      </c>
      <c r="E57" s="5" t="str">
        <f t="shared" si="4"/>
        <v/>
      </c>
      <c r="F57" s="47" t="str">
        <f t="shared" si="5"/>
        <v/>
      </c>
      <c r="G57" s="6" t="str">
        <f t="shared" si="6"/>
        <v/>
      </c>
      <c r="H57" s="5" t="str">
        <f t="shared" si="12"/>
        <v>X</v>
      </c>
      <c r="K57" s="34" t="s">
        <v>117</v>
      </c>
      <c r="L57" s="15"/>
    </row>
    <row r="58" spans="1:12" ht="17" customHeight="1" x14ac:dyDescent="0.2">
      <c r="A58" s="34" t="s">
        <v>118</v>
      </c>
      <c r="B58" s="43"/>
      <c r="C58" s="25" t="str">
        <f t="shared" si="10"/>
        <v/>
      </c>
      <c r="D58" s="6" t="str">
        <f t="shared" si="11"/>
        <v/>
      </c>
      <c r="E58" s="5" t="str">
        <f t="shared" si="4"/>
        <v/>
      </c>
      <c r="F58" s="47" t="str">
        <f t="shared" si="5"/>
        <v/>
      </c>
      <c r="G58" s="6" t="str">
        <f t="shared" si="6"/>
        <v/>
      </c>
      <c r="H58" s="5" t="str">
        <f t="shared" si="12"/>
        <v>X</v>
      </c>
      <c r="K58" s="35" t="s">
        <v>118</v>
      </c>
      <c r="L58" s="15"/>
    </row>
    <row r="59" spans="1:12" ht="16" x14ac:dyDescent="0.2">
      <c r="A59" s="34" t="s">
        <v>119</v>
      </c>
      <c r="B59" s="43"/>
      <c r="C59" s="25" t="str">
        <f t="shared" si="10"/>
        <v/>
      </c>
      <c r="D59" s="6" t="str">
        <f t="shared" si="11"/>
        <v/>
      </c>
      <c r="E59" s="5" t="str">
        <f t="shared" si="4"/>
        <v/>
      </c>
      <c r="F59" s="47" t="str">
        <f t="shared" si="5"/>
        <v/>
      </c>
      <c r="G59" s="6" t="str">
        <f t="shared" si="6"/>
        <v/>
      </c>
      <c r="H59" s="5" t="str">
        <f t="shared" si="12"/>
        <v>X</v>
      </c>
      <c r="K59" s="34" t="s">
        <v>119</v>
      </c>
      <c r="L59" s="15"/>
    </row>
    <row r="60" spans="1:12" ht="16" x14ac:dyDescent="0.2">
      <c r="A60" s="34" t="s">
        <v>120</v>
      </c>
      <c r="B60" s="43"/>
      <c r="C60" s="25" t="str">
        <f t="shared" si="10"/>
        <v/>
      </c>
      <c r="D60" s="6" t="str">
        <f t="shared" si="11"/>
        <v/>
      </c>
      <c r="E60" s="5" t="str">
        <f t="shared" si="4"/>
        <v/>
      </c>
      <c r="F60" s="47" t="str">
        <f t="shared" si="5"/>
        <v/>
      </c>
      <c r="G60" s="6" t="str">
        <f t="shared" si="6"/>
        <v/>
      </c>
      <c r="H60" s="5" t="str">
        <f t="shared" si="12"/>
        <v>X</v>
      </c>
      <c r="K60" s="35" t="s">
        <v>120</v>
      </c>
      <c r="L60" s="15"/>
    </row>
    <row r="61" spans="1:12" ht="16" x14ac:dyDescent="0.2">
      <c r="A61" s="34" t="s">
        <v>121</v>
      </c>
      <c r="B61" s="43"/>
      <c r="C61" s="25" t="str">
        <f t="shared" si="10"/>
        <v/>
      </c>
      <c r="D61" s="6" t="str">
        <f t="shared" si="11"/>
        <v/>
      </c>
      <c r="E61" s="5" t="str">
        <f t="shared" si="4"/>
        <v/>
      </c>
      <c r="F61" s="47" t="str">
        <f t="shared" si="5"/>
        <v/>
      </c>
      <c r="G61" s="6" t="str">
        <f t="shared" si="6"/>
        <v/>
      </c>
      <c r="H61" s="5" t="str">
        <f t="shared" si="12"/>
        <v>X</v>
      </c>
      <c r="K61" s="34" t="s">
        <v>121</v>
      </c>
      <c r="L61" s="15"/>
    </row>
    <row r="62" spans="1:12" ht="16" x14ac:dyDescent="0.2">
      <c r="A62" s="36" t="s">
        <v>122</v>
      </c>
      <c r="B62" s="43"/>
      <c r="C62" s="25" t="str">
        <f t="shared" si="10"/>
        <v/>
      </c>
      <c r="D62" s="6" t="str">
        <f t="shared" si="11"/>
        <v/>
      </c>
      <c r="E62" s="5" t="str">
        <f t="shared" si="4"/>
        <v/>
      </c>
      <c r="F62" s="47" t="str">
        <f>IF(B62="Congés","X","")</f>
        <v/>
      </c>
      <c r="G62" s="6" t="str">
        <f>IF(B62="Absent","X","")</f>
        <v/>
      </c>
      <c r="H62" s="5" t="str">
        <f t="shared" si="12"/>
        <v>X</v>
      </c>
      <c r="K62" s="39" t="s">
        <v>122</v>
      </c>
      <c r="L62" s="15"/>
    </row>
    <row r="63" spans="1:12" ht="17" thickBot="1" x14ac:dyDescent="0.25">
      <c r="A63" s="40" t="s">
        <v>123</v>
      </c>
      <c r="B63" s="44"/>
      <c r="C63" s="16" t="str">
        <f t="shared" si="10"/>
        <v/>
      </c>
      <c r="D63" s="17" t="str">
        <f t="shared" si="11"/>
        <v/>
      </c>
      <c r="E63" s="18" t="str">
        <f t="shared" si="4"/>
        <v/>
      </c>
      <c r="F63" s="48" t="str">
        <f>IF(B63="Congés","X","")</f>
        <v/>
      </c>
      <c r="G63" s="17" t="str">
        <f>IF(B63="Absent","X","")</f>
        <v/>
      </c>
      <c r="H63" s="18" t="str">
        <f t="shared" si="12"/>
        <v>X</v>
      </c>
      <c r="K63" s="40" t="s">
        <v>123</v>
      </c>
      <c r="L63" s="14"/>
    </row>
  </sheetData>
  <sortState ref="K8:L65">
    <sortCondition ref="K8"/>
  </sortState>
  <mergeCells count="9">
    <mergeCell ref="A6:A7"/>
    <mergeCell ref="B6:B7"/>
    <mergeCell ref="K2:L3"/>
    <mergeCell ref="A1:H2"/>
    <mergeCell ref="A3:H3"/>
    <mergeCell ref="A4:E5"/>
    <mergeCell ref="F4:H5"/>
    <mergeCell ref="C6:E6"/>
    <mergeCell ref="F6:H6"/>
  </mergeCells>
  <conditionalFormatting sqref="L8:L12 L14:L63 B8:B63">
    <cfRule type="cellIs" dxfId="16" priority="9" stopIfTrue="1" operator="equal">
      <formula>0</formula>
    </cfRule>
  </conditionalFormatting>
  <conditionalFormatting sqref="L8:L12 L14:L63 B8:B63">
    <cfRule type="cellIs" dxfId="15" priority="20" stopIfTrue="1" operator="equal">
      <formula>"Repos"</formula>
    </cfRule>
    <cfRule type="cellIs" dxfId="14" priority="21" stopIfTrue="1" operator="equal">
      <formula>"ABSENT"</formula>
    </cfRule>
    <cfRule type="containsText" dxfId="13" priority="22" stopIfTrue="1" operator="containsText" text="NICE OUEST">
      <formula>NOT(ISERROR(SEARCH("NICE OUEST",B8)))</formula>
    </cfRule>
    <cfRule type="containsText" dxfId="12" priority="23" stopIfTrue="1" operator="containsText" text="NICE NORD">
      <formula>NOT(ISERROR(SEARCH("NICE NORD",B8)))</formula>
    </cfRule>
    <cfRule type="containsText" dxfId="11" priority="25" stopIfTrue="1" operator="containsText" text="NICE EST">
      <formula>NOT(ISERROR(SEARCH("NICE EST",B8)))</formula>
    </cfRule>
  </conditionalFormatting>
  <conditionalFormatting sqref="K2">
    <cfRule type="cellIs" dxfId="10" priority="12" stopIfTrue="1" operator="equal">
      <formula>""</formula>
    </cfRule>
  </conditionalFormatting>
  <conditionalFormatting sqref="H8:H12 H14:H63">
    <cfRule type="containsText" dxfId="9" priority="11" stopIfTrue="1" operator="containsText" text="FAUX">
      <formula>NOT(ISERROR(SEARCH("FAUX",H8)))</formula>
    </cfRule>
  </conditionalFormatting>
  <conditionalFormatting sqref="L13">
    <cfRule type="cellIs" dxfId="8" priority="1" stopIfTrue="1" operator="equal">
      <formula>0</formula>
    </cfRule>
  </conditionalFormatting>
  <conditionalFormatting sqref="L13">
    <cfRule type="cellIs" dxfId="7" priority="3" stopIfTrue="1" operator="equal">
      <formula>"Repos"</formula>
    </cfRule>
    <cfRule type="cellIs" dxfId="6" priority="4" stopIfTrue="1" operator="equal">
      <formula>"ABSENT"</formula>
    </cfRule>
    <cfRule type="containsText" dxfId="5" priority="5" stopIfTrue="1" operator="containsText" text="NICE OUEST">
      <formula>NOT(ISERROR(SEARCH("NICE OUEST",L13)))</formula>
    </cfRule>
    <cfRule type="containsText" dxfId="4" priority="6" stopIfTrue="1" operator="containsText" text="NICE NORD">
      <formula>NOT(ISERROR(SEARCH("NICE NORD",L13)))</formula>
    </cfRule>
    <cfRule type="containsText" dxfId="3" priority="8" stopIfTrue="1" operator="containsText" text="NICE EST">
      <formula>NOT(ISERROR(SEARCH("NICE EST",L13)))</formula>
    </cfRule>
  </conditionalFormatting>
  <conditionalFormatting sqref="H13">
    <cfRule type="containsText" dxfId="2" priority="2" stopIfTrue="1" operator="containsText" text="FAUX">
      <formula>NOT(ISERROR(SEARCH("FAUX",H13)))</formula>
    </cfRule>
  </conditionalFormatting>
  <dataValidations count="1">
    <dataValidation type="list" allowBlank="1" showInputMessage="1" showErrorMessage="1" sqref="B6:B7">
      <formula1>Liste</formula1>
    </dataValidation>
  </dataValidations>
  <pageMargins left="0.70866141732283472" right="0.70866141732283472" top="1.4960629921259843" bottom="0.19685039370078741" header="0" footer="0"/>
  <pageSetup paperSize="9" scale="68" orientation="portrait" verticalDpi="0" r:id="rId1"/>
  <headerFooter>
    <oddHeader>&amp;L&amp;G
Direction générale adjointe - Pôle service techniques
Direction de la collecte et de la gestion des déchets</oddHeader>
    <oddFooter>&amp;CFiche de pointage des agents Collecte Sélective- Rév 1 Crée le 19/11/2013</oddFooter>
  </headerFooter>
  <colBreaks count="1" manualBreakCount="1">
    <brk id="8" max="1048575" man="1"/>
  </colBreaks>
  <drawing r:id="rId2"/>
  <legacyDrawingHF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stopIfTrue="1" operator="containsText" id="{18F9271D-CE47-467E-9322-303E82D9C462}">
            <xm:f>NOT(ISERROR(SEARCH("Congés",B8)))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L8:L12 L14:L63 B8:B63</xm:sqref>
        </x14:conditionalFormatting>
        <x14:conditionalFormatting xmlns:xm="http://schemas.microsoft.com/office/excel/2006/main">
          <x14:cfRule type="containsText" priority="7" stopIfTrue="1" operator="containsText" id="{9FA0066C-A7DB-4010-9A6B-99B699802A59}">
            <xm:f>NOT(ISERROR(SEARCH("Congés",L13)))</xm:f>
            <xm:f>"Congés"</xm:f>
            <x14:dxf>
              <font>
                <b/>
                <i val="0"/>
                <color rgb="FFFF0000"/>
              </font>
              <fill>
                <patternFill>
                  <bgColor rgb="FFCCFFFF"/>
                </patternFill>
              </fill>
            </x14:dxf>
          </x14:cfRule>
          <xm:sqref>L13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36</vt:i4>
      </vt:variant>
    </vt:vector>
  </HeadingPairs>
  <TitlesOfParts>
    <vt:vector size="36" baseType="lpstr">
      <vt:lpstr>HorMat</vt:lpstr>
      <vt:lpstr>HorAm</vt:lpstr>
      <vt:lpstr>HorSoir</vt:lpstr>
      <vt:lpstr>HorSup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modele</vt:lpstr>
    </vt:vector>
  </TitlesOfParts>
  <Company>NCA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n122214</dc:creator>
  <cp:lastModifiedBy>Utilisateur de Microsoft Office</cp:lastModifiedBy>
  <cp:lastPrinted>2017-08-09T11:14:32Z</cp:lastPrinted>
  <dcterms:created xsi:type="dcterms:W3CDTF">2017-01-13T12:14:08Z</dcterms:created>
  <dcterms:modified xsi:type="dcterms:W3CDTF">2017-08-31T13:00:27Z</dcterms:modified>
</cp:coreProperties>
</file>