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orvisierchristophe/Desktop/Pointage Index-Equiv/Astreinte/"/>
    </mc:Choice>
  </mc:AlternateContent>
  <bookViews>
    <workbookView xWindow="6140" yWindow="3100" windowWidth="26700" windowHeight="15480" tabRatio="434" activeTab="3"/>
  </bookViews>
  <sheets>
    <sheet name="Base de Travail Mensuelle" sheetId="4" r:id="rId1"/>
    <sheet name="CPL" sheetId="2" r:id="rId2"/>
    <sheet name="RIPPEURS" sheetId="3" r:id="rId3"/>
    <sheet name="Pointage" sheetId="1" r:id="rId4"/>
  </sheets>
  <externalReferences>
    <externalReference r:id="rId5"/>
  </externalReferences>
  <definedNames>
    <definedName name="_xlnm._FilterDatabase" localSheetId="0" hidden="1">'Base de Travail Mensuelle'!$A$1:$NI$3</definedName>
    <definedName name="_xlnm._FilterDatabase" localSheetId="1" hidden="1">CPL!$A$1:$G$3</definedName>
    <definedName name="_xlnm._FilterDatabase" localSheetId="3" hidden="1">Pointage!$A$1:$NI$3</definedName>
    <definedName name="_xlnm._FilterDatabase" localSheetId="2" hidden="1">RIPPEURS!$A$1:$G$42</definedName>
    <definedName name="ADMINISTRATIF" localSheetId="3">#REF!</definedName>
    <definedName name="CPL">CPL!$A$2:$A$20</definedName>
    <definedName name="RESPONSABLE" localSheetId="3">#REF!</definedName>
    <definedName name="RESPONSABLE">#REF!</definedName>
    <definedName name="RIPPEURS">RIPPEURS!$A$4:$A$51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  <c r="C2" i="1"/>
  <c r="D2" i="1"/>
  <c r="B3" i="1"/>
  <c r="C3" i="1"/>
  <c r="D3" i="1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M2" i="2"/>
  <c r="N2" i="2"/>
  <c r="K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M43" i="3"/>
  <c r="N43" i="3"/>
  <c r="M2" i="3"/>
  <c r="N2" i="3"/>
  <c r="M3" i="3"/>
  <c r="N3" i="3"/>
  <c r="M8" i="3"/>
  <c r="N8" i="3"/>
  <c r="M15" i="3"/>
  <c r="N15" i="3"/>
  <c r="M20" i="3"/>
  <c r="N20" i="3"/>
  <c r="M23" i="3"/>
  <c r="N23" i="3"/>
  <c r="M27" i="3"/>
  <c r="N27" i="3"/>
  <c r="M31" i="3"/>
  <c r="N31" i="3"/>
  <c r="M32" i="3"/>
  <c r="N32" i="3"/>
  <c r="M36" i="3"/>
  <c r="N36" i="3"/>
  <c r="M40" i="3"/>
  <c r="N40" i="3"/>
  <c r="M5" i="3"/>
  <c r="N5" i="3"/>
  <c r="M17" i="3"/>
  <c r="N17" i="3"/>
  <c r="M11" i="3"/>
  <c r="N11" i="3"/>
  <c r="M21" i="3"/>
  <c r="N21" i="3"/>
  <c r="M3" i="2"/>
  <c r="N3" i="2"/>
  <c r="M4" i="2"/>
  <c r="N4" i="2"/>
  <c r="M5" i="2"/>
  <c r="N5" i="2"/>
  <c r="M6" i="2"/>
  <c r="N6" i="2"/>
  <c r="M7" i="2"/>
  <c r="N7" i="2"/>
  <c r="M8" i="2"/>
  <c r="N8" i="2"/>
  <c r="M9" i="2"/>
  <c r="N9" i="2"/>
  <c r="M10" i="2"/>
  <c r="N10" i="2"/>
  <c r="M11" i="2"/>
  <c r="N11" i="2"/>
  <c r="M12" i="2"/>
  <c r="N12" i="2"/>
  <c r="M13" i="2"/>
  <c r="N13" i="2"/>
  <c r="M14" i="2"/>
  <c r="N14" i="2"/>
  <c r="M15" i="2"/>
  <c r="N15" i="2"/>
  <c r="M16" i="2"/>
  <c r="N16" i="2"/>
  <c r="M17" i="2"/>
  <c r="N17" i="2"/>
  <c r="M18" i="2"/>
  <c r="N18" i="2"/>
  <c r="M19" i="2"/>
  <c r="N19" i="2"/>
  <c r="M20" i="2"/>
  <c r="N20" i="2"/>
  <c r="M4" i="3"/>
  <c r="N4" i="3"/>
  <c r="M6" i="3"/>
  <c r="N6" i="3"/>
  <c r="M7" i="3"/>
  <c r="N7" i="3"/>
  <c r="M9" i="3"/>
  <c r="N9" i="3"/>
  <c r="M10" i="3"/>
  <c r="N10" i="3"/>
  <c r="M12" i="3"/>
  <c r="N12" i="3"/>
  <c r="M13" i="3"/>
  <c r="N13" i="3"/>
  <c r="M14" i="3"/>
  <c r="N14" i="3"/>
  <c r="M16" i="3"/>
  <c r="N16" i="3"/>
  <c r="M18" i="3"/>
  <c r="N18" i="3"/>
  <c r="M19" i="3"/>
  <c r="N19" i="3"/>
  <c r="M22" i="3"/>
  <c r="N22" i="3"/>
  <c r="M24" i="3"/>
  <c r="N24" i="3"/>
  <c r="M25" i="3"/>
  <c r="N25" i="3"/>
  <c r="M26" i="3"/>
  <c r="N26" i="3"/>
  <c r="M28" i="3"/>
  <c r="N28" i="3"/>
  <c r="M29" i="3"/>
  <c r="N29" i="3"/>
  <c r="M30" i="3"/>
  <c r="N30" i="3"/>
  <c r="M33" i="3"/>
  <c r="N33" i="3"/>
  <c r="M34" i="3"/>
  <c r="N34" i="3"/>
  <c r="M35" i="3"/>
  <c r="N35" i="3"/>
  <c r="M37" i="3"/>
  <c r="N37" i="3"/>
  <c r="M38" i="3"/>
  <c r="N38" i="3"/>
  <c r="M39" i="3"/>
  <c r="N39" i="3"/>
  <c r="M41" i="3"/>
  <c r="N41" i="3"/>
  <c r="M42" i="3"/>
  <c r="N42" i="3"/>
  <c r="M44" i="3"/>
  <c r="N44" i="3"/>
  <c r="M45" i="3"/>
  <c r="N45" i="3"/>
  <c r="M46" i="3"/>
  <c r="N46" i="3"/>
  <c r="M47" i="3"/>
  <c r="N47" i="3"/>
  <c r="M48" i="3"/>
  <c r="N48" i="3"/>
  <c r="M49" i="3"/>
  <c r="N49" i="3"/>
  <c r="M50" i="3"/>
  <c r="N50" i="3"/>
  <c r="M51" i="3"/>
  <c r="N51" i="3"/>
  <c r="E3" i="4"/>
  <c r="D3" i="4"/>
  <c r="C3" i="4"/>
  <c r="B3" i="4"/>
  <c r="E2" i="4"/>
  <c r="D2" i="4"/>
  <c r="C2" i="4"/>
  <c r="B2" i="4"/>
  <c r="E3" i="1"/>
  <c r="E2" i="1"/>
</calcChain>
</file>

<file path=xl/sharedStrings.xml><?xml version="1.0" encoding="utf-8"?>
<sst xmlns="http://schemas.openxmlformats.org/spreadsheetml/2006/main" count="185" uniqueCount="77">
  <si>
    <t>REPOS</t>
  </si>
  <si>
    <t>CPL</t>
  </si>
  <si>
    <t>ABSENT</t>
  </si>
  <si>
    <t>NICE EST</t>
  </si>
  <si>
    <t>FORMATION</t>
  </si>
  <si>
    <t>Congés</t>
  </si>
  <si>
    <t>B. CARTON</t>
  </si>
  <si>
    <t>HS presta. Except</t>
  </si>
  <si>
    <t>N0122107</t>
  </si>
  <si>
    <t>N0123300</t>
  </si>
  <si>
    <t>PRESTATION</t>
  </si>
  <si>
    <t>NOMS</t>
  </si>
  <si>
    <t>ENC MATIN 5H-12H</t>
  </si>
  <si>
    <t>ENC NUIT 20H30-03H30</t>
  </si>
  <si>
    <t>NICE EST DIM</t>
  </si>
  <si>
    <t>HS NICE EST</t>
  </si>
  <si>
    <t>NICE OUEST</t>
  </si>
  <si>
    <t>ENC AM 12H30-19H30</t>
  </si>
  <si>
    <t>MI-TEMPS REPOS</t>
  </si>
  <si>
    <t>CARTON MATIN</t>
  </si>
  <si>
    <t>NICE EST &amp; VIEUX NICE</t>
  </si>
  <si>
    <t>HS NICE NORD</t>
  </si>
  <si>
    <t>CARTON AP</t>
  </si>
  <si>
    <t>HS NICE OUEST</t>
  </si>
  <si>
    <t>CARTON 8H30-12H / 13H-16H30</t>
  </si>
  <si>
    <t>NICE OUEST &amp; VIEUX NICE</t>
  </si>
  <si>
    <t>NICE NORD DIM</t>
  </si>
  <si>
    <t>HS CARTON 8H30-12H / 13H-16H30</t>
  </si>
  <si>
    <t>NICE NORD</t>
  </si>
  <si>
    <t>NICE NORD &amp; VIEUX NICE</t>
  </si>
  <si>
    <t>MI-TEMPS NICE EST</t>
  </si>
  <si>
    <t>1/2 Congés Matin</t>
  </si>
  <si>
    <t>NICE OUEST DIM</t>
  </si>
  <si>
    <t>PRENOMS</t>
  </si>
  <si>
    <t>Matricule</t>
  </si>
  <si>
    <t>1/2 Congés AM</t>
  </si>
  <si>
    <t>AUTRE COP</t>
  </si>
  <si>
    <t>NOMS &amp; PRENOMS</t>
  </si>
  <si>
    <t>HS Norm</t>
  </si>
  <si>
    <t>HS Férié</t>
  </si>
  <si>
    <t>HS Nuit</t>
  </si>
  <si>
    <t>PRESTATIONS</t>
  </si>
  <si>
    <t>Nuit</t>
  </si>
  <si>
    <t>Insalubrité</t>
  </si>
  <si>
    <t>N</t>
  </si>
  <si>
    <t>O</t>
  </si>
  <si>
    <t>HS HORAIRES</t>
  </si>
  <si>
    <t>HORAIRES A RENSEIGNER</t>
  </si>
  <si>
    <t>CONCATENATION</t>
  </si>
  <si>
    <t>A</t>
  </si>
  <si>
    <t>INDICE COLLONE E
PLANNING MENSUEL</t>
  </si>
  <si>
    <t>inactif</t>
  </si>
  <si>
    <t>V.N Matin DIM</t>
  </si>
  <si>
    <t>V.N AM DIM</t>
  </si>
  <si>
    <t>ENC AM DIM</t>
  </si>
  <si>
    <t>ENC MATIN DIM</t>
  </si>
  <si>
    <t>HS ENC AM</t>
  </si>
  <si>
    <t>HS ENC MATIN</t>
  </si>
  <si>
    <t>HS ENC AM DIM</t>
  </si>
  <si>
    <t>HS ENC Matin DIM</t>
  </si>
  <si>
    <t>FORMATION 
D.M.S</t>
  </si>
  <si>
    <t>FORMATION 1/2 AM</t>
  </si>
  <si>
    <t>FORMATION 1/2 MATIN</t>
  </si>
  <si>
    <t>13:00-19:00</t>
  </si>
  <si>
    <t>04:00-10:00</t>
  </si>
  <si>
    <t>8:30-12:00 / 13:00-16:30</t>
  </si>
  <si>
    <t>13:00-20:00</t>
  </si>
  <si>
    <t>05:00-12:00</t>
  </si>
  <si>
    <t>08:30-12:00 / 14:30-18:00</t>
  </si>
  <si>
    <t>08:30-12:00 / 14:00-18:00</t>
  </si>
  <si>
    <t>08:00-12:00 / 13:00-19:00</t>
  </si>
  <si>
    <t>08:00-12:00</t>
  </si>
  <si>
    <t>14:00-14:30</t>
  </si>
  <si>
    <t>05:00-11:00</t>
  </si>
  <si>
    <t>ASTREINTE SEM</t>
  </si>
  <si>
    <t>ASTREINTE WK</t>
  </si>
  <si>
    <t>ASTREINTE SEM | 22:00-02:00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</si>
</sst>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General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b/>
      <sz val="8"/>
      <color rgb="FF000000"/>
      <name val="Arial"/>
      <family val="2"/>
    </font>
    <font>
      <sz val="10"/>
      <color indexed="12"/>
      <name val="MS Sans Serif"/>
      <family val="2"/>
    </font>
    <font>
      <b/>
      <sz val="8"/>
      <color theme="1"/>
      <name val="Arial"/>
      <family val="2"/>
    </font>
    <font>
      <b/>
      <sz val="9"/>
      <name val="Times New Roman"/>
      <family val="1"/>
    </font>
    <font>
      <b/>
      <sz val="8"/>
      <color rgb="FF00000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164" fontId="4" fillId="0" borderId="0"/>
    <xf numFmtId="164" fontId="6" fillId="0" borderId="0"/>
    <xf numFmtId="164" fontId="4" fillId="0" borderId="0"/>
    <xf numFmtId="0" fontId="12" fillId="0" borderId="0"/>
    <xf numFmtId="0" fontId="13" fillId="0" borderId="0"/>
    <xf numFmtId="0" fontId="1" fillId="0" borderId="0"/>
  </cellStyleXfs>
  <cellXfs count="50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Fill="1"/>
    <xf numFmtId="164" fontId="5" fillId="0" borderId="1" xfId="1" applyFont="1" applyFill="1" applyBorder="1" applyAlignment="1">
      <alignment horizontal="center" vertical="center"/>
    </xf>
    <xf numFmtId="0" fontId="9" fillId="0" borderId="0" xfId="0" applyFont="1" applyFill="1"/>
    <xf numFmtId="0" fontId="1" fillId="0" borderId="2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4" fontId="10" fillId="0" borderId="1" xfId="1" applyNumberFormat="1" applyFont="1" applyFill="1" applyBorder="1" applyAlignment="1">
      <alignment horizontal="center" vertical="center"/>
    </xf>
    <xf numFmtId="164" fontId="11" fillId="2" borderId="3" xfId="1" applyFont="1" applyFill="1" applyBorder="1" applyAlignment="1">
      <alignment horizontal="center" vertical="center"/>
    </xf>
    <xf numFmtId="164" fontId="11" fillId="2" borderId="1" xfId="1" applyFont="1" applyFill="1" applyBorder="1" applyAlignment="1">
      <alignment horizontal="center" vertical="center"/>
    </xf>
    <xf numFmtId="164" fontId="11" fillId="2" borderId="0" xfId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7" fillId="4" borderId="1" xfId="5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 wrapText="1"/>
    </xf>
    <xf numFmtId="0" fontId="14" fillId="0" borderId="1" xfId="5" applyFont="1" applyBorder="1" applyAlignment="1">
      <alignment horizontal="center" vertical="center"/>
    </xf>
    <xf numFmtId="0" fontId="15" fillId="0" borderId="1" xfId="5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14" fillId="0" borderId="1" xfId="5" applyFont="1" applyBorder="1" applyAlignment="1">
      <alignment horizontal="center"/>
    </xf>
    <xf numFmtId="0" fontId="15" fillId="0" borderId="1" xfId="5" applyFont="1" applyBorder="1" applyAlignment="1">
      <alignment horizontal="center"/>
    </xf>
    <xf numFmtId="0" fontId="16" fillId="0" borderId="1" xfId="5" applyFont="1" applyBorder="1" applyAlignment="1">
      <alignment horizontal="center"/>
    </xf>
    <xf numFmtId="164" fontId="11" fillId="2" borderId="7" xfId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4" fillId="0" borderId="1" xfId="5" applyFont="1" applyFill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164" fontId="7" fillId="5" borderId="1" xfId="2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7">
    <cellStyle name="Excel Built-in Normal" xfId="2"/>
    <cellStyle name="Normal" xfId="0" builtinId="0"/>
    <cellStyle name="Normal 2" xfId="1"/>
    <cellStyle name="Normal 2 2" xfId="3"/>
    <cellStyle name="Normal 3" xfId="4"/>
    <cellStyle name="Normal 4" xfId="5"/>
    <cellStyle name="Normal 5" xfId="6"/>
  </cellStyles>
  <dxfs count="18"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</dxfs>
  <tableStyles count="0" defaultTableStyle="TableStyleMedium9" defaultPivotStyle="PivotStyleMedium7"/>
  <colors>
    <mruColors>
      <color rgb="FF66FFFF"/>
      <color rgb="FF00FFFF"/>
      <color rgb="FF73FEFF"/>
      <color rgb="FF00FA00"/>
      <color rgb="FFD883FF"/>
      <color rgb="FFE96CD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rame&#768;t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AGENTS"/>
    </sheetNames>
    <sheetDataSet>
      <sheetData sheetId="0">
        <row r="1">
          <cell r="A1" t="str">
            <v>Mat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NOMS &amp; PRENOMS &amp; MATRICULES</v>
          </cell>
          <cell r="F1" t="str">
            <v>Matricule</v>
          </cell>
          <cell r="G1" t="str">
            <v>Inactif</v>
          </cell>
        </row>
        <row r="2">
          <cell r="A2" t="str">
            <v>N0133037</v>
          </cell>
          <cell r="B2" t="str">
            <v>Addario</v>
          </cell>
          <cell r="C2" t="str">
            <v>Grégory</v>
          </cell>
          <cell r="D2" t="str">
            <v>Addario Grégory</v>
          </cell>
          <cell r="E2" t="str">
            <v>Addario Grégory |N0133037</v>
          </cell>
          <cell r="F2" t="str">
            <v>N0133037</v>
          </cell>
          <cell r="G2"/>
        </row>
        <row r="3">
          <cell r="A3" t="str">
            <v>N0140432</v>
          </cell>
          <cell r="B3" t="str">
            <v>Addario</v>
          </cell>
          <cell r="C3" t="str">
            <v>Jean-Baptiste</v>
          </cell>
          <cell r="D3" t="str">
            <v>Addario Jean-Baptiste</v>
          </cell>
          <cell r="E3" t="str">
            <v>Addario Jean-Baptiste |N0140432</v>
          </cell>
          <cell r="F3" t="str">
            <v>N0140432</v>
          </cell>
          <cell r="G3"/>
        </row>
        <row r="4">
          <cell r="A4" t="str">
            <v>N0133886</v>
          </cell>
          <cell r="B4" t="str">
            <v>Alliouane</v>
          </cell>
          <cell r="C4" t="str">
            <v>Saïd</v>
          </cell>
          <cell r="D4" t="str">
            <v>Alliouane Saïd</v>
          </cell>
          <cell r="E4" t="str">
            <v>Alliouane Saïd |N0133886</v>
          </cell>
          <cell r="F4" t="str">
            <v>N0133886</v>
          </cell>
          <cell r="G4"/>
        </row>
        <row r="5">
          <cell r="A5" t="str">
            <v>N0134784</v>
          </cell>
          <cell r="B5" t="str">
            <v>Arnaud</v>
          </cell>
          <cell r="C5" t="str">
            <v>Fabrice</v>
          </cell>
          <cell r="D5" t="str">
            <v>Arnaud Fabrice</v>
          </cell>
          <cell r="E5" t="str">
            <v>Arnaud Fabrice |N0134784</v>
          </cell>
          <cell r="F5" t="str">
            <v>N0134784</v>
          </cell>
          <cell r="G5"/>
        </row>
        <row r="6">
          <cell r="A6" t="str">
            <v>N0122024</v>
          </cell>
          <cell r="B6" t="str">
            <v>Audibert</v>
          </cell>
          <cell r="C6" t="str">
            <v>Michel</v>
          </cell>
          <cell r="D6" t="str">
            <v>Audibert Michel</v>
          </cell>
          <cell r="E6" t="str">
            <v>Audibert Michel |N0122024</v>
          </cell>
          <cell r="F6" t="str">
            <v>N0122024</v>
          </cell>
          <cell r="G6"/>
        </row>
        <row r="7">
          <cell r="A7" t="str">
            <v>N0123074</v>
          </cell>
          <cell r="B7" t="str">
            <v>Ben Bouzid</v>
          </cell>
          <cell r="C7" t="str">
            <v>Bourhane</v>
          </cell>
          <cell r="D7" t="str">
            <v>Ben Bouzid Bourhane</v>
          </cell>
          <cell r="E7" t="str">
            <v>Ben Bouzid Bourhane |N0123074</v>
          </cell>
          <cell r="F7" t="str">
            <v>N0123074</v>
          </cell>
          <cell r="G7"/>
        </row>
        <row r="8">
          <cell r="A8" t="str">
            <v>N0122892</v>
          </cell>
          <cell r="B8" t="str">
            <v>Burle</v>
          </cell>
          <cell r="C8" t="str">
            <v>Yann</v>
          </cell>
          <cell r="D8" t="str">
            <v>Burle Yann</v>
          </cell>
          <cell r="E8" t="str">
            <v>Burle Yann |N0122892</v>
          </cell>
          <cell r="F8" t="str">
            <v>N0122892</v>
          </cell>
          <cell r="G8"/>
        </row>
        <row r="9">
          <cell r="A9" t="str">
            <v>N0137063</v>
          </cell>
          <cell r="B9" t="str">
            <v>Cantelli</v>
          </cell>
          <cell r="C9" t="str">
            <v>Thomas</v>
          </cell>
          <cell r="D9" t="str">
            <v>Cantelli Thomas</v>
          </cell>
          <cell r="E9" t="str">
            <v>Cantelli Thomas |N0137063</v>
          </cell>
          <cell r="F9" t="str">
            <v>N0137063</v>
          </cell>
          <cell r="G9"/>
        </row>
        <row r="10">
          <cell r="A10" t="str">
            <v>N0122246</v>
          </cell>
          <cell r="B10" t="str">
            <v>Cardinale</v>
          </cell>
          <cell r="C10" t="str">
            <v>Jean-Claude</v>
          </cell>
          <cell r="D10" t="str">
            <v>Cardinale Jean-Claude</v>
          </cell>
          <cell r="E10" t="str">
            <v>Cardinale Jean-Claude |N0122246</v>
          </cell>
          <cell r="F10" t="str">
            <v>N0122246</v>
          </cell>
          <cell r="G10"/>
        </row>
        <row r="11">
          <cell r="A11" t="str">
            <v>N0140957</v>
          </cell>
          <cell r="B11" t="str">
            <v>Chauvin</v>
          </cell>
          <cell r="C11" t="str">
            <v>Nicolas</v>
          </cell>
          <cell r="D11" t="str">
            <v>Chauvin Nicolas</v>
          </cell>
          <cell r="E11" t="str">
            <v>Chauvin Nicolas |N0140957</v>
          </cell>
          <cell r="F11" t="str">
            <v>N0140957</v>
          </cell>
          <cell r="G11"/>
        </row>
        <row r="12">
          <cell r="A12" t="str">
            <v>N0134733</v>
          </cell>
          <cell r="B12" t="str">
            <v>Courtois</v>
          </cell>
          <cell r="C12" t="str">
            <v>Alexis</v>
          </cell>
          <cell r="D12" t="str">
            <v>Courtois Alexis</v>
          </cell>
          <cell r="E12" t="str">
            <v>Courtois Alexis |N0134733</v>
          </cell>
          <cell r="F12" t="str">
            <v>N0134733</v>
          </cell>
          <cell r="G12" t="str">
            <v>Oui</v>
          </cell>
        </row>
        <row r="13">
          <cell r="A13" t="str">
            <v>N0136834</v>
          </cell>
          <cell r="B13" t="str">
            <v>Dhouimer</v>
          </cell>
          <cell r="C13" t="str">
            <v>Yassine</v>
          </cell>
          <cell r="D13" t="str">
            <v>Dhouimer Yassine</v>
          </cell>
          <cell r="E13" t="str">
            <v>Dhouimer Yassine |N0136834</v>
          </cell>
          <cell r="F13" t="str">
            <v>N0136834</v>
          </cell>
          <cell r="G13"/>
        </row>
        <row r="14">
          <cell r="A14" t="str">
            <v>N0137095</v>
          </cell>
          <cell r="B14" t="str">
            <v>Ellena</v>
          </cell>
          <cell r="C14" t="str">
            <v>Thomas</v>
          </cell>
          <cell r="D14" t="str">
            <v>Ellena Thomas</v>
          </cell>
          <cell r="E14" t="str">
            <v>Ellena Thomas |N0137095</v>
          </cell>
          <cell r="F14" t="str">
            <v>N0137095</v>
          </cell>
          <cell r="G14"/>
        </row>
        <row r="15">
          <cell r="A15" t="str">
            <v>N0123075</v>
          </cell>
          <cell r="B15" t="str">
            <v>Frendo</v>
          </cell>
          <cell r="C15" t="str">
            <v>Mathieu</v>
          </cell>
          <cell r="D15" t="str">
            <v>Frendo Mathieu</v>
          </cell>
          <cell r="E15" t="str">
            <v>Frendo Mathieu |N0123075</v>
          </cell>
          <cell r="F15" t="str">
            <v>N0123075</v>
          </cell>
          <cell r="G15"/>
        </row>
        <row r="16">
          <cell r="A16" t="str">
            <v>N0132761</v>
          </cell>
          <cell r="B16" t="str">
            <v>Gandolin</v>
          </cell>
          <cell r="C16" t="str">
            <v>Adrien</v>
          </cell>
          <cell r="D16" t="str">
            <v>Gandolin Adrien</v>
          </cell>
          <cell r="E16" t="str">
            <v>Gandolin Adrien |N0132761</v>
          </cell>
          <cell r="F16" t="str">
            <v>N0132761</v>
          </cell>
          <cell r="G16"/>
        </row>
        <row r="17">
          <cell r="A17" t="str">
            <v>N0131051</v>
          </cell>
          <cell r="B17" t="str">
            <v>Glaskoff</v>
          </cell>
          <cell r="C17" t="str">
            <v>Hervé</v>
          </cell>
          <cell r="D17" t="str">
            <v>Glaskoff Hervé</v>
          </cell>
          <cell r="E17" t="str">
            <v>Glaskoff Hervé |N0131051</v>
          </cell>
          <cell r="F17" t="str">
            <v>N0131051</v>
          </cell>
          <cell r="G17"/>
        </row>
        <row r="18">
          <cell r="A18" t="str">
            <v>N0123610</v>
          </cell>
          <cell r="B18" t="str">
            <v>Guizani</v>
          </cell>
          <cell r="C18" t="str">
            <v>Samy</v>
          </cell>
          <cell r="D18" t="str">
            <v>Guizani Samy</v>
          </cell>
          <cell r="E18" t="str">
            <v>Guizani Samy |N0123610</v>
          </cell>
          <cell r="F18" t="str">
            <v>N0123610</v>
          </cell>
          <cell r="G18"/>
        </row>
        <row r="19">
          <cell r="A19" t="str">
            <v>N0123758</v>
          </cell>
          <cell r="B19" t="str">
            <v>Isoard</v>
          </cell>
          <cell r="C19" t="str">
            <v>Nicolas</v>
          </cell>
          <cell r="D19" t="str">
            <v>Isoard Nicolas</v>
          </cell>
          <cell r="E19" t="str">
            <v>Isoard Nicolas |N0123758</v>
          </cell>
          <cell r="F19" t="str">
            <v>N0123758</v>
          </cell>
          <cell r="G19"/>
        </row>
        <row r="20">
          <cell r="A20" t="str">
            <v>N0122577</v>
          </cell>
          <cell r="B20" t="str">
            <v>Mallo</v>
          </cell>
          <cell r="C20" t="str">
            <v>Alfred</v>
          </cell>
          <cell r="D20" t="str">
            <v>Mallo Alfred</v>
          </cell>
          <cell r="E20" t="str">
            <v>Mallo Alfred |N0122577</v>
          </cell>
          <cell r="F20" t="str">
            <v>N0122577</v>
          </cell>
          <cell r="G20"/>
        </row>
        <row r="21">
          <cell r="A21" t="str">
            <v>N0122349</v>
          </cell>
          <cell r="B21" t="str">
            <v>Mandrea</v>
          </cell>
          <cell r="C21" t="str">
            <v>Thierry</v>
          </cell>
          <cell r="D21" t="str">
            <v>Mandrea Thierry</v>
          </cell>
          <cell r="E21" t="str">
            <v>Mandrea Thierry |N0122349</v>
          </cell>
          <cell r="F21" t="str">
            <v>N0122349</v>
          </cell>
          <cell r="G21"/>
        </row>
        <row r="22">
          <cell r="A22" t="str">
            <v>N0124279</v>
          </cell>
          <cell r="B22" t="str">
            <v>Mangiarotti</v>
          </cell>
          <cell r="C22" t="str">
            <v>Tony</v>
          </cell>
          <cell r="D22" t="str">
            <v>Mangiarotti Tony</v>
          </cell>
          <cell r="E22" t="str">
            <v>Mangiarotti Tony |N0124279</v>
          </cell>
          <cell r="F22" t="str">
            <v>N0124279</v>
          </cell>
          <cell r="G22"/>
        </row>
        <row r="23">
          <cell r="A23" t="str">
            <v>N0122389</v>
          </cell>
          <cell r="B23" t="str">
            <v>Marcelli</v>
          </cell>
          <cell r="C23" t="str">
            <v>Alain</v>
          </cell>
          <cell r="D23" t="str">
            <v>Marcelli Alain</v>
          </cell>
          <cell r="E23" t="str">
            <v>Marcelli Alain |N0122389</v>
          </cell>
          <cell r="F23" t="str">
            <v>N0122389</v>
          </cell>
          <cell r="G23"/>
        </row>
        <row r="24">
          <cell r="A24" t="str">
            <v>N0125446</v>
          </cell>
          <cell r="B24" t="str">
            <v>Marino</v>
          </cell>
          <cell r="C24" t="str">
            <v>Alain</v>
          </cell>
          <cell r="D24" t="str">
            <v>Marino Alain</v>
          </cell>
          <cell r="E24" t="str">
            <v>Marino Alain |N0125446</v>
          </cell>
          <cell r="F24" t="str">
            <v>N0125446</v>
          </cell>
          <cell r="G24" t="str">
            <v>Oui</v>
          </cell>
        </row>
        <row r="25">
          <cell r="A25" t="str">
            <v>N0122896</v>
          </cell>
          <cell r="B25" t="str">
            <v>Martinelli</v>
          </cell>
          <cell r="C25" t="str">
            <v>Julien</v>
          </cell>
          <cell r="D25" t="str">
            <v>Martinelli Julien</v>
          </cell>
          <cell r="E25" t="str">
            <v>Martinelli Julien |N0122896</v>
          </cell>
          <cell r="F25" t="str">
            <v>N0122896</v>
          </cell>
          <cell r="G25" t="str">
            <v>Oui</v>
          </cell>
        </row>
        <row r="26">
          <cell r="A26" t="str">
            <v>N0123069</v>
          </cell>
          <cell r="B26" t="str">
            <v>Marzarro</v>
          </cell>
          <cell r="C26" t="str">
            <v>Christopher</v>
          </cell>
          <cell r="D26" t="str">
            <v>Marzarro Christopher</v>
          </cell>
          <cell r="E26" t="str">
            <v>Marzarro Christopher |N0123069</v>
          </cell>
          <cell r="F26" t="str">
            <v>N0123069</v>
          </cell>
          <cell r="G26"/>
        </row>
        <row r="27">
          <cell r="A27" t="str">
            <v>N0128551</v>
          </cell>
          <cell r="B27" t="str">
            <v>Moraldo</v>
          </cell>
          <cell r="C27" t="str">
            <v>Adrien</v>
          </cell>
          <cell r="D27" t="str">
            <v>Moraldo Adrien</v>
          </cell>
          <cell r="E27" t="str">
            <v>Moraldo Adrien |N0128551</v>
          </cell>
          <cell r="F27" t="str">
            <v>N0128551</v>
          </cell>
          <cell r="G27"/>
        </row>
        <row r="28">
          <cell r="A28" t="str">
            <v>N0123263</v>
          </cell>
          <cell r="B28" t="str">
            <v>Napolitano</v>
          </cell>
          <cell r="C28" t="str">
            <v>Walter</v>
          </cell>
          <cell r="D28" t="str">
            <v>Napolitano Walter</v>
          </cell>
          <cell r="E28" t="str">
            <v>Napolitano Walter |N0123263</v>
          </cell>
          <cell r="F28" t="str">
            <v>N0123263</v>
          </cell>
          <cell r="G28" t="str">
            <v>Oui</v>
          </cell>
        </row>
        <row r="29">
          <cell r="A29" t="str">
            <v>N0123459</v>
          </cell>
          <cell r="B29" t="str">
            <v>Orofino</v>
          </cell>
          <cell r="C29" t="str">
            <v>Carmelo</v>
          </cell>
          <cell r="D29" t="str">
            <v>Orofino Carmelo</v>
          </cell>
          <cell r="E29" t="str">
            <v>Orofino Carmelo |N0123459</v>
          </cell>
          <cell r="F29" t="str">
            <v>N0123459</v>
          </cell>
          <cell r="G29" t="str">
            <v>Oui</v>
          </cell>
        </row>
        <row r="30">
          <cell r="A30" t="str">
            <v>N0128554</v>
          </cell>
          <cell r="B30" t="str">
            <v>Outili</v>
          </cell>
          <cell r="C30" t="str">
            <v>Yassin</v>
          </cell>
          <cell r="D30" t="str">
            <v>Outili Yassin</v>
          </cell>
          <cell r="E30" t="str">
            <v>Outili Yassin |N0128554</v>
          </cell>
          <cell r="F30" t="str">
            <v>N0128554</v>
          </cell>
          <cell r="G30"/>
        </row>
        <row r="31">
          <cell r="A31" t="str">
            <v>N0128555</v>
          </cell>
          <cell r="B31" t="str">
            <v>Perez</v>
          </cell>
          <cell r="C31" t="str">
            <v>Yann</v>
          </cell>
          <cell r="D31" t="str">
            <v>Perez Yann</v>
          </cell>
          <cell r="E31" t="str">
            <v>Perez Yann |N0128555</v>
          </cell>
          <cell r="F31" t="str">
            <v>N0128555</v>
          </cell>
          <cell r="G31"/>
        </row>
        <row r="32">
          <cell r="A32" t="str">
            <v>N0133403</v>
          </cell>
          <cell r="B32" t="str">
            <v>Perrone</v>
          </cell>
          <cell r="C32" t="str">
            <v>Lucas</v>
          </cell>
          <cell r="D32" t="str">
            <v>Perrone Lucas</v>
          </cell>
          <cell r="E32" t="str">
            <v>Perrone Lucas |N0133403</v>
          </cell>
          <cell r="F32" t="str">
            <v>N0133403</v>
          </cell>
          <cell r="G32"/>
        </row>
        <row r="33">
          <cell r="A33" t="str">
            <v>N0132724</v>
          </cell>
          <cell r="B33" t="str">
            <v>Rini</v>
          </cell>
          <cell r="C33" t="str">
            <v>Romain</v>
          </cell>
          <cell r="D33" t="str">
            <v>Rini Romain</v>
          </cell>
          <cell r="E33" t="str">
            <v>Rini Romain |N0132724</v>
          </cell>
          <cell r="F33" t="str">
            <v>N0132724</v>
          </cell>
          <cell r="G33"/>
        </row>
        <row r="34">
          <cell r="A34" t="str">
            <v>N0108913</v>
          </cell>
          <cell r="B34" t="str">
            <v>Rodriguez</v>
          </cell>
          <cell r="C34" t="str">
            <v>Franck</v>
          </cell>
          <cell r="D34" t="str">
            <v>Rodriguez Franck</v>
          </cell>
          <cell r="E34" t="str">
            <v>Rodriguez Franck |N0108913</v>
          </cell>
          <cell r="F34" t="str">
            <v>N0108913</v>
          </cell>
          <cell r="G34"/>
        </row>
        <row r="35">
          <cell r="A35" t="str">
            <v>N0134783</v>
          </cell>
          <cell r="B35" t="str">
            <v>Spadaccini</v>
          </cell>
          <cell r="C35" t="str">
            <v>Steve</v>
          </cell>
          <cell r="D35" t="str">
            <v>Spadaccini Steve</v>
          </cell>
          <cell r="E35" t="str">
            <v>Spadaccini Steve |N0134783</v>
          </cell>
          <cell r="F35" t="str">
            <v>N0134783</v>
          </cell>
          <cell r="G35"/>
        </row>
        <row r="36">
          <cell r="A36" t="str">
            <v>N0140951</v>
          </cell>
          <cell r="B36" t="str">
            <v>Terranova</v>
          </cell>
          <cell r="C36" t="str">
            <v>Pierre</v>
          </cell>
          <cell r="D36" t="str">
            <v>Terranova Pierre</v>
          </cell>
          <cell r="E36" t="str">
            <v>Terranova Pierre |N0140951</v>
          </cell>
          <cell r="F36" t="str">
            <v>N0140951</v>
          </cell>
          <cell r="G36"/>
        </row>
        <row r="37">
          <cell r="A37" t="str">
            <v>N0122603</v>
          </cell>
          <cell r="B37" t="str">
            <v>Torre</v>
          </cell>
          <cell r="C37" t="str">
            <v>Jean-Marie</v>
          </cell>
          <cell r="D37" t="str">
            <v>Torre Jean-Marie</v>
          </cell>
          <cell r="E37" t="str">
            <v>Torre Jean-Marie |N0122603</v>
          </cell>
          <cell r="F37" t="str">
            <v>N0122603</v>
          </cell>
          <cell r="G37"/>
        </row>
        <row r="38">
          <cell r="A38" t="str">
            <v>N0137014</v>
          </cell>
          <cell r="B38" t="str">
            <v>Vanini</v>
          </cell>
          <cell r="C38" t="str">
            <v>Kévin</v>
          </cell>
          <cell r="D38" t="str">
            <v>Vanini Kévin</v>
          </cell>
          <cell r="E38" t="str">
            <v>Vanini Kévin |N0137014</v>
          </cell>
          <cell r="F38" t="str">
            <v>N0137014</v>
          </cell>
          <cell r="G38"/>
        </row>
        <row r="39">
          <cell r="A39" t="str">
            <v>N0131234</v>
          </cell>
          <cell r="B39" t="str">
            <v>Viale</v>
          </cell>
          <cell r="C39" t="str">
            <v>Jonathan</v>
          </cell>
          <cell r="D39" t="str">
            <v>Viale Jonathan</v>
          </cell>
          <cell r="E39" t="str">
            <v>Viale Jonathan |N0131234</v>
          </cell>
          <cell r="F39" t="str">
            <v>N0131234</v>
          </cell>
          <cell r="G39"/>
        </row>
        <row r="40">
          <cell r="A40" t="str">
            <v>N0123300</v>
          </cell>
          <cell r="B40" t="str">
            <v>Dupont</v>
          </cell>
          <cell r="C40" t="str">
            <v>Rémy</v>
          </cell>
          <cell r="D40" t="str">
            <v>Dupont Rémy</v>
          </cell>
          <cell r="E40" t="str">
            <v>Dupont Rémy |N0123300</v>
          </cell>
          <cell r="F40" t="str">
            <v>N0123300</v>
          </cell>
          <cell r="G40"/>
        </row>
        <row r="41">
          <cell r="A41" t="str">
            <v>N0122107</v>
          </cell>
          <cell r="B41" t="str">
            <v>Durand</v>
          </cell>
          <cell r="C41" t="str">
            <v>Nicolas</v>
          </cell>
          <cell r="D41" t="str">
            <v>Durand Nicolas</v>
          </cell>
          <cell r="E41" t="str">
            <v>Durand Nicolas |N0122107</v>
          </cell>
          <cell r="F41" t="str">
            <v>N0122107</v>
          </cell>
          <cell r="G41"/>
        </row>
        <row r="42">
          <cell r="A42" t="str">
            <v>N0122279</v>
          </cell>
          <cell r="B42" t="str">
            <v>Dalmasso</v>
          </cell>
          <cell r="C42" t="str">
            <v>Yves</v>
          </cell>
          <cell r="D42" t="str">
            <v>Dalmasso Yves</v>
          </cell>
          <cell r="E42" t="str">
            <v>Dalmasso Yves |N0122279</v>
          </cell>
          <cell r="F42" t="str">
            <v>N0122279</v>
          </cell>
          <cell r="G42"/>
        </row>
        <row r="43">
          <cell r="A43" t="str">
            <v>N0140595</v>
          </cell>
          <cell r="B43" t="str">
            <v>Garros</v>
          </cell>
          <cell r="C43" t="str">
            <v>Carolane</v>
          </cell>
          <cell r="D43" t="str">
            <v>Garros Carolane</v>
          </cell>
          <cell r="E43" t="str">
            <v>Garros Carolane |N0140595</v>
          </cell>
          <cell r="F43" t="str">
            <v>N0140595</v>
          </cell>
          <cell r="G43"/>
        </row>
        <row r="44">
          <cell r="A44" t="str">
            <v>N0122309</v>
          </cell>
          <cell r="B44" t="str">
            <v>Féralis</v>
          </cell>
          <cell r="C44" t="str">
            <v>Cécile</v>
          </cell>
          <cell r="D44" t="str">
            <v>Féralis Cécile</v>
          </cell>
          <cell r="E44" t="str">
            <v>Féralis Cécile |N0122309</v>
          </cell>
          <cell r="F44" t="str">
            <v>N0122309</v>
          </cell>
          <cell r="G44"/>
        </row>
        <row r="45">
          <cell r="A45" t="str">
            <v>N0123368</v>
          </cell>
          <cell r="B45" t="str">
            <v>Landrieux</v>
          </cell>
          <cell r="C45" t="str">
            <v>Nathalie</v>
          </cell>
          <cell r="D45" t="str">
            <v>Landrieux Nathalie</v>
          </cell>
          <cell r="E45" t="str">
            <v>Landrieux Nathalie |N0123368</v>
          </cell>
          <cell r="F45" t="str">
            <v>N0123368</v>
          </cell>
          <cell r="G45"/>
        </row>
        <row r="46">
          <cell r="A46" t="str">
            <v>N0122749</v>
          </cell>
          <cell r="B46" t="str">
            <v>Moliner</v>
          </cell>
          <cell r="C46" t="str">
            <v>David</v>
          </cell>
          <cell r="D46" t="str">
            <v>Moliner David</v>
          </cell>
          <cell r="E46" t="str">
            <v>Moliner David |N0122749</v>
          </cell>
          <cell r="F46" t="str">
            <v>N0122749</v>
          </cell>
          <cell r="G46"/>
        </row>
        <row r="47">
          <cell r="A47" t="str">
            <v>N0122657</v>
          </cell>
          <cell r="B47" t="str">
            <v>Piombino</v>
          </cell>
          <cell r="C47" t="str">
            <v>Jean-Marc</v>
          </cell>
          <cell r="D47" t="str">
            <v>Piombino Jean-Marc</v>
          </cell>
          <cell r="E47" t="str">
            <v>Piombino Jean-Marc |N0122657</v>
          </cell>
          <cell r="F47" t="str">
            <v>N0122657</v>
          </cell>
          <cell r="G47"/>
        </row>
        <row r="48">
          <cell r="A48" t="str">
            <v>N0122934</v>
          </cell>
          <cell r="B48" t="str">
            <v>Rateau</v>
          </cell>
          <cell r="C48" t="str">
            <v>Laurent</v>
          </cell>
          <cell r="D48" t="str">
            <v>Rateau Laurent</v>
          </cell>
          <cell r="E48" t="str">
            <v>Rateau Laurent |N0122934</v>
          </cell>
          <cell r="F48" t="str">
            <v>N0122934</v>
          </cell>
          <cell r="G48"/>
        </row>
        <row r="49">
          <cell r="A49" t="str">
            <v>N0122634</v>
          </cell>
          <cell r="B49" t="str">
            <v>Rosso</v>
          </cell>
          <cell r="C49" t="str">
            <v>Dominique</v>
          </cell>
          <cell r="D49" t="str">
            <v>Rosso Dominique</v>
          </cell>
          <cell r="E49" t="str">
            <v>Rosso Dominique |N0122634</v>
          </cell>
          <cell r="F49" t="str">
            <v>N0122634</v>
          </cell>
          <cell r="G49"/>
        </row>
        <row r="50">
          <cell r="A50" t="str">
            <v>N0136550</v>
          </cell>
          <cell r="B50" t="str">
            <v>Selsis</v>
          </cell>
          <cell r="C50" t="str">
            <v>Bruno</v>
          </cell>
          <cell r="D50" t="str">
            <v>Selsis Bruno</v>
          </cell>
          <cell r="E50" t="str">
            <v>Selsis Bruno |N0136550</v>
          </cell>
          <cell r="F50" t="str">
            <v>N0136550</v>
          </cell>
          <cell r="G50"/>
        </row>
        <row r="51">
          <cell r="A51" t="str">
            <v>N0122789</v>
          </cell>
          <cell r="B51" t="str">
            <v>Abile Gal</v>
          </cell>
          <cell r="C51" t="str">
            <v>Roger</v>
          </cell>
          <cell r="D51" t="str">
            <v>Abile Gal Roger</v>
          </cell>
          <cell r="E51" t="str">
            <v>Abile Gal Roger |N0122789</v>
          </cell>
          <cell r="F51" t="str">
            <v>N0122789</v>
          </cell>
          <cell r="G51"/>
        </row>
        <row r="52">
          <cell r="A52" t="str">
            <v>N0122021</v>
          </cell>
          <cell r="B52" t="str">
            <v>Arnaud</v>
          </cell>
          <cell r="C52" t="str">
            <v>Gérard</v>
          </cell>
          <cell r="D52" t="str">
            <v>Arnaud Gérard</v>
          </cell>
          <cell r="E52" t="str">
            <v>Arnaud Gérard |N0122021</v>
          </cell>
          <cell r="F52" t="str">
            <v>N0122021</v>
          </cell>
          <cell r="G52"/>
        </row>
        <row r="53">
          <cell r="A53" t="str">
            <v>N0122961</v>
          </cell>
          <cell r="B53" t="str">
            <v>Carlin</v>
          </cell>
          <cell r="C53" t="str">
            <v>Hélène</v>
          </cell>
          <cell r="D53" t="str">
            <v>Carlin Hélène</v>
          </cell>
          <cell r="E53" t="str">
            <v>Carlin Hélène |N0122961</v>
          </cell>
          <cell r="F53" t="str">
            <v>N0122961</v>
          </cell>
          <cell r="G53"/>
        </row>
        <row r="54">
          <cell r="A54" t="str">
            <v>N0122164</v>
          </cell>
          <cell r="B54" t="str">
            <v>Corvisier</v>
          </cell>
          <cell r="C54" t="str">
            <v>Christophe</v>
          </cell>
          <cell r="D54" t="str">
            <v>Corvisier Christophe</v>
          </cell>
          <cell r="E54" t="str">
            <v>Corvisier Christophe |N0122164</v>
          </cell>
          <cell r="F54" t="str">
            <v>N0122164</v>
          </cell>
          <cell r="G54"/>
        </row>
        <row r="55">
          <cell r="A55" t="str">
            <v>N0122214</v>
          </cell>
          <cell r="B55" t="str">
            <v>Di Benedetto</v>
          </cell>
          <cell r="C55" t="str">
            <v>Denis</v>
          </cell>
          <cell r="D55" t="str">
            <v>Di Benedetto Denis</v>
          </cell>
          <cell r="E55" t="str">
            <v>Di Benedetto Denis |N0122214</v>
          </cell>
          <cell r="F55" t="str">
            <v>N0122214</v>
          </cell>
          <cell r="G55"/>
        </row>
        <row r="56">
          <cell r="A56" t="str">
            <v>N0122243</v>
          </cell>
          <cell r="B56" t="str">
            <v>Ferro</v>
          </cell>
          <cell r="C56" t="str">
            <v>Clément</v>
          </cell>
          <cell r="D56" t="str">
            <v>Ferro Clément</v>
          </cell>
          <cell r="E56" t="str">
            <v>Ferro Clément |N0122243</v>
          </cell>
          <cell r="F56" t="str">
            <v>N0122243</v>
          </cell>
          <cell r="G56"/>
        </row>
        <row r="57">
          <cell r="A57" t="str">
            <v>N0122278</v>
          </cell>
          <cell r="B57" t="str">
            <v>Fiorucci</v>
          </cell>
          <cell r="C57" t="str">
            <v>Alain</v>
          </cell>
          <cell r="D57" t="str">
            <v>Fiorucci Alain</v>
          </cell>
          <cell r="E57" t="str">
            <v>Fiorucci Alain |N0122278</v>
          </cell>
          <cell r="F57" t="str">
            <v>N0122278</v>
          </cell>
          <cell r="G57"/>
        </row>
        <row r="58">
          <cell r="A58" t="str">
            <v>N0123326</v>
          </cell>
          <cell r="B58" t="str">
            <v>Peters</v>
          </cell>
          <cell r="C58" t="str">
            <v>Robert</v>
          </cell>
          <cell r="D58" t="str">
            <v>Peters Robert</v>
          </cell>
          <cell r="E58" t="str">
            <v>Peters Robert |N0123326</v>
          </cell>
          <cell r="F58" t="str">
            <v>N0123326</v>
          </cell>
          <cell r="G58"/>
        </row>
        <row r="59">
          <cell r="A59" t="str">
            <v>N0122699</v>
          </cell>
          <cell r="B59" t="str">
            <v>Reynaud</v>
          </cell>
          <cell r="C59" t="str">
            <v>Sebastien</v>
          </cell>
          <cell r="D59" t="str">
            <v>Reynaud Sebastien</v>
          </cell>
          <cell r="E59" t="str">
            <v>Reynaud Sebastien |N0122699</v>
          </cell>
          <cell r="F59" t="str">
            <v>N0122699</v>
          </cell>
          <cell r="G59"/>
        </row>
        <row r="60">
          <cell r="A60" t="str">
            <v>N0122570</v>
          </cell>
          <cell r="B60" t="str">
            <v>Sartori</v>
          </cell>
          <cell r="C60" t="str">
            <v>Pierre</v>
          </cell>
          <cell r="D60" t="str">
            <v>Sartori Pierre</v>
          </cell>
          <cell r="E60" t="str">
            <v>Sartori Pierre |N0122570</v>
          </cell>
          <cell r="F60" t="str">
            <v>N0122570</v>
          </cell>
          <cell r="G60"/>
        </row>
        <row r="61">
          <cell r="A61" t="str">
            <v>N0122664</v>
          </cell>
          <cell r="B61" t="str">
            <v>Tripodi</v>
          </cell>
          <cell r="C61" t="str">
            <v>Nadège</v>
          </cell>
          <cell r="D61" t="str">
            <v>Tripodi Nadège</v>
          </cell>
          <cell r="E61" t="str">
            <v>Tripodi Nadège |N0122664</v>
          </cell>
          <cell r="F61" t="str">
            <v>N0122664</v>
          </cell>
          <cell r="G61"/>
        </row>
        <row r="62">
          <cell r="A62" t="str">
            <v>N0122669</v>
          </cell>
          <cell r="B62" t="str">
            <v>Tripodi</v>
          </cell>
          <cell r="C62" t="str">
            <v>Patrick</v>
          </cell>
          <cell r="D62" t="str">
            <v>Tripodi Patrick</v>
          </cell>
          <cell r="E62" t="str">
            <v>Tripodi Patrick |N0122669</v>
          </cell>
          <cell r="F62" t="str">
            <v>N0122669</v>
          </cell>
          <cell r="G62"/>
        </row>
        <row r="63">
          <cell r="A63" t="str">
            <v>N0123446</v>
          </cell>
          <cell r="B63" t="str">
            <v>Vella</v>
          </cell>
          <cell r="C63" t="str">
            <v>Ferdinand</v>
          </cell>
          <cell r="D63" t="str">
            <v>Vella Ferdinand</v>
          </cell>
          <cell r="E63" t="str">
            <v>Vella Ferdinand |N0123446</v>
          </cell>
          <cell r="F63" t="str">
            <v>N0123446</v>
          </cell>
          <cell r="G63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SE" enableFormatConditionsCalculation="0">
    <tabColor rgb="FFFF6600"/>
    <pageSetUpPr fitToPage="1"/>
  </sheetPr>
  <dimension ref="A1:NI11"/>
  <sheetViews>
    <sheetView zoomScale="90" zoomScaleNormal="90" zoomScalePageLayoutView="9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B15" sqref="B15"/>
    </sheetView>
  </sheetViews>
  <sheetFormatPr baseColWidth="10" defaultColWidth="10.83203125" defaultRowHeight="16" x14ac:dyDescent="0.2"/>
  <cols>
    <col min="1" max="1" width="10.83203125" style="1" customWidth="1"/>
    <col min="2" max="2" width="10.5" style="1" bestFit="1" customWidth="1"/>
    <col min="3" max="3" width="14.6640625" style="3" bestFit="1" customWidth="1"/>
    <col min="4" max="4" width="18.1640625" style="3" bestFit="1" customWidth="1"/>
    <col min="5" max="5" width="12.83203125" style="3" customWidth="1"/>
    <col min="6" max="6" width="17" style="3" bestFit="1" customWidth="1"/>
    <col min="7" max="87" width="17" style="3" customWidth="1"/>
    <col min="88" max="88" width="20.6640625" style="2" customWidth="1"/>
    <col min="89" max="89" width="26.6640625" style="2" customWidth="1"/>
    <col min="90" max="91" width="15.6640625" style="2" customWidth="1"/>
    <col min="92" max="95" width="18.6640625" style="2" customWidth="1"/>
    <col min="96" max="96" width="15.6640625" style="2" customWidth="1"/>
    <col min="97" max="98" width="15.5" style="2" customWidth="1"/>
    <col min="99" max="102" width="18.6640625" style="2" customWidth="1"/>
    <col min="103" max="104" width="15.6640625" style="2" customWidth="1"/>
    <col min="105" max="107" width="18.6640625" style="2" customWidth="1"/>
    <col min="108" max="109" width="18.6640625" style="1" customWidth="1"/>
    <col min="110" max="110" width="26.6640625" style="2" customWidth="1"/>
    <col min="111" max="111" width="18.83203125" style="2" customWidth="1"/>
    <col min="112" max="114" width="18.6640625" style="2" customWidth="1"/>
    <col min="115" max="116" width="18.6640625" style="1" customWidth="1"/>
    <col min="117" max="117" width="26.6640625" style="2" customWidth="1"/>
    <col min="118" max="118" width="16.1640625" style="2" customWidth="1"/>
    <col min="119" max="125" width="10.83203125" style="1" customWidth="1"/>
    <col min="126" max="126" width="18.6640625" style="2" bestFit="1" customWidth="1"/>
    <col min="127" max="127" width="15.6640625" style="2" bestFit="1" customWidth="1"/>
    <col min="128" max="129" width="15.5" style="2" bestFit="1" customWidth="1"/>
    <col min="130" max="133" width="10.83203125" style="1"/>
    <col min="134" max="134" width="17" style="1" bestFit="1" customWidth="1"/>
    <col min="135" max="16384" width="10.83203125" style="1"/>
  </cols>
  <sheetData>
    <row r="1" spans="1:373" x14ac:dyDescent="0.2">
      <c r="A1" s="12" t="s">
        <v>34</v>
      </c>
      <c r="B1" s="12" t="s">
        <v>11</v>
      </c>
      <c r="C1" s="12" t="s">
        <v>33</v>
      </c>
      <c r="D1" s="13" t="s">
        <v>37</v>
      </c>
      <c r="E1" s="12" t="s">
        <v>51</v>
      </c>
      <c r="F1" s="33" t="s">
        <v>10</v>
      </c>
      <c r="G1" s="12"/>
      <c r="H1" s="12"/>
      <c r="I1" s="10">
        <v>43101</v>
      </c>
      <c r="J1" s="10">
        <v>43102</v>
      </c>
      <c r="K1" s="10">
        <v>43103</v>
      </c>
      <c r="L1" s="10">
        <v>43104</v>
      </c>
      <c r="M1" s="10">
        <v>43105</v>
      </c>
      <c r="N1" s="10">
        <v>43106</v>
      </c>
      <c r="O1" s="10">
        <v>43107</v>
      </c>
      <c r="P1" s="10">
        <v>43108</v>
      </c>
      <c r="Q1" s="10">
        <v>43109</v>
      </c>
      <c r="R1" s="10">
        <v>43110</v>
      </c>
      <c r="S1" s="10">
        <v>43111</v>
      </c>
      <c r="T1" s="10">
        <v>43112</v>
      </c>
      <c r="U1" s="10">
        <v>43113</v>
      </c>
      <c r="V1" s="10">
        <v>43114</v>
      </c>
      <c r="W1" s="10">
        <v>43115</v>
      </c>
      <c r="X1" s="10">
        <v>43116</v>
      </c>
      <c r="Y1" s="10">
        <v>43117</v>
      </c>
      <c r="Z1" s="10">
        <v>43118</v>
      </c>
      <c r="AA1" s="10">
        <v>43119</v>
      </c>
      <c r="AB1" s="10">
        <v>43120</v>
      </c>
      <c r="AC1" s="10">
        <v>43121</v>
      </c>
      <c r="AD1" s="10">
        <v>43122</v>
      </c>
      <c r="AE1" s="10">
        <v>43123</v>
      </c>
      <c r="AF1" s="10">
        <v>43124</v>
      </c>
      <c r="AG1" s="10">
        <v>43125</v>
      </c>
      <c r="AH1" s="10">
        <v>43126</v>
      </c>
      <c r="AI1" s="10">
        <v>43127</v>
      </c>
      <c r="AJ1" s="10">
        <v>43128</v>
      </c>
      <c r="AK1" s="10">
        <v>43129</v>
      </c>
      <c r="AL1" s="10">
        <v>43130</v>
      </c>
      <c r="AM1" s="10">
        <v>43131</v>
      </c>
      <c r="AN1" s="10">
        <v>43132</v>
      </c>
      <c r="AO1" s="10">
        <v>43133</v>
      </c>
      <c r="AP1" s="10">
        <v>43134</v>
      </c>
      <c r="AQ1" s="10">
        <v>43135</v>
      </c>
      <c r="AR1" s="10">
        <v>43136</v>
      </c>
      <c r="AS1" s="10">
        <v>43137</v>
      </c>
      <c r="AT1" s="10">
        <v>43138</v>
      </c>
      <c r="AU1" s="10">
        <v>43139</v>
      </c>
      <c r="AV1" s="10">
        <v>43140</v>
      </c>
      <c r="AW1" s="10">
        <v>43141</v>
      </c>
      <c r="AX1" s="10">
        <v>43142</v>
      </c>
      <c r="AY1" s="10">
        <v>43143</v>
      </c>
      <c r="AZ1" s="10">
        <v>43144</v>
      </c>
      <c r="BA1" s="10">
        <v>43145</v>
      </c>
      <c r="BB1" s="10">
        <v>43146</v>
      </c>
      <c r="BC1" s="10">
        <v>43147</v>
      </c>
      <c r="BD1" s="10">
        <v>43148</v>
      </c>
      <c r="BE1" s="10">
        <v>43149</v>
      </c>
      <c r="BF1" s="10">
        <v>43150</v>
      </c>
      <c r="BG1" s="10">
        <v>43151</v>
      </c>
      <c r="BH1" s="10">
        <v>43152</v>
      </c>
      <c r="BI1" s="10">
        <v>43153</v>
      </c>
      <c r="BJ1" s="10">
        <v>43154</v>
      </c>
      <c r="BK1" s="10">
        <v>43155</v>
      </c>
      <c r="BL1" s="10">
        <v>43156</v>
      </c>
      <c r="BM1" s="10">
        <v>43157</v>
      </c>
      <c r="BN1" s="10">
        <v>43158</v>
      </c>
      <c r="BO1" s="10">
        <v>43159</v>
      </c>
      <c r="BP1" s="10">
        <v>43160</v>
      </c>
      <c r="BQ1" s="10">
        <v>43161</v>
      </c>
      <c r="BR1" s="10">
        <v>43162</v>
      </c>
      <c r="BS1" s="10">
        <v>43163</v>
      </c>
      <c r="BT1" s="10">
        <v>43164</v>
      </c>
      <c r="BU1" s="10">
        <v>43165</v>
      </c>
      <c r="BV1" s="10">
        <v>43166</v>
      </c>
      <c r="BW1" s="10">
        <v>43167</v>
      </c>
      <c r="BX1" s="10">
        <v>43168</v>
      </c>
      <c r="BY1" s="10">
        <v>43169</v>
      </c>
      <c r="BZ1" s="10">
        <v>43170</v>
      </c>
      <c r="CA1" s="10">
        <v>43171</v>
      </c>
      <c r="CB1" s="10">
        <v>43172</v>
      </c>
      <c r="CC1" s="10">
        <v>43173</v>
      </c>
      <c r="CD1" s="10">
        <v>43174</v>
      </c>
      <c r="CE1" s="10">
        <v>43175</v>
      </c>
      <c r="CF1" s="10">
        <v>43176</v>
      </c>
      <c r="CG1" s="10">
        <v>43177</v>
      </c>
      <c r="CH1" s="10">
        <v>43178</v>
      </c>
      <c r="CI1" s="10">
        <v>43179</v>
      </c>
      <c r="CJ1" s="10">
        <v>43180</v>
      </c>
      <c r="CK1" s="10">
        <v>43181</v>
      </c>
      <c r="CL1" s="10">
        <v>43182</v>
      </c>
      <c r="CM1" s="10">
        <v>43183</v>
      </c>
      <c r="CN1" s="10">
        <v>43184</v>
      </c>
      <c r="CO1" s="10">
        <v>43185</v>
      </c>
      <c r="CP1" s="10">
        <v>43186</v>
      </c>
      <c r="CQ1" s="10">
        <v>43187</v>
      </c>
      <c r="CR1" s="10">
        <v>43188</v>
      </c>
      <c r="CS1" s="10">
        <v>43189</v>
      </c>
      <c r="CT1" s="10">
        <v>43190</v>
      </c>
      <c r="CU1" s="10">
        <v>43191</v>
      </c>
      <c r="CV1" s="10">
        <v>43192</v>
      </c>
      <c r="CW1" s="10">
        <v>43193</v>
      </c>
      <c r="CX1" s="10">
        <v>43194</v>
      </c>
      <c r="CY1" s="10">
        <v>43195</v>
      </c>
      <c r="CZ1" s="10">
        <v>43196</v>
      </c>
      <c r="DA1" s="10">
        <v>43197</v>
      </c>
      <c r="DB1" s="10">
        <v>43198</v>
      </c>
      <c r="DC1" s="10">
        <v>43199</v>
      </c>
      <c r="DD1" s="10">
        <v>43200</v>
      </c>
      <c r="DE1" s="10">
        <v>43201</v>
      </c>
      <c r="DF1" s="10">
        <v>43202</v>
      </c>
      <c r="DG1" s="10">
        <v>43203</v>
      </c>
      <c r="DH1" s="10">
        <v>43204</v>
      </c>
      <c r="DI1" s="10">
        <v>43205</v>
      </c>
      <c r="DJ1" s="10">
        <v>43206</v>
      </c>
      <c r="DK1" s="10">
        <v>43207</v>
      </c>
      <c r="DL1" s="10">
        <v>43208</v>
      </c>
      <c r="DM1" s="10">
        <v>43209</v>
      </c>
      <c r="DN1" s="10">
        <v>43210</v>
      </c>
      <c r="DO1" s="10">
        <v>43211</v>
      </c>
      <c r="DP1" s="10">
        <v>43212</v>
      </c>
      <c r="DQ1" s="10">
        <v>43213</v>
      </c>
      <c r="DR1" s="10">
        <v>43214</v>
      </c>
      <c r="DS1" s="10">
        <v>43215</v>
      </c>
      <c r="DT1" s="10">
        <v>43216</v>
      </c>
      <c r="DU1" s="10">
        <v>43217</v>
      </c>
      <c r="DV1" s="10">
        <v>43218</v>
      </c>
      <c r="DW1" s="10">
        <v>43219</v>
      </c>
      <c r="DX1" s="10">
        <v>43220</v>
      </c>
      <c r="DY1" s="10">
        <v>43221</v>
      </c>
      <c r="DZ1" s="10">
        <v>43222</v>
      </c>
      <c r="EA1" s="10">
        <v>43223</v>
      </c>
      <c r="EB1" s="10">
        <v>43224</v>
      </c>
      <c r="EC1" s="10">
        <v>43225</v>
      </c>
      <c r="ED1" s="10">
        <v>43226</v>
      </c>
      <c r="EE1" s="10">
        <v>43227</v>
      </c>
      <c r="EF1" s="10">
        <v>43228</v>
      </c>
      <c r="EG1" s="10">
        <v>43229</v>
      </c>
      <c r="EH1" s="10">
        <v>43230</v>
      </c>
      <c r="EI1" s="10">
        <v>43231</v>
      </c>
      <c r="EJ1" s="10">
        <v>43232</v>
      </c>
      <c r="EK1" s="10">
        <v>43233</v>
      </c>
      <c r="EL1" s="10">
        <v>43234</v>
      </c>
      <c r="EM1" s="10">
        <v>43235</v>
      </c>
      <c r="EN1" s="10">
        <v>43236</v>
      </c>
      <c r="EO1" s="10">
        <v>43237</v>
      </c>
      <c r="EP1" s="10">
        <v>43238</v>
      </c>
      <c r="EQ1" s="10">
        <v>43239</v>
      </c>
      <c r="ER1" s="10">
        <v>43240</v>
      </c>
      <c r="ES1" s="10">
        <v>43241</v>
      </c>
      <c r="ET1" s="10">
        <v>43242</v>
      </c>
      <c r="EU1" s="10">
        <v>43243</v>
      </c>
      <c r="EV1" s="10">
        <v>43244</v>
      </c>
      <c r="EW1" s="10">
        <v>43245</v>
      </c>
      <c r="EX1" s="10">
        <v>43246</v>
      </c>
      <c r="EY1" s="10">
        <v>43247</v>
      </c>
      <c r="EZ1" s="10">
        <v>43248</v>
      </c>
      <c r="FA1" s="10">
        <v>43249</v>
      </c>
      <c r="FB1" s="10">
        <v>43250</v>
      </c>
      <c r="FC1" s="10">
        <v>43251</v>
      </c>
      <c r="FD1" s="10">
        <v>43252</v>
      </c>
      <c r="FE1" s="10">
        <v>43253</v>
      </c>
      <c r="FF1" s="10">
        <v>43254</v>
      </c>
      <c r="FG1" s="10">
        <v>43255</v>
      </c>
      <c r="FH1" s="10">
        <v>43256</v>
      </c>
      <c r="FI1" s="10">
        <v>43257</v>
      </c>
      <c r="FJ1" s="10">
        <v>43258</v>
      </c>
      <c r="FK1" s="10">
        <v>43259</v>
      </c>
      <c r="FL1" s="10">
        <v>43260</v>
      </c>
      <c r="FM1" s="10">
        <v>43261</v>
      </c>
      <c r="FN1" s="10">
        <v>43262</v>
      </c>
      <c r="FO1" s="10">
        <v>43263</v>
      </c>
      <c r="FP1" s="10">
        <v>43264</v>
      </c>
      <c r="FQ1" s="10">
        <v>43265</v>
      </c>
      <c r="FR1" s="10">
        <v>43266</v>
      </c>
      <c r="FS1" s="10">
        <v>43267</v>
      </c>
      <c r="FT1" s="10">
        <v>43268</v>
      </c>
      <c r="FU1" s="10">
        <v>43269</v>
      </c>
      <c r="FV1" s="10">
        <v>43270</v>
      </c>
      <c r="FW1" s="10">
        <v>43271</v>
      </c>
      <c r="FX1" s="10">
        <v>43272</v>
      </c>
      <c r="FY1" s="10">
        <v>43273</v>
      </c>
      <c r="FZ1" s="10">
        <v>43274</v>
      </c>
      <c r="GA1" s="10">
        <v>43275</v>
      </c>
      <c r="GB1" s="10">
        <v>43276</v>
      </c>
      <c r="GC1" s="10">
        <v>43277</v>
      </c>
      <c r="GD1" s="10">
        <v>43278</v>
      </c>
      <c r="GE1" s="10">
        <v>43279</v>
      </c>
      <c r="GF1" s="10">
        <v>43280</v>
      </c>
      <c r="GG1" s="10">
        <v>43281</v>
      </c>
      <c r="GH1" s="10">
        <v>43282</v>
      </c>
      <c r="GI1" s="10">
        <v>43283</v>
      </c>
      <c r="GJ1" s="10">
        <v>43284</v>
      </c>
      <c r="GK1" s="10">
        <v>43285</v>
      </c>
      <c r="GL1" s="10">
        <v>43286</v>
      </c>
      <c r="GM1" s="10">
        <v>43287</v>
      </c>
      <c r="GN1" s="10">
        <v>43288</v>
      </c>
      <c r="GO1" s="10">
        <v>43289</v>
      </c>
      <c r="GP1" s="10">
        <v>43290</v>
      </c>
      <c r="GQ1" s="10">
        <v>43291</v>
      </c>
      <c r="GR1" s="10">
        <v>43292</v>
      </c>
      <c r="GS1" s="10">
        <v>43293</v>
      </c>
      <c r="GT1" s="10">
        <v>43294</v>
      </c>
      <c r="GU1" s="10">
        <v>43295</v>
      </c>
      <c r="GV1" s="10">
        <v>43296</v>
      </c>
      <c r="GW1" s="10">
        <v>43297</v>
      </c>
      <c r="GX1" s="10">
        <v>43298</v>
      </c>
      <c r="GY1" s="10">
        <v>43299</v>
      </c>
      <c r="GZ1" s="10">
        <v>43300</v>
      </c>
      <c r="HA1" s="10">
        <v>43301</v>
      </c>
      <c r="HB1" s="10">
        <v>43302</v>
      </c>
      <c r="HC1" s="10">
        <v>43303</v>
      </c>
      <c r="HD1" s="10">
        <v>43304</v>
      </c>
      <c r="HE1" s="10">
        <v>43305</v>
      </c>
      <c r="HF1" s="10">
        <v>43306</v>
      </c>
      <c r="HG1" s="10">
        <v>43307</v>
      </c>
      <c r="HH1" s="10">
        <v>43308</v>
      </c>
      <c r="HI1" s="10">
        <v>43309</v>
      </c>
      <c r="HJ1" s="10">
        <v>43310</v>
      </c>
      <c r="HK1" s="10">
        <v>43311</v>
      </c>
      <c r="HL1" s="10">
        <v>43312</v>
      </c>
      <c r="HM1" s="10">
        <v>43313</v>
      </c>
      <c r="HN1" s="10">
        <v>43314</v>
      </c>
      <c r="HO1" s="10">
        <v>43315</v>
      </c>
      <c r="HP1" s="10">
        <v>43316</v>
      </c>
      <c r="HQ1" s="10">
        <v>43317</v>
      </c>
      <c r="HR1" s="10">
        <v>43318</v>
      </c>
      <c r="HS1" s="10">
        <v>43319</v>
      </c>
      <c r="HT1" s="10">
        <v>43320</v>
      </c>
      <c r="HU1" s="10">
        <v>43321</v>
      </c>
      <c r="HV1" s="10">
        <v>43322</v>
      </c>
      <c r="HW1" s="10">
        <v>43323</v>
      </c>
      <c r="HX1" s="10">
        <v>43324</v>
      </c>
      <c r="HY1" s="10">
        <v>43325</v>
      </c>
      <c r="HZ1" s="10">
        <v>43326</v>
      </c>
      <c r="IA1" s="10">
        <v>43327</v>
      </c>
      <c r="IB1" s="10">
        <v>43328</v>
      </c>
      <c r="IC1" s="10">
        <v>43329</v>
      </c>
      <c r="ID1" s="10">
        <v>43330</v>
      </c>
      <c r="IE1" s="10">
        <v>43331</v>
      </c>
      <c r="IF1" s="10">
        <v>43332</v>
      </c>
      <c r="IG1" s="10">
        <v>43333</v>
      </c>
      <c r="IH1" s="10">
        <v>43334</v>
      </c>
      <c r="II1" s="10">
        <v>43335</v>
      </c>
      <c r="IJ1" s="10">
        <v>43336</v>
      </c>
      <c r="IK1" s="10">
        <v>43337</v>
      </c>
      <c r="IL1" s="10">
        <v>43338</v>
      </c>
      <c r="IM1" s="10">
        <v>43339</v>
      </c>
      <c r="IN1" s="10">
        <v>43340</v>
      </c>
      <c r="IO1" s="10">
        <v>43341</v>
      </c>
      <c r="IP1" s="10">
        <v>43342</v>
      </c>
      <c r="IQ1" s="10">
        <v>43343</v>
      </c>
      <c r="IR1" s="10">
        <v>43344</v>
      </c>
      <c r="IS1" s="10">
        <v>43345</v>
      </c>
      <c r="IT1" s="10">
        <v>43346</v>
      </c>
      <c r="IU1" s="10">
        <v>43347</v>
      </c>
      <c r="IV1" s="10">
        <v>43348</v>
      </c>
      <c r="IW1" s="10">
        <v>43349</v>
      </c>
      <c r="IX1" s="10">
        <v>43350</v>
      </c>
      <c r="IY1" s="10">
        <v>43351</v>
      </c>
      <c r="IZ1" s="10">
        <v>43352</v>
      </c>
      <c r="JA1" s="10">
        <v>43353</v>
      </c>
      <c r="JB1" s="10">
        <v>43354</v>
      </c>
      <c r="JC1" s="10">
        <v>43355</v>
      </c>
      <c r="JD1" s="10">
        <v>43356</v>
      </c>
      <c r="JE1" s="10">
        <v>43357</v>
      </c>
      <c r="JF1" s="10">
        <v>43358</v>
      </c>
      <c r="JG1" s="10">
        <v>43359</v>
      </c>
      <c r="JH1" s="10">
        <v>43360</v>
      </c>
      <c r="JI1" s="10">
        <v>43361</v>
      </c>
      <c r="JJ1" s="10">
        <v>43362</v>
      </c>
      <c r="JK1" s="10">
        <v>43363</v>
      </c>
      <c r="JL1" s="10">
        <v>43364</v>
      </c>
      <c r="JM1" s="10">
        <v>43365</v>
      </c>
      <c r="JN1" s="10">
        <v>43366</v>
      </c>
      <c r="JO1" s="10">
        <v>43367</v>
      </c>
      <c r="JP1" s="10">
        <v>43368</v>
      </c>
      <c r="JQ1" s="10">
        <v>43369</v>
      </c>
      <c r="JR1" s="10">
        <v>43370</v>
      </c>
      <c r="JS1" s="10">
        <v>43371</v>
      </c>
      <c r="JT1" s="10">
        <v>43372</v>
      </c>
      <c r="JU1" s="10">
        <v>43373</v>
      </c>
      <c r="JV1" s="10">
        <v>43374</v>
      </c>
      <c r="JW1" s="10">
        <v>43375</v>
      </c>
      <c r="JX1" s="10">
        <v>43376</v>
      </c>
      <c r="JY1" s="10">
        <v>43377</v>
      </c>
      <c r="JZ1" s="10">
        <v>43378</v>
      </c>
      <c r="KA1" s="10">
        <v>43379</v>
      </c>
      <c r="KB1" s="10">
        <v>43380</v>
      </c>
      <c r="KC1" s="10">
        <v>43381</v>
      </c>
      <c r="KD1" s="10">
        <v>43382</v>
      </c>
      <c r="KE1" s="10">
        <v>43383</v>
      </c>
      <c r="KF1" s="10">
        <v>43384</v>
      </c>
      <c r="KG1" s="10">
        <v>43385</v>
      </c>
      <c r="KH1" s="10">
        <v>43386</v>
      </c>
      <c r="KI1" s="10">
        <v>43387</v>
      </c>
      <c r="KJ1" s="10">
        <v>43388</v>
      </c>
      <c r="KK1" s="10">
        <v>43389</v>
      </c>
      <c r="KL1" s="10">
        <v>43390</v>
      </c>
      <c r="KM1" s="10">
        <v>43391</v>
      </c>
      <c r="KN1" s="10">
        <v>43392</v>
      </c>
      <c r="KO1" s="10">
        <v>43393</v>
      </c>
      <c r="KP1" s="10">
        <v>43394</v>
      </c>
      <c r="KQ1" s="10">
        <v>43395</v>
      </c>
      <c r="KR1" s="10">
        <v>43396</v>
      </c>
      <c r="KS1" s="10">
        <v>43397</v>
      </c>
      <c r="KT1" s="10">
        <v>43398</v>
      </c>
      <c r="KU1" s="10">
        <v>43399</v>
      </c>
      <c r="KV1" s="10">
        <v>43400</v>
      </c>
      <c r="KW1" s="10">
        <v>43401</v>
      </c>
      <c r="KX1" s="10">
        <v>43402</v>
      </c>
      <c r="KY1" s="10">
        <v>43403</v>
      </c>
      <c r="KZ1" s="10">
        <v>43404</v>
      </c>
      <c r="LA1" s="10">
        <v>43405</v>
      </c>
      <c r="LB1" s="10">
        <v>43406</v>
      </c>
      <c r="LC1" s="10">
        <v>43407</v>
      </c>
      <c r="LD1" s="10">
        <v>43408</v>
      </c>
      <c r="LE1" s="10">
        <v>43409</v>
      </c>
      <c r="LF1" s="10">
        <v>43410</v>
      </c>
      <c r="LG1" s="10">
        <v>43411</v>
      </c>
      <c r="LH1" s="10">
        <v>43412</v>
      </c>
      <c r="LI1" s="10">
        <v>43413</v>
      </c>
      <c r="LJ1" s="10">
        <v>43414</v>
      </c>
      <c r="LK1" s="10">
        <v>43415</v>
      </c>
      <c r="LL1" s="10">
        <v>43416</v>
      </c>
      <c r="LM1" s="10">
        <v>43417</v>
      </c>
      <c r="LN1" s="10">
        <v>43418</v>
      </c>
      <c r="LO1" s="10">
        <v>43419</v>
      </c>
      <c r="LP1" s="10">
        <v>43420</v>
      </c>
      <c r="LQ1" s="10">
        <v>43421</v>
      </c>
      <c r="LR1" s="10">
        <v>43422</v>
      </c>
      <c r="LS1" s="10">
        <v>43423</v>
      </c>
      <c r="LT1" s="10">
        <v>43424</v>
      </c>
      <c r="LU1" s="10">
        <v>43425</v>
      </c>
      <c r="LV1" s="10">
        <v>43426</v>
      </c>
      <c r="LW1" s="10">
        <v>43427</v>
      </c>
      <c r="LX1" s="10">
        <v>43428</v>
      </c>
      <c r="LY1" s="10">
        <v>43429</v>
      </c>
      <c r="LZ1" s="10">
        <v>43430</v>
      </c>
      <c r="MA1" s="10">
        <v>43431</v>
      </c>
      <c r="MB1" s="10">
        <v>43432</v>
      </c>
      <c r="MC1" s="10">
        <v>43433</v>
      </c>
      <c r="MD1" s="10">
        <v>43434</v>
      </c>
      <c r="ME1" s="10">
        <v>43435</v>
      </c>
      <c r="MF1" s="10">
        <v>43436</v>
      </c>
      <c r="MG1" s="10">
        <v>43437</v>
      </c>
      <c r="MH1" s="10">
        <v>43438</v>
      </c>
      <c r="MI1" s="10">
        <v>43439</v>
      </c>
      <c r="MJ1" s="10">
        <v>43440</v>
      </c>
      <c r="MK1" s="10">
        <v>43441</v>
      </c>
      <c r="ML1" s="10">
        <v>43442</v>
      </c>
      <c r="MM1" s="10">
        <v>43443</v>
      </c>
      <c r="MN1" s="10">
        <v>43444</v>
      </c>
      <c r="MO1" s="10">
        <v>43445</v>
      </c>
      <c r="MP1" s="10">
        <v>43446</v>
      </c>
      <c r="MQ1" s="10">
        <v>43447</v>
      </c>
      <c r="MR1" s="10">
        <v>43448</v>
      </c>
      <c r="MS1" s="10">
        <v>43449</v>
      </c>
      <c r="MT1" s="10">
        <v>43450</v>
      </c>
      <c r="MU1" s="10">
        <v>43451</v>
      </c>
      <c r="MV1" s="10">
        <v>43452</v>
      </c>
      <c r="MW1" s="10">
        <v>43453</v>
      </c>
      <c r="MX1" s="10">
        <v>43454</v>
      </c>
      <c r="MY1" s="10">
        <v>43455</v>
      </c>
      <c r="MZ1" s="10">
        <v>43456</v>
      </c>
      <c r="NA1" s="10">
        <v>43457</v>
      </c>
      <c r="NB1" s="10">
        <v>43458</v>
      </c>
      <c r="NC1" s="10">
        <v>43459</v>
      </c>
      <c r="ND1" s="10">
        <v>43460</v>
      </c>
      <c r="NE1" s="10">
        <v>43461</v>
      </c>
      <c r="NF1" s="10">
        <v>43462</v>
      </c>
      <c r="NG1" s="10">
        <v>43463</v>
      </c>
      <c r="NH1" s="10">
        <v>43464</v>
      </c>
      <c r="NI1" s="10">
        <v>43465</v>
      </c>
    </row>
    <row r="2" spans="1:373" s="7" customFormat="1" ht="28" customHeight="1" x14ac:dyDescent="0.2">
      <c r="A2" s="40" t="s">
        <v>9</v>
      </c>
      <c r="B2" s="41" t="str">
        <f>VLOOKUP($A2,[1]LISTE_AGENTS!$A:$G,2,FALSE)</f>
        <v>Dupont</v>
      </c>
      <c r="C2" s="41" t="str">
        <f>VLOOKUP($A2,[1]LISTE_AGENTS!$A:$G,3,FALSE)</f>
        <v>Rémy</v>
      </c>
      <c r="D2" s="42" t="str">
        <f>VLOOKUP($A2,[1]LISTE_AGENTS!$A:$G,4,FALSE)</f>
        <v>Dupont Rémy</v>
      </c>
      <c r="E2" s="9">
        <f>VLOOKUP($A2,[1]LISTE_AGENTS!$A:$G,7,FALSE)</f>
        <v>0</v>
      </c>
      <c r="F2" s="34" t="s">
        <v>1</v>
      </c>
      <c r="G2" s="35"/>
      <c r="H2" s="35"/>
      <c r="I2" s="6"/>
      <c r="J2" s="6"/>
      <c r="K2" s="6"/>
      <c r="L2" s="6"/>
      <c r="M2" s="6"/>
      <c r="N2" s="10"/>
      <c r="O2" s="10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</row>
    <row r="3" spans="1:373" s="5" customFormat="1" ht="28" customHeight="1" thickBot="1" x14ac:dyDescent="0.25">
      <c r="A3" s="40" t="s">
        <v>8</v>
      </c>
      <c r="B3" s="41" t="str">
        <f>VLOOKUP($A3,[1]LISTE_AGENTS!$A:$G,2,FALSE)</f>
        <v>Durand</v>
      </c>
      <c r="C3" s="41" t="str">
        <f>VLOOKUP($A3,[1]LISTE_AGENTS!$A:$G,3,FALSE)</f>
        <v>Nicolas</v>
      </c>
      <c r="D3" s="42" t="str">
        <f>VLOOKUP($A3,[1]LISTE_AGENTS!$A:$G,4,FALSE)</f>
        <v>Durand Nicolas</v>
      </c>
      <c r="E3" s="9">
        <f>VLOOKUP($A3,[1]LISTE_AGENTS!$A:$G,7,FALSE)</f>
        <v>0</v>
      </c>
      <c r="F3" s="8" t="s">
        <v>1</v>
      </c>
      <c r="G3" s="35"/>
      <c r="H3" s="35"/>
      <c r="I3" s="6"/>
      <c r="J3" s="6"/>
      <c r="K3" s="6"/>
      <c r="L3" s="6"/>
      <c r="M3" s="6"/>
      <c r="N3" s="10"/>
      <c r="O3" s="10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</row>
    <row r="4" spans="1:373" ht="17" thickTop="1" x14ac:dyDescent="0.2">
      <c r="EV4" s="47" t="s">
        <v>60</v>
      </c>
    </row>
    <row r="5" spans="1:373" x14ac:dyDescent="0.2">
      <c r="EV5" s="48"/>
    </row>
    <row r="6" spans="1:373" x14ac:dyDescent="0.2">
      <c r="EV6" s="48"/>
    </row>
    <row r="7" spans="1:373" x14ac:dyDescent="0.2">
      <c r="EV7" s="48"/>
    </row>
    <row r="8" spans="1:373" ht="17" thickBot="1" x14ac:dyDescent="0.25">
      <c r="EV8" s="49"/>
    </row>
    <row r="9" spans="1:373" ht="17" thickTop="1" x14ac:dyDescent="0.2"/>
    <row r="11" spans="1:373" x14ac:dyDescent="0.2">
      <c r="CW11" s="4"/>
    </row>
  </sheetData>
  <autoFilter ref="A1:NI3"/>
  <mergeCells count="1">
    <mergeCell ref="EV4:EV8"/>
  </mergeCells>
  <conditionalFormatting sqref="I2:NI3">
    <cfRule type="containsText" dxfId="17" priority="7" stopIfTrue="1" operator="containsText" text="NICE OUEST">
      <formula>NOT(ISERROR(SEARCH("NICE OUEST",I2)))</formula>
    </cfRule>
  </conditionalFormatting>
  <conditionalFormatting sqref="I1:NI3">
    <cfRule type="expression" dxfId="16" priority="1" stopIfTrue="1">
      <formula>WEEKDAY(I$1)=7</formula>
    </cfRule>
    <cfRule type="expression" dxfId="15" priority="2" stopIfTrue="1">
      <formula>WEEKDAY(I$1) =1</formula>
    </cfRule>
    <cfRule type="beginsWith" dxfId="14" priority="3" stopIfTrue="1" operator="beginsWith" text="FORMATION">
      <formula>LEFT(I1,LEN("FORMATION"))="FORMATION"</formula>
    </cfRule>
    <cfRule type="containsText" dxfId="13" priority="4" stopIfTrue="1" operator="containsText" text="Congés">
      <formula>NOT(ISERROR(SEARCH("Congés",I1)))</formula>
    </cfRule>
    <cfRule type="beginsWith" dxfId="12" priority="5" stopIfTrue="1" operator="beginsWith" text="1/2 Congés">
      <formula>LEFT(I1,LEN("1/2 Congés"))="1/2 Congés"</formula>
    </cfRule>
    <cfRule type="containsText" dxfId="11" priority="6" stopIfTrue="1" operator="containsText" text="REPOS">
      <formula>NOT(ISERROR(SEARCH("REPOS",I1)))</formula>
    </cfRule>
    <cfRule type="containsText" dxfId="10" priority="8" stopIfTrue="1" operator="containsText" text="NICE EST">
      <formula>NOT(ISERROR(SEARCH("NICE EST",I1)))</formula>
    </cfRule>
    <cfRule type="containsText" dxfId="9" priority="9" stopIfTrue="1" operator="containsText" text="NICE NORD">
      <formula>NOT(ISERROR(SEARCH("NICE NORD",I1)))</formula>
    </cfRule>
  </conditionalFormatting>
  <dataValidations count="3">
    <dataValidation type="list" allowBlank="1" showInputMessage="1" showErrorMessage="1" sqref="CJ4:DC10 DV4:DY10">
      <formula1>"liste"</formula1>
    </dataValidation>
    <dataValidation type="list" allowBlank="1" showInputMessage="1" showErrorMessage="1" sqref="I2:FD3 FE2:FF3 FG2:GV3 GW3:HQ3 HR2:NI3">
      <formula1>CPL</formula1>
    </dataValidation>
    <dataValidation type="list" allowBlank="1" showInputMessage="1" showErrorMessage="1" sqref="GW2:HQ2">
      <formula1>RIPPEURS</formula1>
    </dataValidation>
  </dataValidations>
  <pageMargins left="0.23622047244094491" right="0.23622047244094491" top="0.74803149606299213" bottom="0.74803149606299213" header="0.31496062992125984" footer="0.31496062992125984"/>
  <pageSetup paperSize="8" scale="10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rgb="FFFFFF00"/>
  </sheetPr>
  <dimension ref="A1:N20"/>
  <sheetViews>
    <sheetView zoomScale="90" zoomScaleNormal="90" zoomScalePageLayoutView="90" workbookViewId="0">
      <selection activeCell="B13" sqref="B13"/>
    </sheetView>
  </sheetViews>
  <sheetFormatPr baseColWidth="10" defaultRowHeight="16" x14ac:dyDescent="0.2"/>
  <cols>
    <col min="1" max="1" width="33.1640625" customWidth="1"/>
    <col min="7" max="7" width="23.6640625" customWidth="1"/>
    <col min="11" max="11" width="23.33203125" style="16" bestFit="1" customWidth="1"/>
    <col min="12" max="12" width="25.1640625" style="16" bestFit="1" customWidth="1"/>
    <col min="13" max="13" width="39.6640625" style="16" customWidth="1"/>
    <col min="14" max="14" width="25.1640625" style="16" customWidth="1"/>
  </cols>
  <sheetData>
    <row r="1" spans="1:14" ht="34" customHeight="1" x14ac:dyDescent="0.2">
      <c r="A1" s="22" t="s">
        <v>41</v>
      </c>
      <c r="B1" s="30" t="s">
        <v>38</v>
      </c>
      <c r="C1" s="31" t="s">
        <v>39</v>
      </c>
      <c r="D1" s="32" t="s">
        <v>40</v>
      </c>
      <c r="E1" s="17" t="s">
        <v>42</v>
      </c>
      <c r="F1" s="17" t="s">
        <v>43</v>
      </c>
      <c r="G1" s="29" t="s">
        <v>50</v>
      </c>
      <c r="K1" s="26" t="s">
        <v>41</v>
      </c>
      <c r="L1" s="26" t="s">
        <v>47</v>
      </c>
      <c r="M1" s="16" t="s">
        <v>48</v>
      </c>
      <c r="N1" s="16" t="s">
        <v>46</v>
      </c>
    </row>
    <row r="2" spans="1:14" ht="15" customHeight="1" x14ac:dyDescent="0.2">
      <c r="A2" s="23" t="s">
        <v>74</v>
      </c>
      <c r="B2" s="19"/>
      <c r="C2" s="20"/>
      <c r="D2" s="21"/>
      <c r="E2" s="22"/>
      <c r="F2" s="22">
        <v>0</v>
      </c>
      <c r="G2" s="22" t="s">
        <v>49</v>
      </c>
      <c r="K2" s="27" t="str">
        <f t="shared" ref="K2:K20" si="0">IFERROR(IF(G2&lt;&gt;"N",VLOOKUP(A:A,A:A,1,FALSE),""),"")</f>
        <v>ASTREINTE SEM</v>
      </c>
      <c r="L2" s="26"/>
      <c r="M2" s="16" t="str">
        <f>K2 &amp;" |"&amp;L2</f>
        <v>ASTREINTE SEM |</v>
      </c>
      <c r="N2" s="16" t="str">
        <f>MID(M2,FIND("|",M2,1)+1,99)</f>
        <v/>
      </c>
    </row>
    <row r="3" spans="1:14" ht="15" customHeight="1" x14ac:dyDescent="0.2">
      <c r="A3" s="23" t="s">
        <v>75</v>
      </c>
      <c r="B3" s="19"/>
      <c r="C3" s="20"/>
      <c r="D3" s="21"/>
      <c r="E3" s="22"/>
      <c r="F3" s="22">
        <v>0</v>
      </c>
      <c r="G3" s="22" t="s">
        <v>49</v>
      </c>
      <c r="K3" s="27" t="str">
        <f t="shared" si="0"/>
        <v>ASTREINTE WK</v>
      </c>
      <c r="L3" s="26"/>
      <c r="M3" s="16" t="str">
        <f t="shared" ref="M3:M20" si="1">K3 &amp;" |"&amp;L3</f>
        <v>ASTREINTE WK |</v>
      </c>
      <c r="N3" s="16" t="str">
        <f t="shared" ref="N3:N20" si="2">MID(M3,FIND("|",M3,1)+1,99)</f>
        <v/>
      </c>
    </row>
    <row r="4" spans="1:14" x14ac:dyDescent="0.2">
      <c r="A4" s="46"/>
      <c r="B4" s="46"/>
      <c r="C4" s="46"/>
      <c r="D4" s="46"/>
      <c r="E4" s="46"/>
      <c r="F4" s="46"/>
      <c r="G4" s="45" t="s">
        <v>44</v>
      </c>
      <c r="K4" s="26" t="str">
        <f t="shared" si="0"/>
        <v/>
      </c>
      <c r="L4" s="26"/>
      <c r="M4" s="16" t="str">
        <f t="shared" si="1"/>
        <v xml:space="preserve"> |</v>
      </c>
      <c r="N4" s="16" t="str">
        <f t="shared" si="2"/>
        <v/>
      </c>
    </row>
    <row r="5" spans="1:14" x14ac:dyDescent="0.2">
      <c r="A5" s="46"/>
      <c r="B5" s="46"/>
      <c r="C5" s="46"/>
      <c r="D5" s="46"/>
      <c r="E5" s="46"/>
      <c r="F5" s="46"/>
      <c r="G5" s="45" t="s">
        <v>44</v>
      </c>
      <c r="K5" s="26" t="str">
        <f t="shared" si="0"/>
        <v/>
      </c>
      <c r="L5" s="26"/>
      <c r="M5" s="16" t="str">
        <f t="shared" si="1"/>
        <v xml:space="preserve"> |</v>
      </c>
      <c r="N5" s="16" t="str">
        <f t="shared" si="2"/>
        <v/>
      </c>
    </row>
    <row r="6" spans="1:14" x14ac:dyDescent="0.2">
      <c r="A6" s="46"/>
      <c r="B6" s="46"/>
      <c r="C6" s="46"/>
      <c r="D6" s="46"/>
      <c r="E6" s="46"/>
      <c r="F6" s="46"/>
      <c r="G6" s="45" t="s">
        <v>44</v>
      </c>
      <c r="K6" s="26" t="str">
        <f t="shared" si="0"/>
        <v/>
      </c>
      <c r="L6" s="26"/>
      <c r="M6" s="16" t="str">
        <f t="shared" si="1"/>
        <v xml:space="preserve"> |</v>
      </c>
      <c r="N6" s="16" t="str">
        <f t="shared" si="2"/>
        <v/>
      </c>
    </row>
    <row r="7" spans="1:14" x14ac:dyDescent="0.2">
      <c r="A7" s="46"/>
      <c r="B7" s="46"/>
      <c r="C7" s="46"/>
      <c r="D7" s="46"/>
      <c r="E7" s="46"/>
      <c r="F7" s="46"/>
      <c r="G7" s="45" t="s">
        <v>44</v>
      </c>
      <c r="K7" s="26" t="str">
        <f t="shared" si="0"/>
        <v/>
      </c>
      <c r="L7" s="26"/>
      <c r="M7" s="16" t="str">
        <f t="shared" si="1"/>
        <v xml:space="preserve"> |</v>
      </c>
      <c r="N7" s="16" t="str">
        <f t="shared" si="2"/>
        <v/>
      </c>
    </row>
    <row r="8" spans="1:14" x14ac:dyDescent="0.2">
      <c r="A8" s="46"/>
      <c r="B8" s="46"/>
      <c r="C8" s="46"/>
      <c r="D8" s="46"/>
      <c r="E8" s="46"/>
      <c r="F8" s="46"/>
      <c r="G8" s="45" t="s">
        <v>44</v>
      </c>
      <c r="K8" s="26" t="str">
        <f t="shared" si="0"/>
        <v/>
      </c>
      <c r="L8" s="26"/>
      <c r="M8" s="16" t="str">
        <f t="shared" si="1"/>
        <v xml:space="preserve"> |</v>
      </c>
      <c r="N8" s="16" t="str">
        <f t="shared" si="2"/>
        <v/>
      </c>
    </row>
    <row r="9" spans="1:14" x14ac:dyDescent="0.2">
      <c r="A9" s="46"/>
      <c r="B9" s="46"/>
      <c r="C9" s="46"/>
      <c r="D9" s="46"/>
      <c r="E9" s="46"/>
      <c r="F9" s="46"/>
      <c r="G9" s="45" t="s">
        <v>44</v>
      </c>
      <c r="K9" s="16" t="str">
        <f t="shared" si="0"/>
        <v/>
      </c>
      <c r="M9" s="16" t="str">
        <f t="shared" si="1"/>
        <v xml:space="preserve"> |</v>
      </c>
      <c r="N9" s="16" t="str">
        <f t="shared" si="2"/>
        <v/>
      </c>
    </row>
    <row r="10" spans="1:14" x14ac:dyDescent="0.2">
      <c r="A10" s="46"/>
      <c r="B10" s="46"/>
      <c r="C10" s="46"/>
      <c r="D10" s="46"/>
      <c r="E10" s="46"/>
      <c r="F10" s="46"/>
      <c r="G10" s="45" t="s">
        <v>44</v>
      </c>
      <c r="K10" s="16" t="str">
        <f t="shared" si="0"/>
        <v/>
      </c>
      <c r="M10" s="16" t="str">
        <f t="shared" si="1"/>
        <v xml:space="preserve"> |</v>
      </c>
      <c r="N10" s="16" t="str">
        <f t="shared" si="2"/>
        <v/>
      </c>
    </row>
    <row r="11" spans="1:14" x14ac:dyDescent="0.2">
      <c r="A11" s="46"/>
      <c r="B11" s="46"/>
      <c r="C11" s="46"/>
      <c r="D11" s="46"/>
      <c r="E11" s="46"/>
      <c r="F11" s="46"/>
      <c r="G11" s="45" t="s">
        <v>44</v>
      </c>
      <c r="K11" s="16" t="str">
        <f t="shared" si="0"/>
        <v/>
      </c>
      <c r="M11" s="16" t="str">
        <f t="shared" si="1"/>
        <v xml:space="preserve"> |</v>
      </c>
      <c r="N11" s="16" t="str">
        <f t="shared" si="2"/>
        <v/>
      </c>
    </row>
    <row r="12" spans="1:14" x14ac:dyDescent="0.2">
      <c r="A12" s="46"/>
      <c r="B12" s="46"/>
      <c r="C12" s="46"/>
      <c r="D12" s="46"/>
      <c r="E12" s="46"/>
      <c r="F12" s="46"/>
      <c r="G12" s="45" t="s">
        <v>44</v>
      </c>
      <c r="K12" s="16" t="str">
        <f t="shared" si="0"/>
        <v/>
      </c>
      <c r="M12" s="16" t="str">
        <f t="shared" si="1"/>
        <v xml:space="preserve"> |</v>
      </c>
      <c r="N12" s="16" t="str">
        <f t="shared" si="2"/>
        <v/>
      </c>
    </row>
    <row r="13" spans="1:14" x14ac:dyDescent="0.2">
      <c r="A13" s="46"/>
      <c r="B13" s="46"/>
      <c r="C13" s="46"/>
      <c r="D13" s="46"/>
      <c r="E13" s="46"/>
      <c r="F13" s="46"/>
      <c r="G13" s="45" t="s">
        <v>44</v>
      </c>
      <c r="K13" s="16" t="str">
        <f t="shared" si="0"/>
        <v/>
      </c>
      <c r="M13" s="16" t="str">
        <f t="shared" si="1"/>
        <v xml:space="preserve"> |</v>
      </c>
      <c r="N13" s="16" t="str">
        <f t="shared" si="2"/>
        <v/>
      </c>
    </row>
    <row r="14" spans="1:14" x14ac:dyDescent="0.2">
      <c r="A14" s="46"/>
      <c r="B14" s="46"/>
      <c r="C14" s="46"/>
      <c r="D14" s="46"/>
      <c r="E14" s="46"/>
      <c r="F14" s="46"/>
      <c r="G14" s="45" t="s">
        <v>44</v>
      </c>
      <c r="K14" s="16" t="str">
        <f t="shared" si="0"/>
        <v/>
      </c>
      <c r="M14" s="16" t="str">
        <f t="shared" si="1"/>
        <v xml:space="preserve"> |</v>
      </c>
      <c r="N14" s="16" t="str">
        <f t="shared" si="2"/>
        <v/>
      </c>
    </row>
    <row r="15" spans="1:14" x14ac:dyDescent="0.2">
      <c r="A15" s="46"/>
      <c r="B15" s="46"/>
      <c r="C15" s="46"/>
      <c r="D15" s="46"/>
      <c r="E15" s="46"/>
      <c r="F15" s="46"/>
      <c r="G15" s="45" t="s">
        <v>44</v>
      </c>
      <c r="K15" s="16" t="str">
        <f t="shared" si="0"/>
        <v/>
      </c>
      <c r="M15" s="16" t="str">
        <f t="shared" si="1"/>
        <v xml:space="preserve"> |</v>
      </c>
      <c r="N15" s="16" t="str">
        <f t="shared" si="2"/>
        <v/>
      </c>
    </row>
    <row r="16" spans="1:14" x14ac:dyDescent="0.2">
      <c r="A16" s="46"/>
      <c r="B16" s="46"/>
      <c r="C16" s="46"/>
      <c r="D16" s="46"/>
      <c r="E16" s="46"/>
      <c r="F16" s="46"/>
      <c r="G16" s="45" t="s">
        <v>44</v>
      </c>
      <c r="K16" s="16" t="str">
        <f t="shared" si="0"/>
        <v/>
      </c>
      <c r="M16" s="16" t="str">
        <f t="shared" si="1"/>
        <v xml:space="preserve"> |</v>
      </c>
      <c r="N16" s="16" t="str">
        <f t="shared" si="2"/>
        <v/>
      </c>
    </row>
    <row r="17" spans="1:14" x14ac:dyDescent="0.2">
      <c r="A17" s="46"/>
      <c r="B17" s="46"/>
      <c r="C17" s="46"/>
      <c r="D17" s="46"/>
      <c r="E17" s="46"/>
      <c r="F17" s="46"/>
      <c r="G17" s="45" t="s">
        <v>44</v>
      </c>
      <c r="K17" s="16" t="str">
        <f t="shared" si="0"/>
        <v/>
      </c>
      <c r="M17" s="16" t="str">
        <f t="shared" si="1"/>
        <v xml:space="preserve"> |</v>
      </c>
      <c r="N17" s="16" t="str">
        <f t="shared" si="2"/>
        <v/>
      </c>
    </row>
    <row r="18" spans="1:14" x14ac:dyDescent="0.2">
      <c r="A18" s="46"/>
      <c r="B18" s="46"/>
      <c r="C18" s="46"/>
      <c r="D18" s="46"/>
      <c r="E18" s="46"/>
      <c r="F18" s="46"/>
      <c r="G18" s="45" t="s">
        <v>44</v>
      </c>
      <c r="K18" s="16" t="str">
        <f t="shared" si="0"/>
        <v/>
      </c>
      <c r="M18" s="16" t="str">
        <f t="shared" si="1"/>
        <v xml:space="preserve"> |</v>
      </c>
      <c r="N18" s="16" t="str">
        <f t="shared" si="2"/>
        <v/>
      </c>
    </row>
    <row r="19" spans="1:14" x14ac:dyDescent="0.2">
      <c r="A19" s="46"/>
      <c r="B19" s="46"/>
      <c r="C19" s="46"/>
      <c r="D19" s="46"/>
      <c r="E19" s="46"/>
      <c r="F19" s="46"/>
      <c r="G19" s="45" t="s">
        <v>44</v>
      </c>
      <c r="K19" s="16" t="str">
        <f t="shared" si="0"/>
        <v/>
      </c>
      <c r="M19" s="16" t="str">
        <f t="shared" si="1"/>
        <v xml:space="preserve"> |</v>
      </c>
      <c r="N19" s="16" t="str">
        <f t="shared" si="2"/>
        <v/>
      </c>
    </row>
    <row r="20" spans="1:14" x14ac:dyDescent="0.2">
      <c r="A20" s="46"/>
      <c r="B20" s="46"/>
      <c r="C20" s="46"/>
      <c r="D20" s="46"/>
      <c r="E20" s="46"/>
      <c r="F20" s="46"/>
      <c r="G20" s="45" t="s">
        <v>44</v>
      </c>
      <c r="K20" s="16" t="str">
        <f t="shared" si="0"/>
        <v/>
      </c>
      <c r="M20" s="16" t="str">
        <f t="shared" si="1"/>
        <v xml:space="preserve"> |</v>
      </c>
      <c r="N20" s="16" t="str">
        <f t="shared" si="2"/>
        <v/>
      </c>
    </row>
  </sheetData>
  <autoFilter ref="A1:G3">
    <sortState caseSensitive="1" ref="A2:G23">
      <sortCondition ref="A2:A23"/>
    </sortState>
  </autoFilter>
  <sortState caseSensitive="1" ref="K2:L8">
    <sortCondition ref="K2:K8"/>
  </sortState>
  <pageMargins left="0.7" right="0.7" top="0.75" bottom="0.75" header="0.3" footer="0.3"/>
  <pageSetup paperSize="8" scale="92" orientation="landscape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>
    <tabColor rgb="FFFFFF00"/>
  </sheetPr>
  <dimension ref="A1:N51"/>
  <sheetViews>
    <sheetView view="pageBreakPreview" zoomScale="60" zoomScaleNormal="80" zoomScalePageLayoutView="80" workbookViewId="0">
      <selection activeCell="A4" sqref="A4:XFD4"/>
    </sheetView>
  </sheetViews>
  <sheetFormatPr baseColWidth="10" defaultRowHeight="16" x14ac:dyDescent="0.2"/>
  <cols>
    <col min="1" max="1" width="41.83203125" customWidth="1"/>
    <col min="7" max="7" width="23.6640625" customWidth="1"/>
    <col min="11" max="11" width="30.1640625" style="28" bestFit="1" customWidth="1"/>
    <col min="12" max="12" width="21.83203125" style="28" bestFit="1" customWidth="1"/>
    <col min="13" max="13" width="50.5" style="16" customWidth="1"/>
    <col min="14" max="14" width="20.1640625" style="28" customWidth="1"/>
  </cols>
  <sheetData>
    <row r="1" spans="1:14" ht="34" customHeight="1" x14ac:dyDescent="0.2">
      <c r="A1" s="22" t="s">
        <v>41</v>
      </c>
      <c r="B1" s="30" t="s">
        <v>38</v>
      </c>
      <c r="C1" s="31" t="s">
        <v>39</v>
      </c>
      <c r="D1" s="32" t="s">
        <v>40</v>
      </c>
      <c r="E1" s="17" t="s">
        <v>42</v>
      </c>
      <c r="F1" s="17" t="s">
        <v>43</v>
      </c>
      <c r="G1" s="29" t="s">
        <v>50</v>
      </c>
      <c r="K1" s="22" t="s">
        <v>41</v>
      </c>
      <c r="L1" s="22" t="s">
        <v>47</v>
      </c>
      <c r="M1" s="22" t="s">
        <v>48</v>
      </c>
      <c r="N1" s="22" t="s">
        <v>46</v>
      </c>
    </row>
    <row r="2" spans="1:14" ht="15" customHeight="1" x14ac:dyDescent="0.25">
      <c r="A2" s="23">
        <v>0</v>
      </c>
      <c r="B2" s="19"/>
      <c r="C2" s="20"/>
      <c r="D2" s="21"/>
      <c r="E2" s="22"/>
      <c r="F2" s="22">
        <v>0</v>
      </c>
      <c r="G2" s="22" t="s">
        <v>44</v>
      </c>
      <c r="K2" s="43" t="str">
        <f t="shared" ref="K2:K33" si="0">IFERROR(IF(G2&lt;&gt;"N",VLOOKUP(A:A,A:A,1,FALSE),""),"")</f>
        <v/>
      </c>
      <c r="L2" s="43"/>
      <c r="M2" s="26" t="str">
        <f>K2 &amp;" |"&amp;L2</f>
        <v xml:space="preserve"> |</v>
      </c>
      <c r="N2" s="26" t="str">
        <f>MID(M2,FIND("|",M2,1)+1,99)</f>
        <v/>
      </c>
    </row>
    <row r="3" spans="1:14" ht="15" customHeight="1" x14ac:dyDescent="0.2">
      <c r="A3" s="23" t="s">
        <v>35</v>
      </c>
      <c r="B3" s="19"/>
      <c r="C3" s="20"/>
      <c r="D3" s="21"/>
      <c r="E3" s="22"/>
      <c r="F3" s="22">
        <v>1</v>
      </c>
      <c r="G3" s="22" t="s">
        <v>49</v>
      </c>
      <c r="K3" s="43" t="str">
        <f t="shared" si="0"/>
        <v>1/2 Congés AM</v>
      </c>
      <c r="L3" s="43"/>
      <c r="M3" s="26" t="str">
        <f>K3 &amp;" |"&amp;L3</f>
        <v>1/2 Congés AM |</v>
      </c>
      <c r="N3" s="26" t="str">
        <f>MID(M3,FIND("|",M3,1)+1,99)</f>
        <v/>
      </c>
    </row>
    <row r="4" spans="1:14" ht="15" customHeight="1" x14ac:dyDescent="0.2">
      <c r="A4" s="23" t="s">
        <v>31</v>
      </c>
      <c r="B4" s="19"/>
      <c r="C4" s="20"/>
      <c r="D4" s="21"/>
      <c r="E4" s="22"/>
      <c r="F4" s="22">
        <v>1</v>
      </c>
      <c r="G4" s="22" t="s">
        <v>49</v>
      </c>
      <c r="K4" s="28" t="str">
        <f t="shared" si="0"/>
        <v>1/2 Congés Matin</v>
      </c>
      <c r="M4" s="16" t="str">
        <f t="shared" ref="M4:M34" si="1">K4 &amp;" |"&amp;L4</f>
        <v>1/2 Congés Matin |</v>
      </c>
      <c r="N4" s="16" t="str">
        <f t="shared" ref="N4:N34" si="2">MID(M4,FIND("|",M4,1)+1,99)</f>
        <v/>
      </c>
    </row>
    <row r="5" spans="1:14" ht="15" customHeight="1" x14ac:dyDescent="0.25">
      <c r="A5" s="23" t="s">
        <v>2</v>
      </c>
      <c r="B5" s="19"/>
      <c r="C5" s="20"/>
      <c r="D5" s="21"/>
      <c r="E5" s="22"/>
      <c r="F5" s="22">
        <v>0</v>
      </c>
      <c r="G5" s="22" t="s">
        <v>49</v>
      </c>
      <c r="K5" s="28" t="str">
        <f t="shared" si="0"/>
        <v>ABSENT</v>
      </c>
      <c r="M5" s="16" t="str">
        <f t="shared" si="1"/>
        <v>ABSENT |</v>
      </c>
      <c r="N5" s="16" t="str">
        <f t="shared" si="2"/>
        <v/>
      </c>
    </row>
    <row r="6" spans="1:14" ht="15" customHeight="1" x14ac:dyDescent="0.25">
      <c r="A6" s="23" t="s">
        <v>36</v>
      </c>
      <c r="B6" s="19"/>
      <c r="C6" s="20"/>
      <c r="D6" s="21"/>
      <c r="E6" s="22"/>
      <c r="F6" s="22">
        <v>0</v>
      </c>
      <c r="G6" s="22" t="s">
        <v>49</v>
      </c>
      <c r="K6" s="28" t="str">
        <f t="shared" si="0"/>
        <v>AUTRE COP</v>
      </c>
      <c r="M6" s="16" t="str">
        <f t="shared" si="1"/>
        <v>AUTRE COP |</v>
      </c>
      <c r="N6" s="16" t="str">
        <f t="shared" si="2"/>
        <v/>
      </c>
    </row>
    <row r="7" spans="1:14" ht="15" customHeight="1" x14ac:dyDescent="0.25">
      <c r="A7" s="18" t="s">
        <v>6</v>
      </c>
      <c r="B7" s="19"/>
      <c r="C7" s="20"/>
      <c r="D7" s="21"/>
      <c r="E7" s="22"/>
      <c r="F7" s="22">
        <v>1</v>
      </c>
      <c r="G7" s="22" t="s">
        <v>44</v>
      </c>
      <c r="K7" s="28" t="str">
        <f t="shared" si="0"/>
        <v/>
      </c>
      <c r="M7" s="16" t="str">
        <f t="shared" si="1"/>
        <v xml:space="preserve"> |</v>
      </c>
      <c r="N7" s="16" t="str">
        <f t="shared" si="2"/>
        <v/>
      </c>
    </row>
    <row r="8" spans="1:14" ht="15" customHeight="1" x14ac:dyDescent="0.25">
      <c r="A8" s="24" t="s">
        <v>24</v>
      </c>
      <c r="B8" s="19"/>
      <c r="C8" s="20"/>
      <c r="D8" s="21"/>
      <c r="E8" s="22"/>
      <c r="F8" s="22">
        <v>1</v>
      </c>
      <c r="G8" s="22" t="s">
        <v>44</v>
      </c>
      <c r="K8" s="28" t="str">
        <f t="shared" si="0"/>
        <v/>
      </c>
      <c r="M8" s="16" t="str">
        <f t="shared" si="1"/>
        <v xml:space="preserve"> |</v>
      </c>
      <c r="N8" s="16" t="str">
        <f t="shared" si="2"/>
        <v/>
      </c>
    </row>
    <row r="9" spans="1:14" ht="15" customHeight="1" x14ac:dyDescent="0.25">
      <c r="A9" s="23" t="s">
        <v>22</v>
      </c>
      <c r="B9" s="19"/>
      <c r="C9" s="20"/>
      <c r="D9" s="21"/>
      <c r="E9" s="22"/>
      <c r="F9" s="22">
        <v>1</v>
      </c>
      <c r="G9" s="22" t="s">
        <v>44</v>
      </c>
      <c r="K9" s="28" t="str">
        <f t="shared" si="0"/>
        <v/>
      </c>
      <c r="M9" s="16" t="str">
        <f t="shared" si="1"/>
        <v xml:space="preserve"> |</v>
      </c>
      <c r="N9" s="16" t="str">
        <f t="shared" si="2"/>
        <v/>
      </c>
    </row>
    <row r="10" spans="1:14" ht="15" customHeight="1" x14ac:dyDescent="0.25">
      <c r="A10" s="24" t="s">
        <v>19</v>
      </c>
      <c r="B10" s="19"/>
      <c r="C10" s="20"/>
      <c r="D10" s="21"/>
      <c r="E10" s="22"/>
      <c r="F10" s="22">
        <v>1</v>
      </c>
      <c r="G10" s="22" t="s">
        <v>44</v>
      </c>
      <c r="K10" s="28" t="str">
        <f t="shared" si="0"/>
        <v/>
      </c>
      <c r="M10" s="16" t="str">
        <f t="shared" si="1"/>
        <v xml:space="preserve"> |</v>
      </c>
      <c r="N10" s="16" t="str">
        <f t="shared" si="2"/>
        <v/>
      </c>
    </row>
    <row r="11" spans="1:14" ht="15" customHeight="1" x14ac:dyDescent="0.2">
      <c r="A11" s="23" t="s">
        <v>5</v>
      </c>
      <c r="B11" s="19"/>
      <c r="C11" s="20"/>
      <c r="D11" s="21"/>
      <c r="E11" s="22"/>
      <c r="F11" s="22">
        <v>0</v>
      </c>
      <c r="G11" s="22" t="s">
        <v>49</v>
      </c>
      <c r="K11" s="28" t="str">
        <f t="shared" si="0"/>
        <v>Congés</v>
      </c>
      <c r="M11" s="16" t="str">
        <f t="shared" si="1"/>
        <v>Congés |</v>
      </c>
      <c r="N11" s="16" t="str">
        <f t="shared" si="2"/>
        <v/>
      </c>
    </row>
    <row r="12" spans="1:14" ht="15" customHeight="1" x14ac:dyDescent="0.25">
      <c r="A12" s="25" t="s">
        <v>17</v>
      </c>
      <c r="B12" s="19"/>
      <c r="C12" s="20"/>
      <c r="D12" s="21"/>
      <c r="E12" s="22"/>
      <c r="F12" s="22">
        <v>1</v>
      </c>
      <c r="G12" s="22" t="s">
        <v>44</v>
      </c>
      <c r="K12" s="28" t="str">
        <f t="shared" si="0"/>
        <v/>
      </c>
      <c r="M12" s="16" t="str">
        <f t="shared" si="1"/>
        <v xml:space="preserve"> |</v>
      </c>
      <c r="N12" s="16" t="str">
        <f t="shared" si="2"/>
        <v/>
      </c>
    </row>
    <row r="13" spans="1:14" ht="15" customHeight="1" x14ac:dyDescent="0.25">
      <c r="A13" s="23" t="s">
        <v>54</v>
      </c>
      <c r="B13" s="19"/>
      <c r="C13" s="20">
        <v>6</v>
      </c>
      <c r="D13" s="21"/>
      <c r="E13" s="22"/>
      <c r="F13" s="22">
        <v>1</v>
      </c>
      <c r="G13" s="22" t="s">
        <v>45</v>
      </c>
      <c r="K13" s="28" t="str">
        <f t="shared" si="0"/>
        <v>ENC AM DIM</v>
      </c>
      <c r="L13" s="28" t="s">
        <v>63</v>
      </c>
      <c r="M13" s="16" t="str">
        <f>K13 &amp;" |"&amp;L13</f>
        <v>ENC AM DIM |13:00-19:00</v>
      </c>
      <c r="N13" s="16" t="str">
        <f>MID(M13,FIND("|",M13,1)+1,99)</f>
        <v>13:00-19:00</v>
      </c>
    </row>
    <row r="14" spans="1:14" ht="15" customHeight="1" x14ac:dyDescent="0.25">
      <c r="A14" s="25" t="s">
        <v>12</v>
      </c>
      <c r="B14" s="19"/>
      <c r="C14" s="20"/>
      <c r="D14" s="21"/>
      <c r="E14" s="22">
        <v>1</v>
      </c>
      <c r="F14" s="22">
        <v>1</v>
      </c>
      <c r="G14" s="22" t="s">
        <v>44</v>
      </c>
      <c r="K14" s="28" t="str">
        <f t="shared" si="0"/>
        <v/>
      </c>
      <c r="M14" s="16" t="str">
        <f t="shared" si="1"/>
        <v xml:space="preserve"> |</v>
      </c>
      <c r="N14" s="16" t="str">
        <f t="shared" si="2"/>
        <v/>
      </c>
    </row>
    <row r="15" spans="1:14" ht="15" customHeight="1" x14ac:dyDescent="0.25">
      <c r="A15" s="23" t="s">
        <v>55</v>
      </c>
      <c r="B15" s="19"/>
      <c r="C15" s="20">
        <v>3</v>
      </c>
      <c r="D15" s="21">
        <v>3</v>
      </c>
      <c r="E15" s="22"/>
      <c r="F15" s="22">
        <v>1</v>
      </c>
      <c r="G15" s="22" t="s">
        <v>45</v>
      </c>
      <c r="K15" s="28" t="str">
        <f t="shared" si="0"/>
        <v>ENC MATIN DIM</v>
      </c>
      <c r="L15" s="28" t="s">
        <v>64</v>
      </c>
      <c r="M15" s="16" t="str">
        <f>K15 &amp;" |"&amp;L15</f>
        <v>ENC MATIN DIM |04:00-10:00</v>
      </c>
      <c r="N15" s="16" t="str">
        <f>MID(M15,FIND("|",M15,1)+1,99)</f>
        <v>04:00-10:00</v>
      </c>
    </row>
    <row r="16" spans="1:14" ht="15" customHeight="1" x14ac:dyDescent="0.25">
      <c r="A16" s="23" t="s">
        <v>13</v>
      </c>
      <c r="B16" s="19"/>
      <c r="C16" s="20"/>
      <c r="D16" s="21"/>
      <c r="E16" s="22">
        <v>6.5</v>
      </c>
      <c r="F16" s="22">
        <v>1</v>
      </c>
      <c r="G16" s="22" t="s">
        <v>44</v>
      </c>
      <c r="K16" s="28" t="str">
        <f t="shared" si="0"/>
        <v/>
      </c>
      <c r="M16" s="16" t="str">
        <f t="shared" si="1"/>
        <v xml:space="preserve"> |</v>
      </c>
      <c r="N16" s="16" t="str">
        <f t="shared" si="2"/>
        <v/>
      </c>
    </row>
    <row r="17" spans="1:14" ht="15" customHeight="1" x14ac:dyDescent="0.25">
      <c r="A17" s="23" t="s">
        <v>4</v>
      </c>
      <c r="B17" s="19"/>
      <c r="C17" s="20"/>
      <c r="D17" s="21"/>
      <c r="E17" s="22"/>
      <c r="F17" s="22">
        <v>1</v>
      </c>
      <c r="G17" s="22" t="s">
        <v>45</v>
      </c>
      <c r="K17" s="28" t="str">
        <f t="shared" si="0"/>
        <v>FORMATION</v>
      </c>
      <c r="M17" s="16" t="str">
        <f t="shared" si="1"/>
        <v>FORMATION |</v>
      </c>
      <c r="N17" s="16" t="str">
        <f t="shared" si="2"/>
        <v/>
      </c>
    </row>
    <row r="18" spans="1:14" ht="15" customHeight="1" x14ac:dyDescent="0.25">
      <c r="A18" s="24" t="s">
        <v>61</v>
      </c>
      <c r="B18" s="44"/>
      <c r="C18" s="44"/>
      <c r="D18" s="44"/>
      <c r="E18" s="44"/>
      <c r="F18" s="39">
        <v>1</v>
      </c>
      <c r="G18" s="39" t="s">
        <v>45</v>
      </c>
      <c r="K18" s="28" t="str">
        <f t="shared" si="0"/>
        <v>FORMATION 1/2 AM</v>
      </c>
      <c r="M18" s="16" t="str">
        <f t="shared" si="1"/>
        <v>FORMATION 1/2 AM |</v>
      </c>
      <c r="N18" s="28" t="str">
        <f t="shared" si="2"/>
        <v/>
      </c>
    </row>
    <row r="19" spans="1:14" ht="15" customHeight="1" x14ac:dyDescent="0.25">
      <c r="A19" s="23" t="s">
        <v>62</v>
      </c>
      <c r="B19" s="44"/>
      <c r="C19" s="44"/>
      <c r="D19" s="44"/>
      <c r="E19" s="44"/>
      <c r="F19" s="39">
        <v>1</v>
      </c>
      <c r="G19" s="39" t="s">
        <v>45</v>
      </c>
      <c r="K19" s="28" t="str">
        <f t="shared" si="0"/>
        <v>FORMATION 1/2 MATIN</v>
      </c>
      <c r="M19" s="16" t="str">
        <f t="shared" si="1"/>
        <v>FORMATION 1/2 MATIN |</v>
      </c>
      <c r="N19" s="28" t="str">
        <f t="shared" si="2"/>
        <v/>
      </c>
    </row>
    <row r="20" spans="1:14" ht="15" customHeight="1" x14ac:dyDescent="0.25">
      <c r="A20" s="24" t="s">
        <v>27</v>
      </c>
      <c r="B20" s="19">
        <v>7</v>
      </c>
      <c r="C20" s="20"/>
      <c r="D20" s="21"/>
      <c r="E20" s="22"/>
      <c r="F20" s="22">
        <v>1</v>
      </c>
      <c r="G20" s="22" t="s">
        <v>45</v>
      </c>
      <c r="K20" s="28" t="str">
        <f t="shared" si="0"/>
        <v>HS CARTON 8H30-12H / 13H-16H30</v>
      </c>
      <c r="L20" s="28" t="s">
        <v>65</v>
      </c>
      <c r="M20" s="16" t="str">
        <f t="shared" si="1"/>
        <v>HS CARTON 8H30-12H / 13H-16H30 |8:30-12:00 / 13:00-16:30</v>
      </c>
      <c r="N20" s="16" t="str">
        <f t="shared" si="2"/>
        <v>8:30-12:00 / 13:00-16:30</v>
      </c>
    </row>
    <row r="21" spans="1:14" ht="15" customHeight="1" x14ac:dyDescent="0.25">
      <c r="A21" s="24" t="s">
        <v>56</v>
      </c>
      <c r="B21" s="36">
        <v>7</v>
      </c>
      <c r="C21" s="37"/>
      <c r="D21" s="38"/>
      <c r="E21" s="39"/>
      <c r="F21" s="39">
        <v>1</v>
      </c>
      <c r="G21" s="39" t="s">
        <v>45</v>
      </c>
      <c r="K21" s="28" t="str">
        <f t="shared" si="0"/>
        <v>HS ENC AM</v>
      </c>
      <c r="L21" s="28" t="s">
        <v>66</v>
      </c>
      <c r="M21" s="16" t="str">
        <f t="shared" si="1"/>
        <v>HS ENC AM |13:00-20:00</v>
      </c>
      <c r="N21" s="16" t="str">
        <f t="shared" si="2"/>
        <v>13:00-20:00</v>
      </c>
    </row>
    <row r="22" spans="1:14" ht="15" customHeight="1" x14ac:dyDescent="0.25">
      <c r="A22" s="24" t="s">
        <v>58</v>
      </c>
      <c r="B22" s="36"/>
      <c r="C22" s="37">
        <v>6</v>
      </c>
      <c r="D22" s="38"/>
      <c r="E22" s="39"/>
      <c r="F22" s="39">
        <v>1</v>
      </c>
      <c r="G22" s="39" t="s">
        <v>45</v>
      </c>
      <c r="K22" s="28" t="str">
        <f t="shared" si="0"/>
        <v>HS ENC AM DIM</v>
      </c>
      <c r="L22" s="28" t="s">
        <v>63</v>
      </c>
      <c r="M22" s="16" t="str">
        <f>K22 &amp;" |"&amp;L22</f>
        <v>HS ENC AM DIM |13:00-19:00</v>
      </c>
      <c r="N22" s="28" t="str">
        <f>MID(M22,FIND("|",M22,1)+1,99)</f>
        <v>13:00-19:00</v>
      </c>
    </row>
    <row r="23" spans="1:14" ht="15" customHeight="1" x14ac:dyDescent="0.25">
      <c r="A23" s="23" t="s">
        <v>57</v>
      </c>
      <c r="B23" s="36">
        <v>5</v>
      </c>
      <c r="C23" s="37"/>
      <c r="D23" s="38">
        <v>2</v>
      </c>
      <c r="E23" s="39"/>
      <c r="F23" s="39">
        <v>1</v>
      </c>
      <c r="G23" s="39" t="s">
        <v>45</v>
      </c>
      <c r="K23" s="28" t="str">
        <f t="shared" si="0"/>
        <v>HS ENC MATIN</v>
      </c>
      <c r="L23" s="28" t="s">
        <v>67</v>
      </c>
      <c r="M23" s="16" t="str">
        <f t="shared" si="1"/>
        <v>HS ENC MATIN |05:00-12:00</v>
      </c>
      <c r="N23" s="16" t="str">
        <f t="shared" si="2"/>
        <v>05:00-12:00</v>
      </c>
    </row>
    <row r="24" spans="1:14" ht="15" customHeight="1" x14ac:dyDescent="0.25">
      <c r="A24" s="23" t="s">
        <v>59</v>
      </c>
      <c r="B24" s="36"/>
      <c r="C24" s="37">
        <v>3</v>
      </c>
      <c r="D24" s="38">
        <v>3</v>
      </c>
      <c r="E24" s="39"/>
      <c r="F24" s="39">
        <v>1</v>
      </c>
      <c r="G24" s="39" t="s">
        <v>45</v>
      </c>
      <c r="K24" s="28" t="str">
        <f t="shared" si="0"/>
        <v>HS ENC Matin DIM</v>
      </c>
      <c r="L24" s="28" t="s">
        <v>64</v>
      </c>
      <c r="M24" s="16" t="str">
        <f>K24 &amp;" |"&amp;L24</f>
        <v>HS ENC Matin DIM |04:00-10:00</v>
      </c>
      <c r="N24" s="28" t="str">
        <f>MID(M24,FIND("|",M24,1)+1,99)</f>
        <v>04:00-10:00</v>
      </c>
    </row>
    <row r="25" spans="1:14" ht="15" customHeight="1" x14ac:dyDescent="0.25">
      <c r="A25" s="23" t="s">
        <v>15</v>
      </c>
      <c r="B25" s="19">
        <v>7</v>
      </c>
      <c r="C25" s="20"/>
      <c r="D25" s="21"/>
      <c r="E25" s="22"/>
      <c r="F25" s="22">
        <v>1</v>
      </c>
      <c r="G25" s="22" t="s">
        <v>45</v>
      </c>
      <c r="K25" s="28" t="str">
        <f t="shared" si="0"/>
        <v>HS NICE EST</v>
      </c>
      <c r="L25" s="28" t="s">
        <v>68</v>
      </c>
      <c r="M25" s="16" t="str">
        <f t="shared" si="1"/>
        <v>HS NICE EST |08:30-12:00 / 14:30-18:00</v>
      </c>
      <c r="N25" s="16" t="str">
        <f t="shared" si="2"/>
        <v>08:30-12:00 / 14:30-18:00</v>
      </c>
    </row>
    <row r="26" spans="1:14" ht="15" customHeight="1" x14ac:dyDescent="0.25">
      <c r="A26" s="23" t="s">
        <v>21</v>
      </c>
      <c r="B26" s="19">
        <v>7</v>
      </c>
      <c r="C26" s="20"/>
      <c r="D26" s="21"/>
      <c r="E26" s="22"/>
      <c r="F26" s="22">
        <v>1</v>
      </c>
      <c r="G26" s="22" t="s">
        <v>45</v>
      </c>
      <c r="K26" s="28" t="str">
        <f t="shared" si="0"/>
        <v>HS NICE NORD</v>
      </c>
      <c r="L26" s="28" t="s">
        <v>68</v>
      </c>
      <c r="M26" s="16" t="str">
        <f t="shared" si="1"/>
        <v>HS NICE NORD |08:30-12:00 / 14:30-18:00</v>
      </c>
      <c r="N26" s="16" t="str">
        <f t="shared" si="2"/>
        <v>08:30-12:00 / 14:30-18:00</v>
      </c>
    </row>
    <row r="27" spans="1:14" ht="15" customHeight="1" x14ac:dyDescent="0.25">
      <c r="A27" s="23" t="s">
        <v>23</v>
      </c>
      <c r="B27" s="19">
        <v>7.5</v>
      </c>
      <c r="C27" s="20"/>
      <c r="D27" s="21"/>
      <c r="E27" s="22"/>
      <c r="F27" s="22">
        <v>1</v>
      </c>
      <c r="G27" s="22" t="s">
        <v>45</v>
      </c>
      <c r="K27" s="28" t="str">
        <f t="shared" si="0"/>
        <v>HS NICE OUEST</v>
      </c>
      <c r="L27" s="28" t="s">
        <v>69</v>
      </c>
      <c r="M27" s="16" t="str">
        <f t="shared" si="1"/>
        <v>HS NICE OUEST |08:30-12:00 / 14:00-18:00</v>
      </c>
      <c r="N27" s="16" t="str">
        <f t="shared" si="2"/>
        <v>08:30-12:00 / 14:00-18:00</v>
      </c>
    </row>
    <row r="28" spans="1:14" ht="15" customHeight="1" x14ac:dyDescent="0.25">
      <c r="A28" s="24" t="s">
        <v>7</v>
      </c>
      <c r="B28" s="19"/>
      <c r="C28" s="20"/>
      <c r="D28" s="21"/>
      <c r="E28" s="22"/>
      <c r="F28" s="22">
        <v>1</v>
      </c>
      <c r="G28" s="22" t="s">
        <v>45</v>
      </c>
      <c r="K28" s="28" t="str">
        <f t="shared" si="0"/>
        <v>HS presta. Except</v>
      </c>
      <c r="M28" s="16" t="str">
        <f t="shared" si="1"/>
        <v>HS presta. Except |</v>
      </c>
      <c r="N28" s="16" t="str">
        <f t="shared" si="2"/>
        <v/>
      </c>
    </row>
    <row r="29" spans="1:14" ht="15" customHeight="1" x14ac:dyDescent="0.25">
      <c r="A29" s="23" t="s">
        <v>30</v>
      </c>
      <c r="B29" s="19"/>
      <c r="C29" s="20"/>
      <c r="D29" s="21"/>
      <c r="E29" s="22"/>
      <c r="F29" s="22">
        <v>1</v>
      </c>
      <c r="G29" s="22" t="s">
        <v>44</v>
      </c>
      <c r="K29" s="28" t="str">
        <f t="shared" si="0"/>
        <v/>
      </c>
      <c r="M29" s="16" t="str">
        <f t="shared" si="1"/>
        <v xml:space="preserve"> |</v>
      </c>
      <c r="N29" s="16" t="str">
        <f t="shared" si="2"/>
        <v/>
      </c>
    </row>
    <row r="30" spans="1:14" ht="15" customHeight="1" x14ac:dyDescent="0.25">
      <c r="A30" s="23" t="s">
        <v>18</v>
      </c>
      <c r="B30" s="19"/>
      <c r="C30" s="20"/>
      <c r="D30" s="21"/>
      <c r="E30" s="22"/>
      <c r="F30" s="22">
        <v>0</v>
      </c>
      <c r="G30" s="22" t="s">
        <v>49</v>
      </c>
      <c r="K30" s="28" t="str">
        <f t="shared" si="0"/>
        <v>MI-TEMPS REPOS</v>
      </c>
      <c r="M30" s="16" t="str">
        <f t="shared" si="1"/>
        <v>MI-TEMPS REPOS |</v>
      </c>
      <c r="N30" s="16" t="str">
        <f t="shared" si="2"/>
        <v/>
      </c>
    </row>
    <row r="31" spans="1:14" ht="15" customHeight="1" x14ac:dyDescent="0.25">
      <c r="A31" s="23" t="s">
        <v>3</v>
      </c>
      <c r="B31" s="19"/>
      <c r="C31" s="20"/>
      <c r="D31" s="21"/>
      <c r="E31" s="22"/>
      <c r="F31" s="22">
        <v>1</v>
      </c>
      <c r="G31" s="22" t="s">
        <v>44</v>
      </c>
      <c r="K31" s="28" t="str">
        <f t="shared" si="0"/>
        <v/>
      </c>
      <c r="M31" s="16" t="str">
        <f t="shared" si="1"/>
        <v xml:space="preserve"> |</v>
      </c>
      <c r="N31" s="16" t="str">
        <f t="shared" si="2"/>
        <v/>
      </c>
    </row>
    <row r="32" spans="1:14" x14ac:dyDescent="0.2">
      <c r="A32" s="25" t="s">
        <v>20</v>
      </c>
      <c r="B32" s="19"/>
      <c r="C32" s="20">
        <v>10</v>
      </c>
      <c r="D32" s="21"/>
      <c r="E32" s="22"/>
      <c r="F32" s="22">
        <v>1</v>
      </c>
      <c r="G32" s="22" t="s">
        <v>45</v>
      </c>
      <c r="K32" s="28" t="str">
        <f t="shared" si="0"/>
        <v>NICE EST &amp; VIEUX NICE</v>
      </c>
      <c r="L32" s="28" t="s">
        <v>70</v>
      </c>
      <c r="M32" s="16" t="str">
        <f>K32 &amp;" |"&amp;L32</f>
        <v>NICE EST &amp; VIEUX NICE |08:00-12:00 / 13:00-19:00</v>
      </c>
      <c r="N32" s="16" t="str">
        <f>MID(M32,FIND("|",M32,1)+1,99)</f>
        <v>08:00-12:00 / 13:00-19:00</v>
      </c>
    </row>
    <row r="33" spans="1:14" x14ac:dyDescent="0.2">
      <c r="A33" s="24" t="s">
        <v>14</v>
      </c>
      <c r="B33" s="19"/>
      <c r="C33" s="20">
        <v>4</v>
      </c>
      <c r="D33" s="21"/>
      <c r="E33" s="22"/>
      <c r="F33" s="22">
        <v>1</v>
      </c>
      <c r="G33" s="22" t="s">
        <v>45</v>
      </c>
      <c r="K33" s="28" t="str">
        <f t="shared" si="0"/>
        <v>NICE EST DIM</v>
      </c>
      <c r="L33" s="28" t="s">
        <v>71</v>
      </c>
      <c r="M33" s="16" t="str">
        <f>K33 &amp;" |"&amp;L33</f>
        <v>NICE EST DIM |08:00-12:00</v>
      </c>
      <c r="N33" s="16" t="str">
        <f>MID(M33,FIND("|",M33,1)+1,99)</f>
        <v>08:00-12:00</v>
      </c>
    </row>
    <row r="34" spans="1:14" ht="15" customHeight="1" x14ac:dyDescent="0.2">
      <c r="A34" s="23" t="s">
        <v>28</v>
      </c>
      <c r="B34" s="19"/>
      <c r="C34" s="20"/>
      <c r="D34" s="21"/>
      <c r="E34" s="22"/>
      <c r="F34" s="22">
        <v>1</v>
      </c>
      <c r="G34" s="22" t="s">
        <v>44</v>
      </c>
      <c r="K34" s="28" t="str">
        <f t="shared" ref="K34:K51" si="3">IFERROR(IF(G34&lt;&gt;"N",VLOOKUP(A:A,A:A,1,FALSE),""),"")</f>
        <v/>
      </c>
      <c r="M34" s="16" t="str">
        <f t="shared" si="1"/>
        <v xml:space="preserve"> |</v>
      </c>
      <c r="N34" s="16" t="str">
        <f t="shared" si="2"/>
        <v/>
      </c>
    </row>
    <row r="35" spans="1:14" x14ac:dyDescent="0.2">
      <c r="A35" s="25" t="s">
        <v>29</v>
      </c>
      <c r="B35" s="19"/>
      <c r="C35" s="20">
        <v>10</v>
      </c>
      <c r="D35" s="21"/>
      <c r="E35" s="22"/>
      <c r="F35" s="22">
        <v>1</v>
      </c>
      <c r="G35" s="22" t="s">
        <v>45</v>
      </c>
      <c r="K35" s="28" t="str">
        <f t="shared" si="3"/>
        <v>NICE NORD &amp; VIEUX NICE</v>
      </c>
      <c r="L35" s="28" t="s">
        <v>70</v>
      </c>
      <c r="M35" s="16" t="str">
        <f>K35 &amp;" |"&amp;L35</f>
        <v>NICE NORD &amp; VIEUX NICE |08:00-12:00 / 13:00-19:00</v>
      </c>
      <c r="N35" s="16" t="str">
        <f>MID(M35,FIND("|",M35,1)+1,99)</f>
        <v>08:00-12:00 / 13:00-19:00</v>
      </c>
    </row>
    <row r="36" spans="1:14" x14ac:dyDescent="0.2">
      <c r="A36" s="23" t="s">
        <v>26</v>
      </c>
      <c r="B36" s="19"/>
      <c r="C36" s="20">
        <v>4</v>
      </c>
      <c r="D36" s="21"/>
      <c r="E36" s="22"/>
      <c r="F36" s="22">
        <v>1</v>
      </c>
      <c r="G36" s="22" t="s">
        <v>45</v>
      </c>
      <c r="K36" s="28" t="str">
        <f t="shared" si="3"/>
        <v>NICE NORD DIM</v>
      </c>
      <c r="L36" s="28" t="s">
        <v>71</v>
      </c>
      <c r="M36" s="16" t="str">
        <f>K36 &amp;" |"&amp;L36</f>
        <v>NICE NORD DIM |08:00-12:00</v>
      </c>
      <c r="N36" s="16" t="str">
        <f>MID(M36,FIND("|",M36,1)+1,99)</f>
        <v>08:00-12:00</v>
      </c>
    </row>
    <row r="37" spans="1:14" x14ac:dyDescent="0.2">
      <c r="A37" s="23" t="s">
        <v>16</v>
      </c>
      <c r="B37" s="19">
        <v>0.5</v>
      </c>
      <c r="C37" s="20"/>
      <c r="D37" s="21"/>
      <c r="E37" s="22"/>
      <c r="F37" s="22">
        <v>1</v>
      </c>
      <c r="G37" s="22" t="s">
        <v>45</v>
      </c>
      <c r="K37" s="28" t="str">
        <f t="shared" si="3"/>
        <v>NICE OUEST</v>
      </c>
      <c r="L37" s="28" t="s">
        <v>72</v>
      </c>
      <c r="M37" s="16" t="str">
        <f t="shared" ref="M37:M51" si="4">K37 &amp;" |"&amp;L37</f>
        <v>NICE OUEST |14:00-14:30</v>
      </c>
      <c r="N37" s="16" t="str">
        <f t="shared" ref="N37:N51" si="5">MID(M37,FIND("|",M37,1)+1,99)</f>
        <v>14:00-14:30</v>
      </c>
    </row>
    <row r="38" spans="1:14" x14ac:dyDescent="0.2">
      <c r="A38" s="24" t="s">
        <v>25</v>
      </c>
      <c r="B38" s="19"/>
      <c r="C38" s="20">
        <v>10</v>
      </c>
      <c r="D38" s="21"/>
      <c r="E38" s="22"/>
      <c r="F38" s="22">
        <v>1</v>
      </c>
      <c r="G38" s="22" t="s">
        <v>45</v>
      </c>
      <c r="K38" s="28" t="str">
        <f t="shared" si="3"/>
        <v>NICE OUEST &amp; VIEUX NICE</v>
      </c>
      <c r="L38" s="28" t="s">
        <v>70</v>
      </c>
      <c r="M38" s="16" t="str">
        <f>K38 &amp;" |"&amp;L38</f>
        <v>NICE OUEST &amp; VIEUX NICE |08:00-12:00 / 13:00-19:00</v>
      </c>
      <c r="N38" s="16" t="str">
        <f>MID(M38,FIND("|",M38,1)+1,99)</f>
        <v>08:00-12:00 / 13:00-19:00</v>
      </c>
    </row>
    <row r="39" spans="1:14" x14ac:dyDescent="0.2">
      <c r="A39" s="24" t="s">
        <v>32</v>
      </c>
      <c r="B39" s="19"/>
      <c r="C39" s="20">
        <v>4</v>
      </c>
      <c r="D39" s="21"/>
      <c r="E39" s="22"/>
      <c r="F39" s="22">
        <v>1</v>
      </c>
      <c r="G39" s="22" t="s">
        <v>45</v>
      </c>
      <c r="K39" s="28" t="str">
        <f t="shared" si="3"/>
        <v>NICE OUEST DIM</v>
      </c>
      <c r="L39" s="28" t="s">
        <v>71</v>
      </c>
      <c r="M39" s="16" t="str">
        <f>K39 &amp;" |"&amp;L39</f>
        <v>NICE OUEST DIM |08:00-12:00</v>
      </c>
      <c r="N39" s="16" t="str">
        <f>MID(M39,FIND("|",M39,1)+1,99)</f>
        <v>08:00-12:00</v>
      </c>
    </row>
    <row r="40" spans="1:14" x14ac:dyDescent="0.2">
      <c r="A40" s="23" t="s">
        <v>0</v>
      </c>
      <c r="B40" s="19"/>
      <c r="C40" s="20"/>
      <c r="D40" s="21"/>
      <c r="E40" s="22"/>
      <c r="F40" s="22">
        <v>0</v>
      </c>
      <c r="G40" s="22" t="s">
        <v>44</v>
      </c>
      <c r="K40" s="28" t="str">
        <f t="shared" si="3"/>
        <v/>
      </c>
      <c r="M40" s="16" t="str">
        <f t="shared" si="4"/>
        <v xml:space="preserve"> |</v>
      </c>
      <c r="N40" s="16" t="str">
        <f t="shared" si="5"/>
        <v/>
      </c>
    </row>
    <row r="41" spans="1:14" x14ac:dyDescent="0.2">
      <c r="A41" s="24" t="s">
        <v>53</v>
      </c>
      <c r="B41" s="19"/>
      <c r="C41" s="20">
        <v>6</v>
      </c>
      <c r="D41" s="21"/>
      <c r="E41" s="22"/>
      <c r="F41" s="22">
        <v>1</v>
      </c>
      <c r="G41" s="22" t="s">
        <v>45</v>
      </c>
      <c r="K41" s="28" t="str">
        <f t="shared" si="3"/>
        <v>V.N AM DIM</v>
      </c>
      <c r="L41" s="28" t="s">
        <v>63</v>
      </c>
      <c r="M41" s="16" t="str">
        <f>K41 &amp;" |"&amp;L41</f>
        <v>V.N AM DIM |13:00-19:00</v>
      </c>
      <c r="N41" s="16" t="str">
        <f>MID(M41,FIND("|",M41,1)+1,99)</f>
        <v>13:00-19:00</v>
      </c>
    </row>
    <row r="42" spans="1:14" x14ac:dyDescent="0.2">
      <c r="A42" s="23" t="s">
        <v>52</v>
      </c>
      <c r="B42" s="19"/>
      <c r="C42" s="20">
        <v>4</v>
      </c>
      <c r="D42" s="21">
        <v>2</v>
      </c>
      <c r="E42" s="22"/>
      <c r="F42" s="22">
        <v>1</v>
      </c>
      <c r="G42" s="22" t="s">
        <v>45</v>
      </c>
      <c r="K42" s="28" t="str">
        <f t="shared" si="3"/>
        <v>V.N Matin DIM</v>
      </c>
      <c r="L42" s="28" t="s">
        <v>73</v>
      </c>
      <c r="M42" s="16" t="str">
        <f>K42 &amp;" |"&amp;L42</f>
        <v>V.N Matin DIM |05:00-11:00</v>
      </c>
      <c r="N42" s="28" t="str">
        <f>MID(M42,FIND("|",M42,1)+1,99)</f>
        <v>05:00-11:00</v>
      </c>
    </row>
    <row r="43" spans="1:14" x14ac:dyDescent="0.2">
      <c r="G43" s="16" t="s">
        <v>44</v>
      </c>
      <c r="K43" s="28" t="str">
        <f t="shared" si="3"/>
        <v/>
      </c>
      <c r="M43" s="16" t="str">
        <f t="shared" si="4"/>
        <v xml:space="preserve"> |</v>
      </c>
      <c r="N43" s="28" t="str">
        <f t="shared" si="5"/>
        <v/>
      </c>
    </row>
    <row r="44" spans="1:14" x14ac:dyDescent="0.2">
      <c r="G44" s="16" t="s">
        <v>44</v>
      </c>
      <c r="K44" s="28" t="str">
        <f t="shared" si="3"/>
        <v/>
      </c>
      <c r="M44" s="16" t="str">
        <f t="shared" si="4"/>
        <v xml:space="preserve"> |</v>
      </c>
      <c r="N44" s="28" t="str">
        <f t="shared" si="5"/>
        <v/>
      </c>
    </row>
    <row r="45" spans="1:14" x14ac:dyDescent="0.2">
      <c r="G45" s="16" t="s">
        <v>44</v>
      </c>
      <c r="K45" s="28" t="str">
        <f t="shared" si="3"/>
        <v/>
      </c>
      <c r="M45" s="16" t="str">
        <f t="shared" si="4"/>
        <v xml:space="preserve"> |</v>
      </c>
      <c r="N45" s="28" t="str">
        <f t="shared" si="5"/>
        <v/>
      </c>
    </row>
    <row r="46" spans="1:14" x14ac:dyDescent="0.2">
      <c r="G46" s="16" t="s">
        <v>44</v>
      </c>
      <c r="K46" s="28" t="str">
        <f t="shared" si="3"/>
        <v/>
      </c>
      <c r="M46" s="16" t="str">
        <f t="shared" si="4"/>
        <v xml:space="preserve"> |</v>
      </c>
      <c r="N46" s="28" t="str">
        <f t="shared" si="5"/>
        <v/>
      </c>
    </row>
    <row r="47" spans="1:14" x14ac:dyDescent="0.2">
      <c r="G47" s="16" t="s">
        <v>44</v>
      </c>
      <c r="K47" s="28" t="str">
        <f t="shared" si="3"/>
        <v/>
      </c>
      <c r="M47" s="16" t="str">
        <f t="shared" si="4"/>
        <v xml:space="preserve"> |</v>
      </c>
      <c r="N47" s="28" t="str">
        <f t="shared" si="5"/>
        <v/>
      </c>
    </row>
    <row r="48" spans="1:14" x14ac:dyDescent="0.2">
      <c r="G48" s="16" t="s">
        <v>44</v>
      </c>
      <c r="K48" s="28" t="str">
        <f t="shared" si="3"/>
        <v/>
      </c>
      <c r="M48" s="16" t="str">
        <f t="shared" si="4"/>
        <v xml:space="preserve"> |</v>
      </c>
      <c r="N48" s="28" t="str">
        <f t="shared" si="5"/>
        <v/>
      </c>
    </row>
    <row r="49" spans="7:14" x14ac:dyDescent="0.2">
      <c r="G49" s="16" t="s">
        <v>44</v>
      </c>
      <c r="K49" s="28" t="str">
        <f t="shared" si="3"/>
        <v/>
      </c>
      <c r="M49" s="16" t="str">
        <f t="shared" si="4"/>
        <v xml:space="preserve"> |</v>
      </c>
      <c r="N49" s="28" t="str">
        <f t="shared" si="5"/>
        <v/>
      </c>
    </row>
    <row r="50" spans="7:14" x14ac:dyDescent="0.2">
      <c r="G50" s="16" t="s">
        <v>44</v>
      </c>
      <c r="K50" s="28" t="str">
        <f t="shared" si="3"/>
        <v/>
      </c>
      <c r="M50" s="16" t="str">
        <f t="shared" si="4"/>
        <v xml:space="preserve"> |</v>
      </c>
      <c r="N50" s="28" t="str">
        <f t="shared" si="5"/>
        <v/>
      </c>
    </row>
    <row r="51" spans="7:14" x14ac:dyDescent="0.2">
      <c r="G51" s="16" t="s">
        <v>44</v>
      </c>
      <c r="K51" s="28" t="str">
        <f t="shared" si="3"/>
        <v/>
      </c>
      <c r="M51" s="16" t="str">
        <f t="shared" si="4"/>
        <v xml:space="preserve"> |</v>
      </c>
      <c r="N51" s="28" t="str">
        <f t="shared" si="5"/>
        <v/>
      </c>
    </row>
  </sheetData>
  <autoFilter ref="A1:G42"/>
  <sortState caseSensitive="1" ref="A2:N50">
    <sortCondition ref="A2:A50"/>
  </sortState>
  <pageMargins left="0.7" right="0.7" top="0.75" bottom="0.75" header="0.3" footer="0.3"/>
  <pageSetup paperSize="8" scale="86" orientation="landscape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OINT" enableFormatConditionsCalculation="0">
    <tabColor rgb="FF0033CC"/>
    <pageSetUpPr fitToPage="1"/>
  </sheetPr>
  <dimension ref="A1:NI11"/>
  <sheetViews>
    <sheetView tabSelected="1" zoomScale="80" zoomScaleNormal="80" zoomScalePageLayoutView="80" workbookViewId="0">
      <pane xSplit="4" ySplit="1" topLeftCell="EB2" activePane="bottomRight" state="frozen"/>
      <selection activeCell="EV27" sqref="EV27"/>
      <selection pane="topRight" activeCell="EV27" sqref="EV27"/>
      <selection pane="bottomLeft" activeCell="EV27" sqref="EV27"/>
      <selection pane="bottomRight" activeCell="A2" sqref="A2:XFD6"/>
    </sheetView>
  </sheetViews>
  <sheetFormatPr baseColWidth="10" defaultColWidth="10.83203125" defaultRowHeight="16" x14ac:dyDescent="0.2"/>
  <cols>
    <col min="1" max="1" width="10.83203125" style="1"/>
    <col min="2" max="2" width="10.5" style="1" bestFit="1" customWidth="1"/>
    <col min="3" max="3" width="14.6640625" style="3" bestFit="1" customWidth="1"/>
    <col min="4" max="4" width="14.6640625" style="3" customWidth="1"/>
    <col min="5" max="5" width="10.5" style="3" customWidth="1"/>
    <col min="6" max="6" width="17" style="3" bestFit="1" customWidth="1"/>
    <col min="7" max="7" width="20.6640625" style="2" customWidth="1"/>
    <col min="8" max="8" width="26.6640625" style="2" customWidth="1"/>
    <col min="9" max="10" width="15.6640625" style="2" customWidth="1"/>
    <col min="11" max="14" width="18.6640625" style="2" customWidth="1"/>
    <col min="15" max="15" width="15.6640625" style="2" customWidth="1"/>
    <col min="16" max="17" width="15.5" style="2" customWidth="1"/>
    <col min="18" max="21" width="18.6640625" style="2" customWidth="1"/>
    <col min="22" max="23" width="15.6640625" style="2" customWidth="1"/>
    <col min="24" max="26" width="18.6640625" style="2" customWidth="1"/>
    <col min="27" max="28" width="18.6640625" style="1" customWidth="1"/>
    <col min="29" max="29" width="26.6640625" style="2" customWidth="1"/>
    <col min="30" max="30" width="18.83203125" style="2" customWidth="1"/>
    <col min="31" max="33" width="18.6640625" style="2" customWidth="1"/>
    <col min="34" max="35" width="18.6640625" style="1" customWidth="1"/>
    <col min="36" max="36" width="26.6640625" style="2" customWidth="1"/>
    <col min="37" max="38" width="12.83203125" style="2" customWidth="1"/>
    <col min="39" max="39" width="16.1640625" style="2" customWidth="1"/>
    <col min="40" max="118" width="10.83203125" style="1" customWidth="1"/>
    <col min="119" max="119" width="26.1640625" style="1" customWidth="1"/>
    <col min="120" max="125" width="10.83203125" style="1" customWidth="1"/>
    <col min="126" max="126" width="26.1640625" style="1" bestFit="1" customWidth="1"/>
    <col min="127" max="128" width="19.83203125" style="1" bestFit="1" customWidth="1"/>
    <col min="129" max="129" width="12.83203125" style="1" bestFit="1" customWidth="1"/>
    <col min="130" max="132" width="19.83203125" style="1" bestFit="1" customWidth="1"/>
    <col min="133" max="133" width="26.1640625" style="1" bestFit="1" customWidth="1"/>
    <col min="134" max="134" width="20.83203125" style="1" bestFit="1" customWidth="1"/>
    <col min="135" max="135" width="19.83203125" style="1" bestFit="1" customWidth="1"/>
    <col min="136" max="136" width="16" style="1" bestFit="1" customWidth="1"/>
    <col min="137" max="137" width="19.83203125" style="1" bestFit="1" customWidth="1"/>
    <col min="138" max="138" width="16" style="1" bestFit="1" customWidth="1"/>
    <col min="139" max="139" width="19.83203125" style="1" bestFit="1" customWidth="1"/>
    <col min="140" max="140" width="28.6640625" style="1" bestFit="1" customWidth="1"/>
    <col min="141" max="141" width="20.83203125" style="1" bestFit="1" customWidth="1"/>
    <col min="142" max="146" width="19.83203125" style="1" bestFit="1" customWidth="1"/>
    <col min="147" max="147" width="26.1640625" style="1" bestFit="1" customWidth="1"/>
    <col min="148" max="148" width="20.83203125" style="1" bestFit="1" customWidth="1"/>
    <col min="149" max="151" width="10.83203125" style="1"/>
    <col min="152" max="152" width="18" style="1" bestFit="1" customWidth="1"/>
    <col min="153" max="16384" width="10.83203125" style="1"/>
  </cols>
  <sheetData>
    <row r="1" spans="1:373" x14ac:dyDescent="0.2">
      <c r="A1" s="12" t="s">
        <v>34</v>
      </c>
      <c r="B1" s="12" t="s">
        <v>11</v>
      </c>
      <c r="C1" s="12" t="s">
        <v>33</v>
      </c>
      <c r="D1" s="13" t="s">
        <v>37</v>
      </c>
      <c r="E1" s="12" t="s">
        <v>51</v>
      </c>
      <c r="F1" s="11" t="s">
        <v>10</v>
      </c>
      <c r="G1" s="9"/>
      <c r="H1" s="9"/>
      <c r="I1" s="10">
        <v>43101</v>
      </c>
      <c r="J1" s="10">
        <v>43102</v>
      </c>
      <c r="K1" s="10">
        <v>43103</v>
      </c>
      <c r="L1" s="10">
        <v>43104</v>
      </c>
      <c r="M1" s="10">
        <v>43105</v>
      </c>
      <c r="N1" s="10">
        <v>43106</v>
      </c>
      <c r="O1" s="10">
        <v>43107</v>
      </c>
      <c r="P1" s="10">
        <v>43108</v>
      </c>
      <c r="Q1" s="10">
        <v>43109</v>
      </c>
      <c r="R1" s="10">
        <v>43110</v>
      </c>
      <c r="S1" s="10">
        <v>43111</v>
      </c>
      <c r="T1" s="10">
        <v>43112</v>
      </c>
      <c r="U1" s="10">
        <v>43113</v>
      </c>
      <c r="V1" s="10">
        <v>43114</v>
      </c>
      <c r="W1" s="10">
        <v>43115</v>
      </c>
      <c r="X1" s="10">
        <v>43116</v>
      </c>
      <c r="Y1" s="10">
        <v>43117</v>
      </c>
      <c r="Z1" s="10">
        <v>43118</v>
      </c>
      <c r="AA1" s="10">
        <v>43119</v>
      </c>
      <c r="AB1" s="10">
        <v>43120</v>
      </c>
      <c r="AC1" s="10">
        <v>43121</v>
      </c>
      <c r="AD1" s="10">
        <v>43122</v>
      </c>
      <c r="AE1" s="10">
        <v>43123</v>
      </c>
      <c r="AF1" s="10">
        <v>43124</v>
      </c>
      <c r="AG1" s="10">
        <v>43125</v>
      </c>
      <c r="AH1" s="10">
        <v>43126</v>
      </c>
      <c r="AI1" s="10">
        <v>43127</v>
      </c>
      <c r="AJ1" s="10">
        <v>43128</v>
      </c>
      <c r="AK1" s="10">
        <v>43129</v>
      </c>
      <c r="AL1" s="10">
        <v>43130</v>
      </c>
      <c r="AM1" s="10">
        <v>43131</v>
      </c>
      <c r="AN1" s="10">
        <v>43132</v>
      </c>
      <c r="AO1" s="10">
        <v>43133</v>
      </c>
      <c r="AP1" s="10">
        <v>43134</v>
      </c>
      <c r="AQ1" s="10">
        <v>43135</v>
      </c>
      <c r="AR1" s="10">
        <v>43136</v>
      </c>
      <c r="AS1" s="10">
        <v>43137</v>
      </c>
      <c r="AT1" s="10">
        <v>43138</v>
      </c>
      <c r="AU1" s="10">
        <v>43139</v>
      </c>
      <c r="AV1" s="10">
        <v>43140</v>
      </c>
      <c r="AW1" s="10">
        <v>43141</v>
      </c>
      <c r="AX1" s="10">
        <v>43142</v>
      </c>
      <c r="AY1" s="10">
        <v>43143</v>
      </c>
      <c r="AZ1" s="10">
        <v>43144</v>
      </c>
      <c r="BA1" s="10">
        <v>43145</v>
      </c>
      <c r="BB1" s="10">
        <v>43146</v>
      </c>
      <c r="BC1" s="10">
        <v>43147</v>
      </c>
      <c r="BD1" s="10">
        <v>43148</v>
      </c>
      <c r="BE1" s="10">
        <v>43149</v>
      </c>
      <c r="BF1" s="10">
        <v>43150</v>
      </c>
      <c r="BG1" s="10">
        <v>43151</v>
      </c>
      <c r="BH1" s="10">
        <v>43152</v>
      </c>
      <c r="BI1" s="10">
        <v>43153</v>
      </c>
      <c r="BJ1" s="10">
        <v>43154</v>
      </c>
      <c r="BK1" s="10">
        <v>43155</v>
      </c>
      <c r="BL1" s="10">
        <v>43156</v>
      </c>
      <c r="BM1" s="10">
        <v>43157</v>
      </c>
      <c r="BN1" s="10">
        <v>43158</v>
      </c>
      <c r="BO1" s="10">
        <v>43159</v>
      </c>
      <c r="BP1" s="10">
        <v>43160</v>
      </c>
      <c r="BQ1" s="10">
        <v>43161</v>
      </c>
      <c r="BR1" s="10">
        <v>43162</v>
      </c>
      <c r="BS1" s="10">
        <v>43163</v>
      </c>
      <c r="BT1" s="10">
        <v>43164</v>
      </c>
      <c r="BU1" s="10">
        <v>43165</v>
      </c>
      <c r="BV1" s="10">
        <v>43166</v>
      </c>
      <c r="BW1" s="10">
        <v>43167</v>
      </c>
      <c r="BX1" s="10">
        <v>43168</v>
      </c>
      <c r="BY1" s="10">
        <v>43169</v>
      </c>
      <c r="BZ1" s="10">
        <v>43170</v>
      </c>
      <c r="CA1" s="10">
        <v>43171</v>
      </c>
      <c r="CB1" s="10">
        <v>43172</v>
      </c>
      <c r="CC1" s="10">
        <v>43173</v>
      </c>
      <c r="CD1" s="10">
        <v>43174</v>
      </c>
      <c r="CE1" s="10">
        <v>43175</v>
      </c>
      <c r="CF1" s="10">
        <v>43176</v>
      </c>
      <c r="CG1" s="10">
        <v>43177</v>
      </c>
      <c r="CH1" s="10">
        <v>43178</v>
      </c>
      <c r="CI1" s="10">
        <v>43179</v>
      </c>
      <c r="CJ1" s="10">
        <v>43180</v>
      </c>
      <c r="CK1" s="10">
        <v>43181</v>
      </c>
      <c r="CL1" s="10">
        <v>43182</v>
      </c>
      <c r="CM1" s="10">
        <v>43183</v>
      </c>
      <c r="CN1" s="10">
        <v>43184</v>
      </c>
      <c r="CO1" s="10">
        <v>43185</v>
      </c>
      <c r="CP1" s="10">
        <v>43186</v>
      </c>
      <c r="CQ1" s="10">
        <v>43187</v>
      </c>
      <c r="CR1" s="10">
        <v>43188</v>
      </c>
      <c r="CS1" s="10">
        <v>43189</v>
      </c>
      <c r="CT1" s="10">
        <v>43190</v>
      </c>
      <c r="CU1" s="10">
        <v>43191</v>
      </c>
      <c r="CV1" s="10">
        <v>43192</v>
      </c>
      <c r="CW1" s="10">
        <v>43193</v>
      </c>
      <c r="CX1" s="10">
        <v>43194</v>
      </c>
      <c r="CY1" s="10">
        <v>43195</v>
      </c>
      <c r="CZ1" s="10">
        <v>43196</v>
      </c>
      <c r="DA1" s="10">
        <v>43197</v>
      </c>
      <c r="DB1" s="10">
        <v>43198</v>
      </c>
      <c r="DC1" s="10">
        <v>43199</v>
      </c>
      <c r="DD1" s="10">
        <v>43200</v>
      </c>
      <c r="DE1" s="10">
        <v>43201</v>
      </c>
      <c r="DF1" s="10">
        <v>43202</v>
      </c>
      <c r="DG1" s="10">
        <v>43203</v>
      </c>
      <c r="DH1" s="10">
        <v>43204</v>
      </c>
      <c r="DI1" s="10">
        <v>43205</v>
      </c>
      <c r="DJ1" s="10">
        <v>43206</v>
      </c>
      <c r="DK1" s="10">
        <v>43207</v>
      </c>
      <c r="DL1" s="10">
        <v>43208</v>
      </c>
      <c r="DM1" s="10">
        <v>43209</v>
      </c>
      <c r="DN1" s="10">
        <v>43210</v>
      </c>
      <c r="DO1" s="10">
        <v>43211</v>
      </c>
      <c r="DP1" s="10">
        <v>43212</v>
      </c>
      <c r="DQ1" s="10">
        <v>43213</v>
      </c>
      <c r="DR1" s="10">
        <v>43214</v>
      </c>
      <c r="DS1" s="10">
        <v>43215</v>
      </c>
      <c r="DT1" s="10">
        <v>43216</v>
      </c>
      <c r="DU1" s="10">
        <v>43217</v>
      </c>
      <c r="DV1" s="10">
        <v>43218</v>
      </c>
      <c r="DW1" s="10">
        <v>43219</v>
      </c>
      <c r="DX1" s="10">
        <v>43220</v>
      </c>
      <c r="DY1" s="10">
        <v>43221</v>
      </c>
      <c r="DZ1" s="10">
        <v>43222</v>
      </c>
      <c r="EA1" s="10">
        <v>43223</v>
      </c>
      <c r="EB1" s="10">
        <v>43224</v>
      </c>
      <c r="EC1" s="10">
        <v>43225</v>
      </c>
      <c r="ED1" s="10">
        <v>43226</v>
      </c>
      <c r="EE1" s="10">
        <v>43227</v>
      </c>
      <c r="EF1" s="10">
        <v>43228</v>
      </c>
      <c r="EG1" s="10">
        <v>43229</v>
      </c>
      <c r="EH1" s="10">
        <v>43230</v>
      </c>
      <c r="EI1" s="10">
        <v>43231</v>
      </c>
      <c r="EJ1" s="10">
        <v>43232</v>
      </c>
      <c r="EK1" s="10">
        <v>43233</v>
      </c>
      <c r="EL1" s="10">
        <v>43234</v>
      </c>
      <c r="EM1" s="10">
        <v>43235</v>
      </c>
      <c r="EN1" s="10">
        <v>43236</v>
      </c>
      <c r="EO1" s="10">
        <v>43237</v>
      </c>
      <c r="EP1" s="10">
        <v>43238</v>
      </c>
      <c r="EQ1" s="10">
        <v>43239</v>
      </c>
      <c r="ER1" s="10">
        <v>43240</v>
      </c>
      <c r="ES1" s="10">
        <v>43241</v>
      </c>
      <c r="ET1" s="10">
        <v>43242</v>
      </c>
      <c r="EU1" s="10">
        <v>43243</v>
      </c>
      <c r="EV1" s="10">
        <v>43244</v>
      </c>
      <c r="EW1" s="10">
        <v>43245</v>
      </c>
      <c r="EX1" s="10">
        <v>43246</v>
      </c>
      <c r="EY1" s="10">
        <v>43247</v>
      </c>
      <c r="EZ1" s="10">
        <v>43248</v>
      </c>
      <c r="FA1" s="10">
        <v>43249</v>
      </c>
      <c r="FB1" s="10">
        <v>43250</v>
      </c>
      <c r="FC1" s="10">
        <v>43251</v>
      </c>
      <c r="FD1" s="10">
        <v>43252</v>
      </c>
      <c r="FE1" s="10">
        <v>43253</v>
      </c>
      <c r="FF1" s="10">
        <v>43254</v>
      </c>
      <c r="FG1" s="10">
        <v>43255</v>
      </c>
      <c r="FH1" s="10">
        <v>43256</v>
      </c>
      <c r="FI1" s="10">
        <v>43257</v>
      </c>
      <c r="FJ1" s="10">
        <v>43258</v>
      </c>
      <c r="FK1" s="10">
        <v>43259</v>
      </c>
      <c r="FL1" s="10">
        <v>43260</v>
      </c>
      <c r="FM1" s="10">
        <v>43261</v>
      </c>
      <c r="FN1" s="10">
        <v>43262</v>
      </c>
      <c r="FO1" s="10">
        <v>43263</v>
      </c>
      <c r="FP1" s="10">
        <v>43264</v>
      </c>
      <c r="FQ1" s="10">
        <v>43265</v>
      </c>
      <c r="FR1" s="10">
        <v>43266</v>
      </c>
      <c r="FS1" s="10">
        <v>43267</v>
      </c>
      <c r="FT1" s="10">
        <v>43268</v>
      </c>
      <c r="FU1" s="10">
        <v>43269</v>
      </c>
      <c r="FV1" s="10">
        <v>43270</v>
      </c>
      <c r="FW1" s="10">
        <v>43271</v>
      </c>
      <c r="FX1" s="10">
        <v>43272</v>
      </c>
      <c r="FY1" s="10">
        <v>43273</v>
      </c>
      <c r="FZ1" s="10">
        <v>43274</v>
      </c>
      <c r="GA1" s="10">
        <v>43275</v>
      </c>
      <c r="GB1" s="10">
        <v>43276</v>
      </c>
      <c r="GC1" s="10">
        <v>43277</v>
      </c>
      <c r="GD1" s="10">
        <v>43278</v>
      </c>
      <c r="GE1" s="10">
        <v>43279</v>
      </c>
      <c r="GF1" s="10">
        <v>43280</v>
      </c>
      <c r="GG1" s="10">
        <v>43281</v>
      </c>
      <c r="GH1" s="10">
        <v>43282</v>
      </c>
      <c r="GI1" s="10">
        <v>43283</v>
      </c>
      <c r="GJ1" s="10">
        <v>43284</v>
      </c>
      <c r="GK1" s="10">
        <v>43285</v>
      </c>
      <c r="GL1" s="10">
        <v>43286</v>
      </c>
      <c r="GM1" s="10">
        <v>43287</v>
      </c>
      <c r="GN1" s="10">
        <v>43288</v>
      </c>
      <c r="GO1" s="10">
        <v>43289</v>
      </c>
      <c r="GP1" s="10">
        <v>43290</v>
      </c>
      <c r="GQ1" s="10">
        <v>43291</v>
      </c>
      <c r="GR1" s="10">
        <v>43292</v>
      </c>
      <c r="GS1" s="10">
        <v>43293</v>
      </c>
      <c r="GT1" s="10">
        <v>43294</v>
      </c>
      <c r="GU1" s="10">
        <v>43295</v>
      </c>
      <c r="GV1" s="10">
        <v>43296</v>
      </c>
      <c r="GW1" s="10">
        <v>43297</v>
      </c>
      <c r="GX1" s="10">
        <v>43298</v>
      </c>
      <c r="GY1" s="10">
        <v>43299</v>
      </c>
      <c r="GZ1" s="10">
        <v>43300</v>
      </c>
      <c r="HA1" s="10">
        <v>43301</v>
      </c>
      <c r="HB1" s="10">
        <v>43302</v>
      </c>
      <c r="HC1" s="10">
        <v>43303</v>
      </c>
      <c r="HD1" s="10">
        <v>43304</v>
      </c>
      <c r="HE1" s="10">
        <v>43305</v>
      </c>
      <c r="HF1" s="10">
        <v>43306</v>
      </c>
      <c r="HG1" s="10">
        <v>43307</v>
      </c>
      <c r="HH1" s="10">
        <v>43308</v>
      </c>
      <c r="HI1" s="10">
        <v>43309</v>
      </c>
      <c r="HJ1" s="10">
        <v>43310</v>
      </c>
      <c r="HK1" s="10">
        <v>43311</v>
      </c>
      <c r="HL1" s="10">
        <v>43312</v>
      </c>
      <c r="HM1" s="10">
        <v>43313</v>
      </c>
      <c r="HN1" s="10">
        <v>43314</v>
      </c>
      <c r="HO1" s="10">
        <v>43315</v>
      </c>
      <c r="HP1" s="10">
        <v>43316</v>
      </c>
      <c r="HQ1" s="10">
        <v>43317</v>
      </c>
      <c r="HR1" s="10">
        <v>43318</v>
      </c>
      <c r="HS1" s="10">
        <v>43319</v>
      </c>
      <c r="HT1" s="10">
        <v>43320</v>
      </c>
      <c r="HU1" s="10">
        <v>43321</v>
      </c>
      <c r="HV1" s="10">
        <v>43322</v>
      </c>
      <c r="HW1" s="10">
        <v>43323</v>
      </c>
      <c r="HX1" s="10">
        <v>43324</v>
      </c>
      <c r="HY1" s="10">
        <v>43325</v>
      </c>
      <c r="HZ1" s="10">
        <v>43326</v>
      </c>
      <c r="IA1" s="10">
        <v>43327</v>
      </c>
      <c r="IB1" s="10">
        <v>43328</v>
      </c>
      <c r="IC1" s="10">
        <v>43329</v>
      </c>
      <c r="ID1" s="10">
        <v>43330</v>
      </c>
      <c r="IE1" s="10">
        <v>43331</v>
      </c>
      <c r="IF1" s="10">
        <v>43332</v>
      </c>
      <c r="IG1" s="10">
        <v>43333</v>
      </c>
      <c r="IH1" s="10">
        <v>43334</v>
      </c>
      <c r="II1" s="10">
        <v>43335</v>
      </c>
      <c r="IJ1" s="10">
        <v>43336</v>
      </c>
      <c r="IK1" s="10">
        <v>43337</v>
      </c>
      <c r="IL1" s="10">
        <v>43338</v>
      </c>
      <c r="IM1" s="10">
        <v>43339</v>
      </c>
      <c r="IN1" s="10">
        <v>43340</v>
      </c>
      <c r="IO1" s="10">
        <v>43341</v>
      </c>
      <c r="IP1" s="10">
        <v>43342</v>
      </c>
      <c r="IQ1" s="10">
        <v>43343</v>
      </c>
      <c r="IR1" s="10">
        <v>43344</v>
      </c>
      <c r="IS1" s="10">
        <v>43345</v>
      </c>
      <c r="IT1" s="10">
        <v>43346</v>
      </c>
      <c r="IU1" s="10">
        <v>43347</v>
      </c>
      <c r="IV1" s="10">
        <v>43348</v>
      </c>
      <c r="IW1" s="10">
        <v>43349</v>
      </c>
      <c r="IX1" s="10">
        <v>43350</v>
      </c>
      <c r="IY1" s="10">
        <v>43351</v>
      </c>
      <c r="IZ1" s="10">
        <v>43352</v>
      </c>
      <c r="JA1" s="10">
        <v>43353</v>
      </c>
      <c r="JB1" s="10">
        <v>43354</v>
      </c>
      <c r="JC1" s="10">
        <v>43355</v>
      </c>
      <c r="JD1" s="10">
        <v>43356</v>
      </c>
      <c r="JE1" s="10">
        <v>43357</v>
      </c>
      <c r="JF1" s="10">
        <v>43358</v>
      </c>
      <c r="JG1" s="10">
        <v>43359</v>
      </c>
      <c r="JH1" s="10">
        <v>43360</v>
      </c>
      <c r="JI1" s="10">
        <v>43361</v>
      </c>
      <c r="JJ1" s="10">
        <v>43362</v>
      </c>
      <c r="JK1" s="10">
        <v>43363</v>
      </c>
      <c r="JL1" s="10">
        <v>43364</v>
      </c>
      <c r="JM1" s="10">
        <v>43365</v>
      </c>
      <c r="JN1" s="10">
        <v>43366</v>
      </c>
      <c r="JO1" s="10">
        <v>43367</v>
      </c>
      <c r="JP1" s="10">
        <v>43368</v>
      </c>
      <c r="JQ1" s="10">
        <v>43369</v>
      </c>
      <c r="JR1" s="10">
        <v>43370</v>
      </c>
      <c r="JS1" s="10">
        <v>43371</v>
      </c>
      <c r="JT1" s="10">
        <v>43372</v>
      </c>
      <c r="JU1" s="10">
        <v>43373</v>
      </c>
      <c r="JV1" s="10">
        <v>43374</v>
      </c>
      <c r="JW1" s="10">
        <v>43375</v>
      </c>
      <c r="JX1" s="10">
        <v>43376</v>
      </c>
      <c r="JY1" s="10">
        <v>43377</v>
      </c>
      <c r="JZ1" s="10">
        <v>43378</v>
      </c>
      <c r="KA1" s="10">
        <v>43379</v>
      </c>
      <c r="KB1" s="10">
        <v>43380</v>
      </c>
      <c r="KC1" s="10">
        <v>43381</v>
      </c>
      <c r="KD1" s="10">
        <v>43382</v>
      </c>
      <c r="KE1" s="10">
        <v>43383</v>
      </c>
      <c r="KF1" s="10">
        <v>43384</v>
      </c>
      <c r="KG1" s="10">
        <v>43385</v>
      </c>
      <c r="KH1" s="10">
        <v>43386</v>
      </c>
      <c r="KI1" s="10">
        <v>43387</v>
      </c>
      <c r="KJ1" s="10">
        <v>43388</v>
      </c>
      <c r="KK1" s="10">
        <v>43389</v>
      </c>
      <c r="KL1" s="10">
        <v>43390</v>
      </c>
      <c r="KM1" s="10">
        <v>43391</v>
      </c>
      <c r="KN1" s="10">
        <v>43392</v>
      </c>
      <c r="KO1" s="10">
        <v>43393</v>
      </c>
      <c r="KP1" s="10">
        <v>43394</v>
      </c>
      <c r="KQ1" s="10">
        <v>43395</v>
      </c>
      <c r="KR1" s="10">
        <v>43396</v>
      </c>
      <c r="KS1" s="10">
        <v>43397</v>
      </c>
      <c r="KT1" s="10">
        <v>43398</v>
      </c>
      <c r="KU1" s="10">
        <v>43399</v>
      </c>
      <c r="KV1" s="10">
        <v>43400</v>
      </c>
      <c r="KW1" s="10">
        <v>43401</v>
      </c>
      <c r="KX1" s="10">
        <v>43402</v>
      </c>
      <c r="KY1" s="10">
        <v>43403</v>
      </c>
      <c r="KZ1" s="10">
        <v>43404</v>
      </c>
      <c r="LA1" s="10">
        <v>43405</v>
      </c>
      <c r="LB1" s="10">
        <v>43406</v>
      </c>
      <c r="LC1" s="10">
        <v>43407</v>
      </c>
      <c r="LD1" s="10">
        <v>43408</v>
      </c>
      <c r="LE1" s="10">
        <v>43409</v>
      </c>
      <c r="LF1" s="10">
        <v>43410</v>
      </c>
      <c r="LG1" s="10">
        <v>43411</v>
      </c>
      <c r="LH1" s="10">
        <v>43412</v>
      </c>
      <c r="LI1" s="10">
        <v>43413</v>
      </c>
      <c r="LJ1" s="10">
        <v>43414</v>
      </c>
      <c r="LK1" s="10">
        <v>43415</v>
      </c>
      <c r="LL1" s="10">
        <v>43416</v>
      </c>
      <c r="LM1" s="10">
        <v>43417</v>
      </c>
      <c r="LN1" s="10">
        <v>43418</v>
      </c>
      <c r="LO1" s="10">
        <v>43419</v>
      </c>
      <c r="LP1" s="10">
        <v>43420</v>
      </c>
      <c r="LQ1" s="10">
        <v>43421</v>
      </c>
      <c r="LR1" s="10">
        <v>43422</v>
      </c>
      <c r="LS1" s="10">
        <v>43423</v>
      </c>
      <c r="LT1" s="10">
        <v>43424</v>
      </c>
      <c r="LU1" s="10">
        <v>43425</v>
      </c>
      <c r="LV1" s="10">
        <v>43426</v>
      </c>
      <c r="LW1" s="10">
        <v>43427</v>
      </c>
      <c r="LX1" s="10">
        <v>43428</v>
      </c>
      <c r="LY1" s="10">
        <v>43429</v>
      </c>
      <c r="LZ1" s="10">
        <v>43430</v>
      </c>
      <c r="MA1" s="10">
        <v>43431</v>
      </c>
      <c r="MB1" s="10">
        <v>43432</v>
      </c>
      <c r="MC1" s="10">
        <v>43433</v>
      </c>
      <c r="MD1" s="10">
        <v>43434</v>
      </c>
      <c r="ME1" s="10">
        <v>43435</v>
      </c>
      <c r="MF1" s="10">
        <v>43436</v>
      </c>
      <c r="MG1" s="10">
        <v>43437</v>
      </c>
      <c r="MH1" s="10">
        <v>43438</v>
      </c>
      <c r="MI1" s="10">
        <v>43439</v>
      </c>
      <c r="MJ1" s="10">
        <v>43440</v>
      </c>
      <c r="MK1" s="10">
        <v>43441</v>
      </c>
      <c r="ML1" s="10">
        <v>43442</v>
      </c>
      <c r="MM1" s="10">
        <v>43443</v>
      </c>
      <c r="MN1" s="10">
        <v>43444</v>
      </c>
      <c r="MO1" s="10">
        <v>43445</v>
      </c>
      <c r="MP1" s="10">
        <v>43446</v>
      </c>
      <c r="MQ1" s="10">
        <v>43447</v>
      </c>
      <c r="MR1" s="10">
        <v>43448</v>
      </c>
      <c r="MS1" s="10">
        <v>43449</v>
      </c>
      <c r="MT1" s="10">
        <v>43450</v>
      </c>
      <c r="MU1" s="10">
        <v>43451</v>
      </c>
      <c r="MV1" s="10">
        <v>43452</v>
      </c>
      <c r="MW1" s="10">
        <v>43453</v>
      </c>
      <c r="MX1" s="10">
        <v>43454</v>
      </c>
      <c r="MY1" s="10">
        <v>43455</v>
      </c>
      <c r="MZ1" s="10">
        <v>43456</v>
      </c>
      <c r="NA1" s="10">
        <v>43457</v>
      </c>
      <c r="NB1" s="10">
        <v>43458</v>
      </c>
      <c r="NC1" s="10">
        <v>43459</v>
      </c>
      <c r="ND1" s="10">
        <v>43460</v>
      </c>
      <c r="NE1" s="10">
        <v>43461</v>
      </c>
      <c r="NF1" s="10">
        <v>43462</v>
      </c>
      <c r="NG1" s="10">
        <v>43463</v>
      </c>
      <c r="NH1" s="10">
        <v>43464</v>
      </c>
      <c r="NI1" s="10">
        <v>43465</v>
      </c>
    </row>
    <row r="2" spans="1:373" s="7" customFormat="1" ht="28" customHeight="1" x14ac:dyDescent="0.2">
      <c r="A2" s="40" t="s">
        <v>9</v>
      </c>
      <c r="B2" s="41" t="str">
        <f>VLOOKUP($A2,[1]LISTE_AGENTS!$A:$G,2,FALSE)</f>
        <v>Dupont</v>
      </c>
      <c r="C2" s="41" t="str">
        <f>VLOOKUP($A2,[1]LISTE_AGENTS!$A:$G,3,FALSE)</f>
        <v>Rémy</v>
      </c>
      <c r="D2" s="42" t="str">
        <f>VLOOKUP($A2,[1]LISTE_AGENTS!$A:$G,4,FALSE)</f>
        <v>Dupont Rémy</v>
      </c>
      <c r="E2" s="9">
        <f>VLOOKUP($A2,[1]LISTE_AGENTS!$A:$G,7,FALSE)</f>
        <v>0</v>
      </c>
      <c r="F2" s="14" t="s">
        <v>1</v>
      </c>
      <c r="G2" s="9"/>
      <c r="H2" s="9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 t="s">
        <v>74</v>
      </c>
      <c r="EF2" s="6" t="s">
        <v>74</v>
      </c>
      <c r="EG2" s="6" t="s">
        <v>74</v>
      </c>
      <c r="EH2" s="6" t="s">
        <v>76</v>
      </c>
      <c r="EI2" s="6" t="s">
        <v>74</v>
      </c>
      <c r="EJ2" s="6" t="s">
        <v>74</v>
      </c>
      <c r="EK2" s="6" t="s">
        <v>74</v>
      </c>
      <c r="EL2" s="6" t="s">
        <v>74</v>
      </c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</row>
    <row r="3" spans="1:373" s="5" customFormat="1" ht="28" customHeight="1" x14ac:dyDescent="0.2">
      <c r="A3" s="40" t="s">
        <v>8</v>
      </c>
      <c r="B3" s="41" t="str">
        <f>VLOOKUP($A3,[1]LISTE_AGENTS!$A:$G,2,FALSE)</f>
        <v>Durand</v>
      </c>
      <c r="C3" s="41" t="str">
        <f>VLOOKUP($A3,[1]LISTE_AGENTS!$A:$G,3,FALSE)</f>
        <v>Nicolas</v>
      </c>
      <c r="D3" s="42" t="str">
        <f>VLOOKUP($A3,[1]LISTE_AGENTS!$A:$G,4,FALSE)</f>
        <v>Durand Nicolas</v>
      </c>
      <c r="E3" s="9">
        <f>VLOOKUP($A3,[1]LISTE_AGENTS!$A:$G,7,FALSE)</f>
        <v>0</v>
      </c>
      <c r="F3" s="15" t="s">
        <v>1</v>
      </c>
      <c r="G3" s="9"/>
      <c r="H3" s="9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 t="s">
        <v>75</v>
      </c>
      <c r="EJ3" s="6" t="s">
        <v>75</v>
      </c>
      <c r="EK3" s="6" t="s">
        <v>75</v>
      </c>
      <c r="EL3" s="6" t="s">
        <v>75</v>
      </c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</row>
    <row r="4" spans="1:373" ht="17" customHeight="1" x14ac:dyDescent="0.2"/>
    <row r="11" spans="1:373" s="2" customFormat="1" x14ac:dyDescent="0.2">
      <c r="A11" s="1"/>
      <c r="B11" s="1"/>
      <c r="C11" s="3"/>
      <c r="D11" s="3"/>
      <c r="E11" s="3"/>
      <c r="F11" s="3"/>
      <c r="T11" s="4"/>
      <c r="AA11" s="1"/>
      <c r="AB11" s="1"/>
      <c r="AH11" s="1"/>
      <c r="AI11" s="1"/>
    </row>
  </sheetData>
  <autoFilter ref="A1:NI3"/>
  <conditionalFormatting sqref="I2:NI3">
    <cfRule type="containsText" dxfId="8" priority="15" stopIfTrue="1" operator="containsText" text="NICE OUEST">
      <formula>NOT(ISERROR(SEARCH("NICE OUEST",I2)))</formula>
    </cfRule>
  </conditionalFormatting>
  <conditionalFormatting sqref="I1:NI3">
    <cfRule type="expression" dxfId="7" priority="1" stopIfTrue="1">
      <formula>WEEKDAY(I$1)=7</formula>
    </cfRule>
    <cfRule type="expression" dxfId="6" priority="10" stopIfTrue="1">
      <formula>WEEKDAY(I$1) =1</formula>
    </cfRule>
    <cfRule type="beginsWith" dxfId="5" priority="11" stopIfTrue="1" operator="beginsWith" text="FORMATION">
      <formula>LEFT(I1,LEN("FORMATION"))="FORMATION"</formula>
    </cfRule>
    <cfRule type="containsText" dxfId="4" priority="12" stopIfTrue="1" operator="containsText" text="Congés">
      <formula>NOT(ISERROR(SEARCH("Congés",I1)))</formula>
    </cfRule>
    <cfRule type="beginsWith" dxfId="3" priority="13" stopIfTrue="1" operator="beginsWith" text="1/2 Congés">
      <formula>LEFT(I1,LEN("1/2 Congés"))="1/2 Congés"</formula>
    </cfRule>
    <cfRule type="containsText" dxfId="2" priority="14" stopIfTrue="1" operator="containsText" text="REPOS">
      <formula>NOT(ISERROR(SEARCH("REPOS",I1)))</formula>
    </cfRule>
    <cfRule type="containsText" dxfId="1" priority="18" stopIfTrue="1" operator="containsText" text="NICE EST">
      <formula>NOT(ISERROR(SEARCH("NICE EST",I1)))</formula>
    </cfRule>
    <cfRule type="containsText" dxfId="0" priority="19" stopIfTrue="1" operator="containsText" text="NICE NORD">
      <formula>NOT(ISERROR(SEARCH("NICE NORD",I1)))</formula>
    </cfRule>
  </conditionalFormatting>
  <dataValidations count="2">
    <dataValidation type="list" allowBlank="1" showInputMessage="1" showErrorMessage="1" sqref="G4:N10 P4:Z10 O4:O13344">
      <formula1>"liste"</formula1>
    </dataValidation>
    <dataValidation type="list" allowBlank="1" showInputMessage="1" showErrorMessage="1" sqref="I2:CI3 CJ2:NI3">
      <formula1>CPL</formula1>
    </dataValidation>
  </dataValidations>
  <pageMargins left="0.23622047244094491" right="0.23622047244094491" top="0.74803149606299213" bottom="0.74803149606299213" header="0.31496062992125984" footer="0.31496062992125984"/>
  <pageSetup paperSize="9" scale="11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Travail Mensuelle</vt:lpstr>
      <vt:lpstr>CPL</vt:lpstr>
      <vt:lpstr>RIPPEURS</vt:lpstr>
      <vt:lpstr>Pointage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modified xsi:type="dcterms:W3CDTF">2018-05-05T14:18:44Z</dcterms:modified>
</cp:coreProperties>
</file>