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Mon Drive/TRAVAIL NCA/MACROS/"/>
    </mc:Choice>
  </mc:AlternateContent>
  <xr:revisionPtr revIDLastSave="0" documentId="13_ncr:1_{27421248-0BE5-8744-8590-54C5EA61BD6F}" xr6:coauthVersionLast="47" xr6:coauthVersionMax="47" xr10:uidLastSave="{00000000-0000-0000-0000-000000000000}"/>
  <bookViews>
    <workbookView xWindow="0" yWindow="500" windowWidth="25160" windowHeight="15640" activeTab="3" xr2:uid="{464561EF-A412-474F-A39A-795A7D29F61B}"/>
  </bookViews>
  <sheets>
    <sheet name="GLOBAL" sheetId="2" r:id="rId1"/>
    <sheet name="TG" sheetId="1" r:id="rId2"/>
    <sheet name="XXX" sheetId="3" r:id="rId3"/>
    <sheet name="YYY" sheetId="4" r:id="rId4"/>
  </sheets>
  <externalReferences>
    <externalReference r:id="rId5"/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4" l="1"/>
  <c r="A3" i="4" s="1"/>
  <c r="B1" i="3"/>
  <c r="C4" i="1"/>
  <c r="C3" i="1"/>
  <c r="C5" i="1" s="1"/>
  <c r="C2" i="1"/>
  <c r="C5" i="4"/>
  <c r="F4" i="4"/>
  <c r="E4" i="4"/>
  <c r="B4" i="4" s="1"/>
  <c r="A4" i="4"/>
  <c r="E3" i="4"/>
  <c r="B3" i="4" s="1"/>
  <c r="B2" i="4"/>
  <c r="A2" i="4"/>
  <c r="C5" i="3"/>
  <c r="F4" i="3"/>
  <c r="E4" i="3"/>
  <c r="E3" i="3"/>
  <c r="F4" i="1"/>
  <c r="E4" i="1"/>
  <c r="E3" i="1"/>
  <c r="B1" i="1" l="1"/>
  <c r="A4" i="1" s="1"/>
  <c r="B2" i="3"/>
  <c r="A3" i="3"/>
  <c r="B4" i="3"/>
  <c r="A2" i="3"/>
  <c r="B2" i="1"/>
  <c r="B4" i="1"/>
  <c r="B3" i="1"/>
  <c r="B3" i="3"/>
  <c r="A4" i="3"/>
  <c r="A3" i="1" l="1"/>
  <c r="A2" i="1"/>
</calcChain>
</file>

<file path=xl/sharedStrings.xml><?xml version="1.0" encoding="utf-8"?>
<sst xmlns="http://schemas.openxmlformats.org/spreadsheetml/2006/main" count="24" uniqueCount="11">
  <si>
    <t>%</t>
  </si>
  <si>
    <t>Plages Min</t>
  </si>
  <si>
    <t>Plages Max</t>
  </si>
  <si>
    <t>MAUVAIS</t>
  </si>
  <si>
    <t>MOYEN</t>
  </si>
  <si>
    <t>BON</t>
  </si>
  <si>
    <t>XXXXX</t>
  </si>
  <si>
    <t>TG</t>
  </si>
  <si>
    <t>XXX</t>
  </si>
  <si>
    <t>YYY</t>
  </si>
  <si>
    <t>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</si>
</sst>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name val="Wingdings"/>
      <charset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25400</xdr:colOff>
      <xdr:row>8</xdr:row>
      <xdr:rowOff>139700</xdr:rowOff>
    </xdr:from>
    <xdr:to>
      <xdr:col>15</xdr:col>
      <xdr:colOff>457200</xdr:colOff>
      <xdr:row>32</xdr:row>
      <xdr:rowOff>101600</xdr:rowOff>
    </xdr:to>
    <xdr:sp macro="" textlink="">
      <xdr:nvSpPr>
        <xdr:cNvPr id="2" name="ESSAI">
          <a:extLst>
            <a:ext uri="{FF2B5EF4-FFF2-40B4-BE49-F238E27FC236}">
              <a16:creationId xmlns:a16="http://schemas.microsoft.com/office/drawing/2014/main" id="{399F45FE-291C-9A4F-A414-EF9B588CFC5A}"/>
            </a:ext>
          </a:extLst>
        </xdr:cNvPr>
        <xdr:cNvSpPr/>
      </xdr:nvSpPr>
      <xdr:spPr>
        <a:xfrm>
          <a:off x="5803900" y="1663700"/>
          <a:ext cx="7035800" cy="4533900"/>
        </a:xfrm>
        <a:prstGeom prst="round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===</a:t>
          </a:r>
        </a:p>
      </xdr:txBody>
    </xdr:sp>
    <xdr:clientData/>
  </xdr:twoCellAnchor>
  <xdr:twoCellAnchor>
    <xdr:from>
      <xdr:col>0</xdr:col>
      <xdr:colOff>673100</xdr:colOff>
      <xdr:row>2</xdr:row>
      <xdr:rowOff>177800</xdr:rowOff>
    </xdr:from>
    <xdr:to>
      <xdr:col>4</xdr:col>
      <xdr:colOff>25400</xdr:colOff>
      <xdr:row>17</xdr:row>
      <xdr:rowOff>25400</xdr:rowOff>
    </xdr:to>
    <xdr:sp macro="" textlink="">
      <xdr:nvSpPr>
        <xdr:cNvPr id="3" name="XXX">
          <a:extLst>
            <a:ext uri="{FF2B5EF4-FFF2-40B4-BE49-F238E27FC236}">
              <a16:creationId xmlns:a16="http://schemas.microsoft.com/office/drawing/2014/main" id="{5FCD6C7D-CACE-AC7F-5837-04FC33513EB8}"/>
            </a:ext>
          </a:extLst>
        </xdr:cNvPr>
        <xdr:cNvSpPr/>
      </xdr:nvSpPr>
      <xdr:spPr>
        <a:xfrm>
          <a:off x="673100" y="558800"/>
          <a:ext cx="2654300" cy="2705100"/>
        </a:xfrm>
        <a:prstGeom prst="ellipse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508000</xdr:colOff>
      <xdr:row>21</xdr:row>
      <xdr:rowOff>63500</xdr:rowOff>
    </xdr:from>
    <xdr:to>
      <xdr:col>4</xdr:col>
      <xdr:colOff>101600</xdr:colOff>
      <xdr:row>37</xdr:row>
      <xdr:rowOff>50800</xdr:rowOff>
    </xdr:to>
    <xdr:sp macro="" textlink="">
      <xdr:nvSpPr>
        <xdr:cNvPr id="4" name="YYY">
          <a:extLst>
            <a:ext uri="{FF2B5EF4-FFF2-40B4-BE49-F238E27FC236}">
              <a16:creationId xmlns:a16="http://schemas.microsoft.com/office/drawing/2014/main" id="{FF613590-8643-9AAD-2686-42191F559378}"/>
            </a:ext>
          </a:extLst>
        </xdr:cNvPr>
        <xdr:cNvSpPr/>
      </xdr:nvSpPr>
      <xdr:spPr>
        <a:xfrm>
          <a:off x="508000" y="4064000"/>
          <a:ext cx="2895600" cy="3035300"/>
        </a:xfrm>
        <a:prstGeom prst="triangle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508000</xdr:colOff>
      <xdr:row>8</xdr:row>
      <xdr:rowOff>127000</xdr:rowOff>
    </xdr:from>
    <xdr:to>
      <xdr:col>3</xdr:col>
      <xdr:colOff>152400</xdr:colOff>
      <xdr:row>11</xdr:row>
      <xdr:rowOff>25400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2142724-6BD3-02D0-1EC2-CE7B15F3A407}"/>
            </a:ext>
          </a:extLst>
        </xdr:cNvPr>
        <xdr:cNvSpPr txBox="1"/>
      </xdr:nvSpPr>
      <xdr:spPr>
        <a:xfrm>
          <a:off x="1333500" y="1651000"/>
          <a:ext cx="1295400" cy="4699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RESULTAT DE XXX</a:t>
          </a:r>
        </a:p>
      </xdr:txBody>
    </xdr:sp>
    <xdr:clientData/>
  </xdr:twoCellAnchor>
  <xdr:twoCellAnchor>
    <xdr:from>
      <xdr:col>1</xdr:col>
      <xdr:colOff>444500</xdr:colOff>
      <xdr:row>32</xdr:row>
      <xdr:rowOff>38100</xdr:rowOff>
    </xdr:from>
    <xdr:to>
      <xdr:col>3</xdr:col>
      <xdr:colOff>88900</xdr:colOff>
      <xdr:row>34</xdr:row>
      <xdr:rowOff>127000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A9D7566D-FA49-764D-831A-20A66E1D4FDC}"/>
            </a:ext>
          </a:extLst>
        </xdr:cNvPr>
        <xdr:cNvSpPr txBox="1"/>
      </xdr:nvSpPr>
      <xdr:spPr>
        <a:xfrm>
          <a:off x="1270000" y="6134100"/>
          <a:ext cx="1295400" cy="4699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RESULTAT </a:t>
          </a:r>
          <a:r>
            <a:rPr lang="fr-FR" sz="1100" b="1"/>
            <a:t>DE</a:t>
          </a:r>
          <a:r>
            <a:rPr lang="fr-FR" sz="1100"/>
            <a:t> YYY</a:t>
          </a:r>
        </a:p>
      </xdr:txBody>
    </xdr:sp>
    <xdr:clientData/>
  </xdr:twoCellAnchor>
  <xdr:twoCellAnchor>
    <xdr:from>
      <xdr:col>10</xdr:col>
      <xdr:colOff>482600</xdr:colOff>
      <xdr:row>18</xdr:row>
      <xdr:rowOff>165100</xdr:rowOff>
    </xdr:from>
    <xdr:to>
      <xdr:col>12</xdr:col>
      <xdr:colOff>203200</xdr:colOff>
      <xdr:row>21</xdr:row>
      <xdr:rowOff>63500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0D17616-69D5-1C46-B21E-23FF466E4270}"/>
            </a:ext>
          </a:extLst>
        </xdr:cNvPr>
        <xdr:cNvSpPr txBox="1"/>
      </xdr:nvSpPr>
      <xdr:spPr>
        <a:xfrm>
          <a:off x="8737600" y="3594100"/>
          <a:ext cx="1371600" cy="4699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RESULTAT DE TG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COULEUR%20FORME%20PAR%20RAPPORT%20A%20V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COULEUR%20YYY%20FORME%20PAR%20RAPPORT%20A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"/>
    </sheetNames>
    <sheetDataSet>
      <sheetData sheetId="0">
        <row r="1">
          <cell r="B1">
            <v>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YY"/>
    </sheetNames>
    <sheetDataSet>
      <sheetData sheetId="0">
        <row r="1">
          <cell r="B1">
            <v>30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9205-5019-5842-B120-67A94E486EBC}">
  <sheetPr codeName="Feuil2"/>
  <dimension ref="A1"/>
  <sheetViews>
    <sheetView topLeftCell="A13" workbookViewId="0">
      <selection activeCell="F18" sqref="F18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F1586-3F56-4A16-8462-2C6BD1307026}">
  <sheetPr codeName="Feuil1"/>
  <dimension ref="A1:F5"/>
  <sheetViews>
    <sheetView workbookViewId="0">
      <selection activeCell="J22" sqref="J22"/>
    </sheetView>
  </sheetViews>
  <sheetFormatPr baseColWidth="10" defaultRowHeight="15" x14ac:dyDescent="0.2"/>
  <cols>
    <col min="1" max="1" width="38.5" bestFit="1" customWidth="1"/>
    <col min="4" max="4" width="20.5" customWidth="1"/>
  </cols>
  <sheetData>
    <row r="1" spans="1:6" ht="42" x14ac:dyDescent="0.2">
      <c r="A1" s="1" t="s">
        <v>7</v>
      </c>
      <c r="B1" s="2">
        <f>XXX!B1+YYY!B1</f>
        <v>40</v>
      </c>
      <c r="C1" s="3" t="s">
        <v>0</v>
      </c>
      <c r="D1" s="3" t="s">
        <v>6</v>
      </c>
      <c r="E1" s="4" t="s">
        <v>1</v>
      </c>
      <c r="F1" s="4" t="s">
        <v>2</v>
      </c>
    </row>
    <row r="2" spans="1:6" ht="16" x14ac:dyDescent="0.2">
      <c r="A2" s="5" t="str">
        <f>IF(B1&lt;F2,"l","")</f>
        <v/>
      </c>
      <c r="B2" s="6" t="str">
        <f>IF($B$1&lt;F2,C2/2,"")</f>
        <v/>
      </c>
      <c r="C2" s="7">
        <f>(XXX!C2+YYY!C2)/2</f>
        <v>30.604285714285709</v>
      </c>
      <c r="D2" s="13" t="s">
        <v>3</v>
      </c>
      <c r="E2" s="8">
        <v>0</v>
      </c>
      <c r="F2" s="9">
        <v>16</v>
      </c>
    </row>
    <row r="3" spans="1:6" ht="16" x14ac:dyDescent="0.2">
      <c r="A3" s="5" t="str">
        <f>IF(AND(B1&gt;=E3,B1&lt;F3),"l","")</f>
        <v/>
      </c>
      <c r="B3" s="6" t="str">
        <f>IF(AND($B$1&gt;=E3,$B$1&lt;F3),C2*2,"")</f>
        <v/>
      </c>
      <c r="C3" s="7">
        <f>(XXX!C3+YYY!C3)/2</f>
        <v>38.76428571428572</v>
      </c>
      <c r="D3" s="12" t="s">
        <v>4</v>
      </c>
      <c r="E3" s="9">
        <f>F2</f>
        <v>16</v>
      </c>
      <c r="F3" s="9">
        <v>24</v>
      </c>
    </row>
    <row r="4" spans="1:6" ht="16" x14ac:dyDescent="0.2">
      <c r="A4" s="5" t="str">
        <f>IF(B1&gt;=E4,"l","")</f>
        <v>l</v>
      </c>
      <c r="B4" s="6">
        <f>IF($B$1&gt;=E4,(C2+C3+C4/2),"")</f>
        <v>84.670714285714283</v>
      </c>
      <c r="C4" s="7">
        <f>(XXX!C4+YYY!C4)/2</f>
        <v>30.604285714285709</v>
      </c>
      <c r="D4" s="11" t="s">
        <v>5</v>
      </c>
      <c r="E4" s="9">
        <f>F3</f>
        <v>24</v>
      </c>
      <c r="F4" s="9">
        <f>16*2</f>
        <v>32</v>
      </c>
    </row>
    <row r="5" spans="1:6" x14ac:dyDescent="0.2">
      <c r="C5" s="10">
        <f>SUM(C2:C4)</f>
        <v>99.972857142857137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B3200-8A91-B64C-87B0-F658F0F4AE3A}">
  <sheetPr codeName="Feuil3"/>
  <dimension ref="A1:F5"/>
  <sheetViews>
    <sheetView workbookViewId="0">
      <selection activeCell="B1" sqref="B1"/>
    </sheetView>
  </sheetViews>
  <sheetFormatPr baseColWidth="10" defaultRowHeight="15" x14ac:dyDescent="0.2"/>
  <cols>
    <col min="1" max="1" width="38.5" bestFit="1" customWidth="1"/>
    <col min="4" max="4" width="20.5" customWidth="1"/>
  </cols>
  <sheetData>
    <row r="1" spans="1:6" ht="42" x14ac:dyDescent="0.2">
      <c r="A1" s="1" t="s">
        <v>8</v>
      </c>
      <c r="B1" s="2">
        <f>[1]XXX!$B$1</f>
        <v>10</v>
      </c>
      <c r="C1" s="3" t="s">
        <v>0</v>
      </c>
      <c r="D1" s="3" t="s">
        <v>6</v>
      </c>
      <c r="E1" s="4" t="s">
        <v>1</v>
      </c>
      <c r="F1" s="4" t="s">
        <v>2</v>
      </c>
    </row>
    <row r="2" spans="1:6" ht="16" x14ac:dyDescent="0.2">
      <c r="A2" s="5" t="str">
        <f>IF(B1&lt;F2,"l","")</f>
        <v>l</v>
      </c>
      <c r="B2" s="6">
        <f>IF($B$1&lt;F2,C2/2,"")</f>
        <v>15.302142857142854</v>
      </c>
      <c r="C2" s="7">
        <v>30.604285714285709</v>
      </c>
      <c r="D2" s="13" t="s">
        <v>3</v>
      </c>
      <c r="E2" s="8">
        <v>0</v>
      </c>
      <c r="F2" s="9">
        <v>16</v>
      </c>
    </row>
    <row r="3" spans="1:6" ht="16" x14ac:dyDescent="0.2">
      <c r="A3" s="5" t="str">
        <f>IF(AND(B1&gt;=E3,B1&lt;F3),"l","")</f>
        <v/>
      </c>
      <c r="B3" s="6" t="str">
        <f>IF(AND($B$1&gt;=E3,$B$1&lt;F3),C2*2,"")</f>
        <v/>
      </c>
      <c r="C3" s="7">
        <v>38.76428571428572</v>
      </c>
      <c r="D3" s="12" t="s">
        <v>4</v>
      </c>
      <c r="E3" s="9">
        <f>F2</f>
        <v>16</v>
      </c>
      <c r="F3" s="9">
        <v>24</v>
      </c>
    </row>
    <row r="4" spans="1:6" ht="16" x14ac:dyDescent="0.2">
      <c r="A4" s="5" t="str">
        <f>IF(B1&gt;=E4,"l","")</f>
        <v/>
      </c>
      <c r="B4" s="6" t="str">
        <f>IF($B$1&gt;=E4,(C2+C3+C4/2),"")</f>
        <v/>
      </c>
      <c r="C4" s="7">
        <v>30.604285714285709</v>
      </c>
      <c r="D4" s="11" t="s">
        <v>5</v>
      </c>
      <c r="E4" s="9">
        <f>F3</f>
        <v>24</v>
      </c>
      <c r="F4" s="9">
        <f>16*2</f>
        <v>32</v>
      </c>
    </row>
    <row r="5" spans="1:6" x14ac:dyDescent="0.2">
      <c r="C5" s="10">
        <f>SUM(C2:C4)</f>
        <v>99.972857142857137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AEC44-AE96-BC48-A210-F5FC1867CE4C}">
  <sheetPr codeName="Feuil4"/>
  <dimension ref="A1:F5"/>
  <sheetViews>
    <sheetView tabSelected="1" workbookViewId="0">
      <selection activeCell="B1" sqref="B1"/>
    </sheetView>
  </sheetViews>
  <sheetFormatPr baseColWidth="10" defaultRowHeight="15" x14ac:dyDescent="0.2"/>
  <cols>
    <col min="1" max="1" width="38.5" bestFit="1" customWidth="1"/>
    <col min="4" max="4" width="20.5" customWidth="1"/>
  </cols>
  <sheetData>
    <row r="1" spans="1:6" ht="42" x14ac:dyDescent="0.2">
      <c r="A1" s="1" t="s">
        <v>9</v>
      </c>
      <c r="B1" s="2">
        <f>[2]YYY!$B$1</f>
        <v>30</v>
      </c>
      <c r="C1" s="3" t="s">
        <v>0</v>
      </c>
      <c r="D1" s="3" t="s">
        <v>10</v>
      </c>
      <c r="E1" s="4" t="s">
        <v>1</v>
      </c>
      <c r="F1" s="4" t="s">
        <v>2</v>
      </c>
    </row>
    <row r="2" spans="1:6" ht="16" x14ac:dyDescent="0.2">
      <c r="A2" s="5" t="str">
        <f>IF(B1&lt;F2,"l","")</f>
        <v/>
      </c>
      <c r="B2" s="6" t="str">
        <f>IF($B$1&lt;F2,C2/2,"")</f>
        <v/>
      </c>
      <c r="C2" s="7">
        <v>30.604285714285709</v>
      </c>
      <c r="D2" s="13" t="s">
        <v>3</v>
      </c>
      <c r="E2" s="8">
        <v>0</v>
      </c>
      <c r="F2" s="9">
        <v>16</v>
      </c>
    </row>
    <row r="3" spans="1:6" ht="16" x14ac:dyDescent="0.2">
      <c r="A3" s="5" t="str">
        <f>IF(AND(B1&gt;=E3,B1&lt;F3),"l","")</f>
        <v/>
      </c>
      <c r="B3" s="6" t="str">
        <f>IF(AND($B$1&gt;=E3,$B$1&lt;F3),C2*2,"")</f>
        <v/>
      </c>
      <c r="C3" s="7">
        <v>38.76428571428572</v>
      </c>
      <c r="D3" s="12" t="s">
        <v>4</v>
      </c>
      <c r="E3" s="9">
        <f>F2</f>
        <v>16</v>
      </c>
      <c r="F3" s="9">
        <v>24</v>
      </c>
    </row>
    <row r="4" spans="1:6" ht="16" x14ac:dyDescent="0.2">
      <c r="A4" s="5" t="str">
        <f>IF(B1&gt;=E4,"l","")</f>
        <v>l</v>
      </c>
      <c r="B4" s="6">
        <f>IF($B$1&gt;=E4,(C2+C3+C4/2),"")</f>
        <v>84.670714285714283</v>
      </c>
      <c r="C4" s="7">
        <v>30.604285714285709</v>
      </c>
      <c r="D4" s="11" t="s">
        <v>5</v>
      </c>
      <c r="E4" s="9">
        <f>F3</f>
        <v>24</v>
      </c>
      <c r="F4" s="9">
        <f>16*2</f>
        <v>32</v>
      </c>
    </row>
    <row r="5" spans="1:6" x14ac:dyDescent="0.2">
      <c r="C5" s="10">
        <f>SUM(C2:C4)</f>
        <v>99.972857142857137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GLOBAL</vt:lpstr>
      <vt:lpstr>TG</vt:lpstr>
      <vt:lpstr>XXX</vt:lpstr>
      <vt:lpstr>YYY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Corvisier Christophe</cp:lastModifiedBy>
  <dcterms:created xsi:type="dcterms:W3CDTF">2022-11-16T08:03:17Z</dcterms:created>
  <dcterms:modified xsi:type="dcterms:W3CDTF">2022-12-12T15:41:58Z</dcterms:modified>
</cp:coreProperties>
</file>