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theme/themeOverride1.xml" ContentType="application/vnd.openxmlformats-officedocument.themeOverride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8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1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2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122164\Downloads\"/>
    </mc:Choice>
  </mc:AlternateContent>
  <xr:revisionPtr revIDLastSave="0" documentId="13_ncr:1_{9DFEAFEA-AAD9-4BBA-9F07-B326FF1504B0}" xr6:coauthVersionLast="47" xr6:coauthVersionMax="47" xr10:uidLastSave="{00000000-0000-0000-0000-000000000000}"/>
  <bookViews>
    <workbookView xWindow="-120" yWindow="-120" windowWidth="29040" windowHeight="17640" xr2:uid="{11FF67C3-5925-4FD9-8D5B-9A8C9D068625}"/>
  </bookViews>
  <sheets>
    <sheet name="Tableaux" sheetId="2" r:id="rId1"/>
    <sheet name="Indicateur" sheetId="3" r:id="rId2"/>
    <sheet name="Feuil1" sheetId="1" r:id="rId3"/>
  </sheets>
  <externalReferences>
    <externalReference r:id="rId4"/>
  </externalReferences>
  <definedNames>
    <definedName name="_xlnm.Print_Area" localSheetId="0">Tableaux!$A$1:$Q$65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" i="2" l="1"/>
  <c r="K2" i="2"/>
  <c r="G2" i="2"/>
  <c r="C2" i="2"/>
  <c r="F3" i="2"/>
  <c r="B3" i="2"/>
  <c r="B11" i="2"/>
  <c r="J28" i="2"/>
  <c r="F11" i="2"/>
  <c r="P4" i="2" l="1"/>
  <c r="P3" i="2"/>
  <c r="P2" i="2"/>
  <c r="J2" i="2"/>
  <c r="J1" i="2" s="1"/>
  <c r="J3" i="2" l="1"/>
  <c r="J11" i="2" l="1"/>
  <c r="P5" i="2" l="1"/>
  <c r="O4" i="2"/>
  <c r="O2" i="2" l="1"/>
  <c r="O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N122164</author>
  </authors>
  <commentList>
    <comment ref="C1" authorId="0" shapeId="0" xr:uid="{BBE52932-4D3A-4ADE-B4D1-B9299D7CC084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G1" authorId="0" shapeId="0" xr:uid="{109B1B2B-A863-4D9F-9668-E9EA2B6DBCF5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K1" authorId="0" shapeId="0" xr:uid="{1DB9E794-4BB9-4D8B-A046-FCA7D5662D11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<sst xmlns="http://schemas.openxmlformats.org/spreadsheetml/2006/main" count="54" uniqueCount="21">
  <si>
    <t>%</t>
  </si>
  <si>
    <t>Indicateurs</t>
  </si>
  <si>
    <t>Tendance Générale</t>
  </si>
  <si>
    <t>Aiguille</t>
  </si>
  <si>
    <t>Mauvais</t>
  </si>
  <si>
    <t>Largeur</t>
  </si>
  <si>
    <t>Bon</t>
  </si>
  <si>
    <t>Excellent</t>
  </si>
  <si>
    <t xml:space="preserve">Table 1 </t>
  </si>
  <si>
    <t>Performance</t>
  </si>
  <si>
    <t>Value</t>
  </si>
  <si>
    <t>Total</t>
  </si>
  <si>
    <t>Table 2</t>
  </si>
  <si>
    <t>Echelle</t>
  </si>
  <si>
    <t>Indicateur Y</t>
  </si>
  <si>
    <t>Indicateur Z</t>
  </si>
  <si>
    <t>Variation</t>
  </si>
  <si>
    <t>Indicateur X reste à 100, C1 à taper</t>
  </si>
  <si>
    <t>Coeff.</t>
  </si>
  <si>
    <t>Avec angle (1ier secteur) à 84%, Bas droite maxi = 1%, Bas Gauche maxi = 8400% (voir en dessous du 1ier graphique). Utilisation d'un coefficient de variation en Table 2.</t>
  </si>
  <si>
    <t>Note : Angle 84 à 90 si minimum à gauche sinon 178 à 180 pour minimum à droite.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</si>
</sst>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Arial"/>
      <family val="2"/>
    </font>
    <font>
      <sz val="10"/>
      <name val="Arial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u/>
      <sz val="72"/>
      <name val="Calibri"/>
      <family val="2"/>
      <scheme val="minor"/>
    </font>
    <font>
      <sz val="12"/>
      <color theme="2"/>
      <name val="Calibri"/>
      <family val="2"/>
      <scheme val="minor"/>
    </font>
    <font>
      <b/>
      <sz val="24"/>
      <color rgb="FFFFFF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A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0" fillId="0" borderId="0" applyFont="0" applyFill="0" applyBorder="0" applyAlignment="0" applyProtection="0"/>
  </cellStyleXfs>
  <cellXfs count="33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/>
    <xf numFmtId="0" fontId="3" fillId="2" borderId="1" xfId="1" applyFont="1" applyFill="1" applyBorder="1" applyAlignment="1">
      <alignment horizontal="center" wrapText="1"/>
    </xf>
    <xf numFmtId="0" fontId="1" fillId="0" borderId="1" xfId="1" applyBorder="1" applyAlignment="1">
      <alignment horizontal="center" vertical="center"/>
    </xf>
    <xf numFmtId="0" fontId="1" fillId="0" borderId="1" xfId="1" applyBorder="1" applyAlignment="1">
      <alignment horizontal="center"/>
    </xf>
    <xf numFmtId="0" fontId="1" fillId="3" borderId="0" xfId="1" applyFill="1"/>
    <xf numFmtId="0" fontId="8" fillId="3" borderId="0" xfId="1" applyFont="1" applyFill="1"/>
    <xf numFmtId="0" fontId="9" fillId="4" borderId="0" xfId="1" applyFont="1" applyFill="1" applyAlignment="1">
      <alignment horizontal="center" vertical="center"/>
    </xf>
    <xf numFmtId="9" fontId="1" fillId="0" borderId="0" xfId="2" applyFont="1"/>
    <xf numFmtId="9" fontId="1" fillId="0" borderId="0" xfId="1" applyNumberFormat="1"/>
    <xf numFmtId="9" fontId="2" fillId="2" borderId="1" xfId="2" applyFont="1" applyFill="1" applyBorder="1" applyAlignment="1" applyProtection="1">
      <alignment horizontal="center" vertical="center"/>
      <protection locked="0"/>
    </xf>
    <xf numFmtId="9" fontId="1" fillId="0" borderId="1" xfId="2" applyFont="1" applyBorder="1" applyAlignment="1">
      <alignment horizontal="center" vertical="center"/>
    </xf>
    <xf numFmtId="9" fontId="1" fillId="0" borderId="1" xfId="1" applyNumberFormat="1" applyBorder="1" applyAlignment="1">
      <alignment horizontal="center" vertical="center"/>
    </xf>
    <xf numFmtId="10" fontId="1" fillId="0" borderId="1" xfId="1" applyNumberForma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9" fontId="1" fillId="0" borderId="1" xfId="2" applyFont="1" applyBorder="1"/>
    <xf numFmtId="9" fontId="1" fillId="0" borderId="1" xfId="1" applyNumberFormat="1" applyBorder="1"/>
    <xf numFmtId="9" fontId="4" fillId="0" borderId="1" xfId="1" applyNumberFormat="1" applyFont="1" applyBorder="1" applyAlignment="1">
      <alignment horizontal="center"/>
    </xf>
    <xf numFmtId="9" fontId="1" fillId="0" borderId="1" xfId="1" applyNumberFormat="1" applyBorder="1" applyAlignment="1">
      <alignment horizontal="center"/>
    </xf>
    <xf numFmtId="9" fontId="2" fillId="2" borderId="1" xfId="1" applyNumberFormat="1" applyFont="1" applyFill="1" applyBorder="1" applyAlignment="1" applyProtection="1">
      <alignment horizontal="center" vertical="center"/>
      <protection locked="0"/>
    </xf>
    <xf numFmtId="9" fontId="4" fillId="0" borderId="0" xfId="1" applyNumberFormat="1" applyFont="1" applyAlignment="1">
      <alignment horizontal="center"/>
    </xf>
    <xf numFmtId="164" fontId="1" fillId="0" borderId="1" xfId="1" applyNumberForma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11" fillId="0" borderId="0" xfId="1" applyFont="1"/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0" xfId="1" applyFont="1"/>
    <xf numFmtId="0" fontId="11" fillId="0" borderId="0" xfId="1" applyFont="1" applyAlignment="1">
      <alignment horizontal="center"/>
    </xf>
    <xf numFmtId="0" fontId="1" fillId="5" borderId="1" xfId="1" applyFill="1" applyBorder="1" applyAlignment="1">
      <alignment horizontal="center" vertical="center"/>
    </xf>
    <xf numFmtId="1" fontId="2" fillId="2" borderId="1" xfId="2" applyNumberFormat="1" applyFont="1" applyFill="1" applyBorder="1" applyAlignment="1" applyProtection="1">
      <alignment horizontal="center" vertical="center"/>
      <protection locked="0"/>
    </xf>
    <xf numFmtId="0" fontId="7" fillId="3" borderId="0" xfId="1" applyFont="1" applyFill="1" applyAlignment="1">
      <alignment horizontal="center"/>
    </xf>
    <xf numFmtId="10" fontId="1" fillId="6" borderId="0" xfId="1" applyNumberFormat="1" applyFill="1"/>
  </cellXfs>
  <cellStyles count="3">
    <cellStyle name="Normal" xfId="0" builtinId="0"/>
    <cellStyle name="Normal 2" xfId="1" xr:uid="{27BD9E5F-14F9-4F18-92A5-A6C9E1B589B3}"/>
    <cellStyle name="Pourcentage" xfId="2" builtinId="5"/>
  </cellStyles>
  <dxfs count="0"/>
  <tableStyles count="0" defaultTableStyle="TableStyleMedium2" defaultPivotStyle="PivotStyleLight16"/>
  <colors>
    <mruColors>
      <color rgb="FF00F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554A-4B3A-8317-E8A9672AA98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554A-4B3A-8317-E8A9672AA988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554A-4B3A-8317-E8A9672AA98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54A-4B3A-8317-E8A9672AA98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7181D03-DE68-40FF-A736-5493C2E575F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554A-4B3A-8317-E8A9672AA98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837F2D1-E305-4F58-8DE4-7E60F972C7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54A-4B3A-8317-E8A9672AA98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F427AD2-85A8-47C5-8BC5-BC988DE0232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54A-4B3A-8317-E8A9672AA98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cat>
          <c:val>
            <c:numRef>
              <c:f>Tableaux!$B$8:$B$11</c:f>
              <c:numCache>
                <c:formatCode>0%</c:formatCode>
                <c:ptCount val="4"/>
                <c:pt idx="0">
                  <c:v>0.15</c:v>
                </c:pt>
                <c:pt idx="1">
                  <c:v>0.15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554A-4B3A-8317-E8A9672AA988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554A-4B3A-8317-E8A9672AA98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554A-4B3A-8317-E8A9672AA98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554A-4B3A-8317-E8A9672AA98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554A-4B3A-8317-E8A9672AA98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554A-4B3A-8317-E8A9672AA98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554A-4B3A-8317-E8A9672AA988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554A-4B3A-8317-E8A9672AA98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554A-4B3A-8317-E8A9672AA98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554A-4B3A-8317-E8A9672AA98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554A-4B3A-8317-E8A9672AA988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554A-4B3A-8317-E8A9672AA988}"/>
              </c:ext>
            </c:extLst>
          </c:dPt>
          <c:dLbls>
            <c:dLbl>
              <c:idx val="0"/>
              <c:layout>
                <c:manualLayout>
                  <c:x val="-4.9689452658550043E-2"/>
                  <c:y val="-8.2600681775896967E-2"/>
                </c:manualLayout>
              </c:layout>
              <c:tx>
                <c:rich>
                  <a:bodyPr/>
                  <a:lstStyle/>
                  <a:p>
                    <a:fld id="{3F0EABFB-88D9-4CFD-A030-CCA94840121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54A-4B3A-8317-E8A9672AA988}"/>
                </c:ext>
              </c:extLst>
            </c:dLbl>
            <c:dLbl>
              <c:idx val="1"/>
              <c:layout>
                <c:manualLayout>
                  <c:x val="-2.5838515382446022E-2"/>
                  <c:y val="-9.0109834664614863E-2"/>
                </c:manualLayout>
              </c:layout>
              <c:tx>
                <c:rich>
                  <a:bodyPr/>
                  <a:lstStyle/>
                  <a:p>
                    <a:fld id="{D02CCAEC-93CB-42FC-9760-1D488F9821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554A-4B3A-8317-E8A9672AA988}"/>
                </c:ext>
              </c:extLst>
            </c:dLbl>
            <c:dLbl>
              <c:idx val="2"/>
              <c:layout>
                <c:manualLayout>
                  <c:x val="-1.9875781063420019E-3"/>
                  <c:y val="-9.7618987553332717E-2"/>
                </c:manualLayout>
              </c:layout>
              <c:tx>
                <c:rich>
                  <a:bodyPr/>
                  <a:lstStyle/>
                  <a:p>
                    <a:fld id="{6507AD69-3AF5-498B-9972-DFE538A4603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554A-4B3A-8317-E8A9672AA988}"/>
                </c:ext>
              </c:extLst>
            </c:dLbl>
            <c:dLbl>
              <c:idx val="3"/>
              <c:layout>
                <c:manualLayout>
                  <c:x val="1.5900624850736015E-2"/>
                  <c:y val="-0.10262508947914467"/>
                </c:manualLayout>
              </c:layout>
              <c:tx>
                <c:rich>
                  <a:bodyPr/>
                  <a:lstStyle/>
                  <a:p>
                    <a:fld id="{0C9E35AB-C573-48CB-866E-43954F62101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554A-4B3A-8317-E8A9672AA988}"/>
                </c:ext>
              </c:extLst>
            </c:dLbl>
            <c:dLbl>
              <c:idx val="4"/>
              <c:layout>
                <c:manualLayout>
                  <c:x val="3.9751562126840036E-2"/>
                  <c:y val="-8.5103732738802881E-2"/>
                </c:manualLayout>
              </c:layout>
              <c:tx>
                <c:rich>
                  <a:bodyPr/>
                  <a:lstStyle/>
                  <a:p>
                    <a:fld id="{6480295A-1176-4BD1-BE8A-12370DC7878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554A-4B3A-8317-E8A9672AA988}"/>
                </c:ext>
              </c:extLst>
            </c:dLbl>
            <c:dLbl>
              <c:idx val="5"/>
              <c:layout>
                <c:manualLayout>
                  <c:x val="6.1614921296601982E-2"/>
                  <c:y val="-6.257627407264918E-2"/>
                </c:manualLayout>
              </c:layout>
              <c:tx>
                <c:rich>
                  <a:bodyPr/>
                  <a:lstStyle/>
                  <a:p>
                    <a:fld id="{B3649906-9B1B-4BE0-93B4-99886408B40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554A-4B3A-8317-E8A9672AA988}"/>
                </c:ext>
              </c:extLst>
            </c:dLbl>
            <c:dLbl>
              <c:idx val="6"/>
              <c:layout>
                <c:manualLayout>
                  <c:x val="6.9565233721970057E-2"/>
                  <c:y val="-3.7545764443589508E-2"/>
                </c:manualLayout>
              </c:layout>
              <c:tx>
                <c:rich>
                  <a:bodyPr/>
                  <a:lstStyle/>
                  <a:p>
                    <a:fld id="{C5CE8E25-3548-46BE-AA3C-6C4A8FB222F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554A-4B3A-8317-E8A9672AA988}"/>
                </c:ext>
              </c:extLst>
            </c:dLbl>
            <c:dLbl>
              <c:idx val="7"/>
              <c:layout>
                <c:manualLayout>
                  <c:x val="7.3540389934653921E-2"/>
                  <c:y val="-1.5018305777435804E-2"/>
                </c:manualLayout>
              </c:layout>
              <c:tx>
                <c:rich>
                  <a:bodyPr/>
                  <a:lstStyle/>
                  <a:p>
                    <a:fld id="{E387B108-7C0D-4CCB-8784-7791AB98551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554A-4B3A-8317-E8A9672AA988}"/>
                </c:ext>
              </c:extLst>
            </c:dLbl>
            <c:dLbl>
              <c:idx val="8"/>
              <c:layout>
                <c:manualLayout>
                  <c:x val="7.5527968040995916E-2"/>
                  <c:y val="1.7521356740341772E-2"/>
                </c:manualLayout>
              </c:layout>
              <c:tx>
                <c:rich>
                  <a:bodyPr/>
                  <a:lstStyle/>
                  <a:p>
                    <a:fld id="{B9442D7A-9EC5-499D-9FAF-16EC9E1E927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554A-4B3A-8317-E8A9672AA988}"/>
                </c:ext>
              </c:extLst>
            </c:dLbl>
            <c:dLbl>
              <c:idx val="9"/>
              <c:layout>
                <c:manualLayout>
                  <c:x val="6.9565233721970057E-2"/>
                  <c:y val="4.5054917332307411E-2"/>
                </c:manualLayout>
              </c:layout>
              <c:tx>
                <c:rich>
                  <a:bodyPr/>
                  <a:lstStyle/>
                  <a:p>
                    <a:fld id="{52824E01-8D04-48ED-AED5-E699D61C1E2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554A-4B3A-8317-E8A9672AA98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cat>
          <c:val>
            <c:numRef>
              <c:f>[1]Tableaux_RH!$B$16:$B$26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[1]Tableaux_RH!$A$16:$A$25</c15:f>
                <c15:dlblRangeCache>
                  <c:ptCount val="10"/>
                  <c:pt idx="0">
                    <c:v>10</c:v>
                  </c:pt>
                  <c:pt idx="1">
                    <c:v>9</c:v>
                  </c:pt>
                  <c:pt idx="2">
                    <c:v>8</c:v>
                  </c:pt>
                  <c:pt idx="3">
                    <c:v>7</c:v>
                  </c:pt>
                  <c:pt idx="4">
                    <c:v>6</c:v>
                  </c:pt>
                  <c:pt idx="5">
                    <c:v>5</c:v>
                  </c:pt>
                  <c:pt idx="6">
                    <c:v>4</c:v>
                  </c:pt>
                  <c:pt idx="7">
                    <c:v>3</c:v>
                  </c:pt>
                  <c:pt idx="8">
                    <c:v>2</c:v>
                  </c:pt>
                  <c:pt idx="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554A-4B3A-8317-E8A9672AA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sunse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B-554A-4B3A-8317-E8A9672AA98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1-1E56-4B32-8031-84B8A3D1C2B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A-554A-4B3A-8317-E8A9672AA988}"/>
              </c:ext>
            </c:extLst>
          </c:dPt>
          <c:dLbls>
            <c:dLbl>
              <c:idx val="1"/>
              <c:layout>
                <c:manualLayout>
                  <c:x val="2.2982036988984988E-2"/>
                  <c:y val="-1.2066479456849766E-2"/>
                </c:manualLayout>
              </c:layout>
              <c:tx>
                <c:strRef>
                  <c:f>Tableaux!$C$1</c:f>
                  <c:strCache>
                    <c:ptCount val="1"/>
                    <c:pt idx="0">
                      <c:v>150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{745EDB17-91FA-4F37-B10A-DCE33CE20067}</c15:txfldGUID>
                      <c15:f>Tableaux!$C$1</c15:f>
                      <c15:dlblFieldTableCache>
                        <c:ptCount val="1"/>
                        <c:pt idx="0">
                          <c:v>150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1-1E56-4B32-8031-84B8A3D1C2B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Tableaux!$B$1:$B$3</c:f>
              <c:numCache>
                <c:formatCode>0.00</c:formatCode>
                <c:ptCount val="3"/>
                <c:pt idx="0" formatCode="0">
                  <c:v>100</c:v>
                </c:pt>
                <c:pt idx="1">
                  <c:v>1.5</c:v>
                </c:pt>
                <c:pt idx="2" formatCode="0%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554A-4B3A-8317-E8A9672AA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0F2C-43AD-84A4-F7DB5D2F776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0F2C-43AD-84A4-F7DB5D2F776F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0F2C-43AD-84A4-F7DB5D2F776F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F2C-43AD-84A4-F7DB5D2F776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AB17F25C-01E8-40F7-AD59-1F85EBF4277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0F2C-43AD-84A4-F7DB5D2F776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3DB8F88-D7D6-45D9-876C-41B5F3F76B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0F2C-43AD-84A4-F7DB5D2F776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139EA55-D4B4-40FA-A559-515B1FF751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0F2C-43AD-84A4-F7DB5D2F776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F2C-43AD-84A4-F7DB5D2F77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Tableaux!$F$8:$F$11</c:f>
              <c:numCache>
                <c:formatCode>0.00%</c:formatCode>
                <c:ptCount val="4"/>
                <c:pt idx="0">
                  <c:v>0.125</c:v>
                </c:pt>
                <c:pt idx="1">
                  <c:v>0.05</c:v>
                </c:pt>
                <c:pt idx="2" formatCode="0%">
                  <c:v>0.32500000000000001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0F2C-43AD-84A4-F7DB5D2F776F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0F2C-43AD-84A4-F7DB5D2F776F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0F2C-43AD-84A4-F7DB5D2F776F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0F2C-43AD-84A4-F7DB5D2F776F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0F2C-43AD-84A4-F7DB5D2F776F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0F2C-43AD-84A4-F7DB5D2F776F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0F2C-43AD-84A4-F7DB5D2F776F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0F2C-43AD-84A4-F7DB5D2F776F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0F2C-43AD-84A4-F7DB5D2F776F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0F2C-43AD-84A4-F7DB5D2F776F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0F2C-43AD-84A4-F7DB5D2F776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0F2C-43AD-84A4-F7DB5D2F776F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0-0F2C-43AD-84A4-F7DB5D2F776F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2-0F2C-43AD-84A4-F7DB5D2F776F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0F2C-43AD-84A4-F7DB5D2F776F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6-0F2C-43AD-84A4-F7DB5D2F776F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8-0F2C-43AD-84A4-F7DB5D2F776F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A-0F2C-43AD-84A4-F7DB5D2F776F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C-0F2C-43AD-84A4-F7DB5D2F776F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E-0F2C-43AD-84A4-F7DB5D2F776F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0-0F2C-43AD-84A4-F7DB5D2F776F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2-0F2C-43AD-84A4-F7DB5D2F776F}"/>
              </c:ext>
            </c:extLst>
          </c:dPt>
          <c:dLbls>
            <c:dLbl>
              <c:idx val="0"/>
              <c:layout>
                <c:manualLayout>
                  <c:x val="-6.358382135950158E-2"/>
                  <c:y val="-4.0057191892282427E-2"/>
                </c:manualLayout>
              </c:layout>
              <c:tx>
                <c:rich>
                  <a:bodyPr/>
                  <a:lstStyle/>
                  <a:p>
                    <a:fld id="{99A03B35-392E-4FE8-B9A9-F3BEF124C6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0F2C-43AD-84A4-F7DB5D2F776F}"/>
                </c:ext>
              </c:extLst>
            </c:dLbl>
            <c:dLbl>
              <c:idx val="1"/>
              <c:layout>
                <c:manualLayout>
                  <c:x val="-4.5700871602141778E-2"/>
                  <c:y val="-5.5078638851888378E-2"/>
                </c:manualLayout>
              </c:layout>
              <c:tx>
                <c:rich>
                  <a:bodyPr/>
                  <a:lstStyle/>
                  <a:p>
                    <a:fld id="{D196AC30-1EC4-4751-A7AC-6356B4D55E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0F2C-43AD-84A4-F7DB5D2F776F}"/>
                </c:ext>
              </c:extLst>
            </c:dLbl>
            <c:dLbl>
              <c:idx val="2"/>
              <c:layout>
                <c:manualLayout>
                  <c:x val="-4.768786601962622E-2"/>
                  <c:y val="-6.5092936824958939E-2"/>
                </c:manualLayout>
              </c:layout>
              <c:tx>
                <c:rich>
                  <a:bodyPr/>
                  <a:lstStyle/>
                  <a:p>
                    <a:fld id="{D72B9728-020F-4386-BED5-29567F49EF9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0F2C-43AD-84A4-F7DB5D2F776F}"/>
                </c:ext>
              </c:extLst>
            </c:dLbl>
            <c:dLbl>
              <c:idx val="3"/>
              <c:layout>
                <c:manualLayout>
                  <c:x val="-3.5765899514719639E-2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01532C4A-F800-4389-97B5-19C35237E4D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0F2C-43AD-84A4-F7DB5D2F776F}"/>
                </c:ext>
              </c:extLst>
            </c:dLbl>
            <c:dLbl>
              <c:idx val="4"/>
              <c:layout>
                <c:manualLayout>
                  <c:x val="-3.9739888349688487E-2"/>
                  <c:y val="-8.0114383784564869E-2"/>
                </c:manualLayout>
              </c:layout>
              <c:tx>
                <c:rich>
                  <a:bodyPr/>
                  <a:lstStyle/>
                  <a:p>
                    <a:fld id="{E9D43340-1D7F-40F9-83E8-58E830D0B58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0F2C-43AD-84A4-F7DB5D2F776F}"/>
                </c:ext>
              </c:extLst>
            </c:dLbl>
            <c:dLbl>
              <c:idx val="5"/>
              <c:layout>
                <c:manualLayout>
                  <c:x val="-2.9804916262266366E-2"/>
                  <c:y val="-8.0114383784564855E-2"/>
                </c:manualLayout>
              </c:layout>
              <c:tx>
                <c:rich>
                  <a:bodyPr/>
                  <a:lstStyle/>
                  <a:p>
                    <a:fld id="{F09EA5CA-1576-4A40-B1D2-2E4F39986E5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0F2C-43AD-84A4-F7DB5D2F776F}"/>
                </c:ext>
              </c:extLst>
            </c:dLbl>
            <c:dLbl>
              <c:idx val="6"/>
              <c:layout>
                <c:manualLayout>
                  <c:x val="-1.7882949757359858E-2"/>
                  <c:y val="-8.0114383784564855E-2"/>
                </c:manualLayout>
              </c:layout>
              <c:tx>
                <c:rich>
                  <a:bodyPr/>
                  <a:lstStyle/>
                  <a:p>
                    <a:fld id="{60CAC7C1-4A9B-45A6-931F-E724A135F5F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0F2C-43AD-84A4-F7DB5D2F776F}"/>
                </c:ext>
              </c:extLst>
            </c:dLbl>
            <c:dLbl>
              <c:idx val="7"/>
              <c:layout>
                <c:manualLayout>
                  <c:x val="-3.9739888349689216E-3"/>
                  <c:y val="-8.0114383784564869E-2"/>
                </c:manualLayout>
              </c:layout>
              <c:tx>
                <c:rich>
                  <a:bodyPr/>
                  <a:lstStyle/>
                  <a:p>
                    <a:fld id="{073F8E61-D20D-47E6-BA26-1CC117154DA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0F2C-43AD-84A4-F7DB5D2F776F}"/>
                </c:ext>
              </c:extLst>
            </c:dLbl>
            <c:dLbl>
              <c:idx val="8"/>
              <c:layout>
                <c:manualLayout>
                  <c:x val="5.9609832524532731E-3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FFF043B5-7DDA-4876-B64C-B0BDED58115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0F2C-43AD-84A4-F7DB5D2F776F}"/>
                </c:ext>
              </c:extLst>
            </c:dLbl>
            <c:dLbl>
              <c:idx val="9"/>
              <c:layout>
                <c:manualLayout>
                  <c:x val="1.3908960922390971E-2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C9F7079F-AEA4-4DA2-ADF8-52A6414F1AA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0F2C-43AD-84A4-F7DB5D2F776F}"/>
                </c:ext>
              </c:extLst>
            </c:dLbl>
            <c:dLbl>
              <c:idx val="10"/>
              <c:layout>
                <c:manualLayout>
                  <c:x val="2.9804916262266366E-2"/>
                  <c:y val="-6.7596511318226596E-2"/>
                </c:manualLayout>
              </c:layout>
              <c:tx>
                <c:rich>
                  <a:bodyPr/>
                  <a:lstStyle/>
                  <a:p>
                    <a:fld id="{28712268-7E64-463F-A4D4-3C983274C23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0F2C-43AD-84A4-F7DB5D2F776F}"/>
                </c:ext>
              </c:extLst>
            </c:dLbl>
            <c:dLbl>
              <c:idx val="11"/>
              <c:layout>
                <c:manualLayout>
                  <c:x val="3.1791910679750721E-2"/>
                  <c:y val="-5.7582213345155987E-2"/>
                </c:manualLayout>
              </c:layout>
              <c:tx>
                <c:rich>
                  <a:bodyPr/>
                  <a:lstStyle/>
                  <a:p>
                    <a:fld id="{9895EF20-66D0-4817-A49C-8F803D8847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0F2C-43AD-84A4-F7DB5D2F776F}"/>
                </c:ext>
              </c:extLst>
            </c:dLbl>
            <c:dLbl>
              <c:idx val="12"/>
              <c:layout>
                <c:manualLayout>
                  <c:x val="4.1726882767172915E-2"/>
                  <c:y val="-5.0071489865353043E-2"/>
                </c:manualLayout>
              </c:layout>
              <c:tx>
                <c:rich>
                  <a:bodyPr/>
                  <a:lstStyle/>
                  <a:p>
                    <a:fld id="{C502338A-E17D-4027-A63E-D6881D66775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2-0F2C-43AD-84A4-F7DB5D2F776F}"/>
                </c:ext>
              </c:extLst>
            </c:dLbl>
            <c:dLbl>
              <c:idx val="13"/>
              <c:layout>
                <c:manualLayout>
                  <c:x val="4.9674860437110467E-2"/>
                  <c:y val="-4.7567915372085379E-2"/>
                </c:manualLayout>
              </c:layout>
              <c:tx>
                <c:rich>
                  <a:bodyPr/>
                  <a:lstStyle/>
                  <a:p>
                    <a:fld id="{39F184D0-02C6-4F33-A993-AD4516B7A1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0F2C-43AD-84A4-F7DB5D2F776F}"/>
                </c:ext>
              </c:extLst>
            </c:dLbl>
            <c:dLbl>
              <c:idx val="14"/>
              <c:layout>
                <c:manualLayout>
                  <c:x val="4.9674860437110613E-2"/>
                  <c:y val="-3.7553617399014798E-2"/>
                </c:manualLayout>
              </c:layout>
              <c:tx>
                <c:rich>
                  <a:bodyPr/>
                  <a:lstStyle/>
                  <a:p>
                    <a:fld id="{C1AEEAAB-1A0E-4ECD-ABEC-346CC8AB6DB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0F2C-43AD-84A4-F7DB5D2F776F}"/>
                </c:ext>
              </c:extLst>
            </c:dLbl>
            <c:dLbl>
              <c:idx val="15"/>
              <c:layout>
                <c:manualLayout>
                  <c:x val="5.5635843689563882E-2"/>
                  <c:y val="-1.752502145287356E-2"/>
                </c:manualLayout>
              </c:layout>
              <c:tx>
                <c:rich>
                  <a:bodyPr/>
                  <a:lstStyle/>
                  <a:p>
                    <a:fld id="{2F6E759E-C2E9-4B22-B08E-0CD55E24AEC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0F2C-43AD-84A4-F7DB5D2F776F}"/>
                </c:ext>
              </c:extLst>
            </c:dLbl>
            <c:dLbl>
              <c:idx val="16"/>
              <c:layout>
                <c:manualLayout>
                  <c:x val="6.1596826942017159E-2"/>
                  <c:y val="-5.0071489865353034E-3"/>
                </c:manualLayout>
              </c:layout>
              <c:tx>
                <c:rich>
                  <a:bodyPr/>
                  <a:lstStyle/>
                  <a:p>
                    <a:fld id="{B4E81452-ED3F-4E86-8CB4-8DC7913B89B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0F2C-43AD-84A4-F7DB5D2F776F}"/>
                </c:ext>
              </c:extLst>
            </c:dLbl>
            <c:dLbl>
              <c:idx val="17"/>
              <c:layout>
                <c:manualLayout>
                  <c:x val="5.5635843689563882E-2"/>
                  <c:y val="5.0071489865353034E-3"/>
                </c:manualLayout>
              </c:layout>
              <c:tx>
                <c:rich>
                  <a:bodyPr/>
                  <a:lstStyle/>
                  <a:p>
                    <a:fld id="{0D6B77A2-F459-438B-9EA8-35584B358F8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0F2C-43AD-84A4-F7DB5D2F776F}"/>
                </c:ext>
              </c:extLst>
            </c:dLbl>
            <c:dLbl>
              <c:idx val="18"/>
              <c:layout>
                <c:manualLayout>
                  <c:x val="5.5635843689563737E-2"/>
                  <c:y val="7.5107234798029087E-3"/>
                </c:manualLayout>
              </c:layout>
              <c:tx>
                <c:rich>
                  <a:bodyPr/>
                  <a:lstStyle/>
                  <a:p>
                    <a:fld id="{FC9335C0-4CAC-4FF0-8406-E12E473EBD2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E-0F2C-43AD-84A4-F7DB5D2F776F}"/>
                </c:ext>
              </c:extLst>
            </c:dLbl>
            <c:dLbl>
              <c:idx val="19"/>
              <c:layout>
                <c:manualLayout>
                  <c:x val="6.1596826942017159E-2"/>
                  <c:y val="2.5035744932676518E-2"/>
                </c:manualLayout>
              </c:layout>
              <c:tx>
                <c:rich>
                  <a:bodyPr/>
                  <a:lstStyle/>
                  <a:p>
                    <a:fld id="{7BC26074-FD16-4AA2-A6C4-FBD97525B55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0F2C-43AD-84A4-F7DB5D2F776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0F2C-43AD-84A4-F7DB5D2F77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Tableaux!$F$16:$F$36</c:f>
              <c:numCache>
                <c:formatCode>0.0%</c:formatCode>
                <c:ptCount val="21"/>
                <c:pt idx="0">
                  <c:v>2.5000000000000001E-2</c:v>
                </c:pt>
                <c:pt idx="1">
                  <c:v>2.5000000000000001E-2</c:v>
                </c:pt>
                <c:pt idx="2">
                  <c:v>2.5000000000000001E-2</c:v>
                </c:pt>
                <c:pt idx="3">
                  <c:v>2.5000000000000001E-2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2.5000000000000001E-2</c:v>
                </c:pt>
                <c:pt idx="9">
                  <c:v>2.5000000000000001E-2</c:v>
                </c:pt>
                <c:pt idx="10">
                  <c:v>2.5000000000000001E-2</c:v>
                </c:pt>
                <c:pt idx="11">
                  <c:v>2.5000000000000001E-2</c:v>
                </c:pt>
                <c:pt idx="12">
                  <c:v>2.5000000000000001E-2</c:v>
                </c:pt>
                <c:pt idx="13">
                  <c:v>2.5000000000000001E-2</c:v>
                </c:pt>
                <c:pt idx="14">
                  <c:v>2.5000000000000001E-2</c:v>
                </c:pt>
                <c:pt idx="15">
                  <c:v>2.5000000000000001E-2</c:v>
                </c:pt>
                <c:pt idx="16">
                  <c:v>2.5000000000000001E-2</c:v>
                </c:pt>
                <c:pt idx="17">
                  <c:v>2.5000000000000001E-2</c:v>
                </c:pt>
                <c:pt idx="18">
                  <c:v>2.5000000000000001E-2</c:v>
                </c:pt>
                <c:pt idx="19">
                  <c:v>2.5000000000000001E-2</c:v>
                </c:pt>
                <c:pt idx="20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[1]Tableaux_RH!$E$16:$E$35</c15:f>
                <c15:dlblRangeCache>
                  <c:ptCount val="20"/>
                  <c:pt idx="0">
                    <c:v>20</c:v>
                  </c:pt>
                  <c:pt idx="1">
                    <c:v>19</c:v>
                  </c:pt>
                  <c:pt idx="2">
                    <c:v>18</c:v>
                  </c:pt>
                  <c:pt idx="3">
                    <c:v>17</c:v>
                  </c:pt>
                  <c:pt idx="4">
                    <c:v>16</c:v>
                  </c:pt>
                  <c:pt idx="5">
                    <c:v>15</c:v>
                  </c:pt>
                  <c:pt idx="6">
                    <c:v>14</c:v>
                  </c:pt>
                  <c:pt idx="7">
                    <c:v>13</c:v>
                  </c:pt>
                  <c:pt idx="8">
                    <c:v>12</c:v>
                  </c:pt>
                  <c:pt idx="9">
                    <c:v>11</c:v>
                  </c:pt>
                  <c:pt idx="10">
                    <c:v>10</c:v>
                  </c:pt>
                  <c:pt idx="11">
                    <c:v>9</c:v>
                  </c:pt>
                  <c:pt idx="12">
                    <c:v>8</c:v>
                  </c:pt>
                  <c:pt idx="13">
                    <c:v>7</c:v>
                  </c:pt>
                  <c:pt idx="14">
                    <c:v>6</c:v>
                  </c:pt>
                  <c:pt idx="15">
                    <c:v>5</c:v>
                  </c:pt>
                  <c:pt idx="16">
                    <c:v>4</c:v>
                  </c:pt>
                  <c:pt idx="17">
                    <c:v>3</c:v>
                  </c:pt>
                  <c:pt idx="18">
                    <c:v>2</c:v>
                  </c:pt>
                  <c:pt idx="1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3-0F2C-43AD-84A4-F7DB5D2F7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3-2B1C-413B-9C44-8C9DE6C23FB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5-2B1C-413B-9C44-8C9DE6C23FB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7-2B1C-413B-9C44-8C9DE6C23FB0}"/>
              </c:ext>
            </c:extLst>
          </c:dPt>
          <c:dLbls>
            <c:dLbl>
              <c:idx val="1"/>
              <c:layout>
                <c:manualLayout>
                  <c:x val="-2.779273238799336E-2"/>
                  <c:y val="-6.7382031865575009E-2"/>
                </c:manualLayout>
              </c:layout>
              <c:tx>
                <c:strRef>
                  <c:f>Tableaux!$G$1</c:f>
                  <c:strCache>
                    <c:ptCount val="1"/>
                    <c:pt idx="0">
                      <c:v>380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{D4B809F3-6C08-44A6-BBBB-9D6313E8B4D4}</c15:txfldGUID>
                      <c15:f>Tableaux!$G$1</c15:f>
                      <c15:dlblFieldTableCache>
                        <c:ptCount val="1"/>
                        <c:pt idx="0">
                          <c:v>380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35-2B1C-413B-9C44-8C9DE6C23FB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Tableaux!$F$1:$F$3</c:f>
              <c:numCache>
                <c:formatCode>0.00</c:formatCode>
                <c:ptCount val="3"/>
                <c:pt idx="0" formatCode="0">
                  <c:v>100</c:v>
                </c:pt>
                <c:pt idx="1">
                  <c:v>1.5</c:v>
                </c:pt>
                <c:pt idx="2" formatCode="0%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C-0F2C-43AD-84A4-F7DB5D2F7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>
        <c:manualLayout>
          <c:layoutTarget val="inner"/>
          <c:xMode val="edge"/>
          <c:yMode val="edge"/>
          <c:x val="0.13796790365387804"/>
          <c:y val="3.7224370253629957E-2"/>
          <c:w val="0.72555913267844463"/>
          <c:h val="0.93410294786157144"/>
        </c:manualLayout>
      </c:layout>
      <c:doughnutChart>
        <c:varyColors val="1"/>
        <c:ser>
          <c:idx val="0"/>
          <c:order val="0"/>
          <c:tx>
            <c:v>Performance</c:v>
          </c:tx>
          <c:spPr>
            <a:noFill/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7AE5-40C5-89CC-579A8570A37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7AE5-40C5-89CC-579A8570A378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7AE5-40C5-89CC-579A8570A37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B9E2EF4-A199-44F6-92CD-2A686F84C7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DF51086-CF10-4912-93F8-C708DCFEC4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467F6C5E-124C-43A0-8D7F-9193785AF5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AE5-40C5-89CC-579A8570A3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Tableaux!$B$8:$B$11</c:f>
              <c:numCache>
                <c:formatCode>0%</c:formatCode>
                <c:ptCount val="4"/>
                <c:pt idx="0">
                  <c:v>0.15</c:v>
                </c:pt>
                <c:pt idx="1">
                  <c:v>0.15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AE5-40C5-89CC-579A8570A378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7AE5-40C5-89CC-579A8570A37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7AE5-40C5-89CC-579A8570A37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7AE5-40C5-89CC-579A8570A37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7AE5-40C5-89CC-579A8570A37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7AE5-40C5-89CC-579A8570A37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7AE5-40C5-89CC-579A8570A378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6-7AE5-40C5-89CC-579A8570A37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7AE5-40C5-89CC-579A8570A37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7AE5-40C5-89CC-579A8570A37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7AE5-40C5-89CC-579A8570A378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D36930F4-F609-4A58-BE1A-5F03587FE87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4824685-1BA2-4EED-86C4-B52EC9542A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C7BEF2F-32F7-47A0-A62D-8C0946FB62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2CEB0C2C-0B35-42EE-9EB4-81C6BF765D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AE5-40C5-89CC-579A8570A37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4F84BBB-CB30-4FA0-858D-28EB42DD994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7AE5-40C5-89CC-579A8570A37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F2C6EF0-5060-4214-AFBD-63AFF6E1D89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AE5-40C5-89CC-579A8570A37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D1C2FBF-D4A4-46B6-AEE7-91D2DF2A0EF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7AE5-40C5-89CC-579A8570A37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74273DE7-0C41-4F64-B89A-7F94197AE7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7AE5-40C5-89CC-579A8570A37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C1C8484-7559-4AE1-9C81-C1F748FE90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AE5-40C5-89CC-579A8570A37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81E946B-9AC3-4A8C-9DF7-72DEDD2AD6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7AE5-40C5-89CC-579A8570A37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7AE5-40C5-89CC-579A8570A378}"/>
                </c:ext>
              </c:extLst>
            </c:dLbl>
            <c:spPr>
              <a:noFill/>
              <a:ln w="6350"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Tableaux!$A$16:$A$25</c15:f>
                <c15:dlblRangeCache>
                  <c:ptCount val="10"/>
                  <c:pt idx="0">
                    <c:v>164</c:v>
                  </c:pt>
                  <c:pt idx="1">
                    <c:v>178</c:v>
                  </c:pt>
                  <c:pt idx="2">
                    <c:v>192</c:v>
                  </c:pt>
                  <c:pt idx="3">
                    <c:v>206</c:v>
                  </c:pt>
                  <c:pt idx="4">
                    <c:v>220</c:v>
                  </c:pt>
                  <c:pt idx="5">
                    <c:v>234</c:v>
                  </c:pt>
                  <c:pt idx="6">
                    <c:v>248</c:v>
                  </c:pt>
                  <c:pt idx="7">
                    <c:v>262</c:v>
                  </c:pt>
                  <c:pt idx="8">
                    <c:v>276</c:v>
                  </c:pt>
                  <c:pt idx="9">
                    <c:v>290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7AE5-40C5-89CC-579A8570A3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23-7AE5-40C5-89CC-579A8570A37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7AE5-40C5-89CC-579A8570A378}"/>
              </c:ext>
            </c:extLst>
          </c:dPt>
          <c:val>
            <c:numRef>
              <c:f>Tableaux!$B$1:$B$3</c:f>
              <c:numCache>
                <c:formatCode>0.00</c:formatCode>
                <c:ptCount val="3"/>
                <c:pt idx="0" formatCode="0">
                  <c:v>100</c:v>
                </c:pt>
                <c:pt idx="1">
                  <c:v>1.5</c:v>
                </c:pt>
                <c:pt idx="2" formatCode="0%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88"/>
      </c:pieChart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2115390384515564E-2"/>
          <c:y val="1.9817863711427238E-2"/>
          <c:w val="0.79170947677254477"/>
          <c:h val="0.98018213628857276"/>
        </c:manualLayout>
      </c:layout>
      <c:doughnutChart>
        <c:varyColors val="1"/>
        <c:ser>
          <c:idx val="1"/>
          <c:order val="1"/>
          <c:tx>
            <c:v>Performance</c:v>
          </c:tx>
          <c:spPr>
            <a:solidFill>
              <a:srgbClr val="FF0000"/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AB7A-4D14-BAF6-7E26A9B103FB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6-AB7A-4D14-BAF6-7E26A9B103FB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7-AB7A-4D14-BAF6-7E26A9B103FB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AB7A-4D14-BAF6-7E26A9B103F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315DA76-C885-4048-A4A4-8A8274C1514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AB7A-4D14-BAF6-7E26A9B103F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059B061-030E-4442-9A27-5118AD65A46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AB7A-4D14-BAF6-7E26A9B103F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74CC54F-6B58-4535-9DE0-5CC6817372C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AB7A-4D14-BAF6-7E26A9B103F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AB7A-4D14-BAF6-7E26A9B103F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Tableaux!$F$8:$F$11</c:f>
              <c:numCache>
                <c:formatCode>0.00%</c:formatCode>
                <c:ptCount val="4"/>
                <c:pt idx="0">
                  <c:v>0.125</c:v>
                </c:pt>
                <c:pt idx="1">
                  <c:v>0.05</c:v>
                </c:pt>
                <c:pt idx="2" formatCode="0%">
                  <c:v>0.32500000000000001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AB7A-4D14-BAF6-7E26A9B103FB}"/>
            </c:ext>
          </c:extLst>
        </c:ser>
        <c:ser>
          <c:idx val="2"/>
          <c:order val="2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AB7A-4D14-BAF6-7E26A9B103FB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B-AB7A-4D14-BAF6-7E26A9B103FB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AB7A-4D14-BAF6-7E26A9B103FB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D-AB7A-4D14-BAF6-7E26A9B103FB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AB7A-4D14-BAF6-7E26A9B103FB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F-AB7A-4D14-BAF6-7E26A9B103FB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AB7A-4D14-BAF6-7E26A9B103FB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1-AB7A-4D14-BAF6-7E26A9B103FB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AB7A-4D14-BAF6-7E26A9B103FB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3-AB7A-4D14-BAF6-7E26A9B103FB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AB7A-4D14-BAF6-7E26A9B103FB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5-AB7A-4D14-BAF6-7E26A9B103FB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6-AB7A-4D14-BAF6-7E26A9B103FB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7-AB7A-4D14-BAF6-7E26A9B103FB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AB7A-4D14-BAF6-7E26A9B103FB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9-AB7A-4D14-BAF6-7E26A9B103FB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AB7A-4D14-BAF6-7E26A9B103FB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B-AB7A-4D14-BAF6-7E26A9B103FB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AB7A-4D14-BAF6-7E26A9B103FB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D-AB7A-4D14-BAF6-7E26A9B103FB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AB7A-4D14-BAF6-7E26A9B103F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D422CA69-2234-4492-998A-7A7E846206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AB7A-4D14-BAF6-7E26A9B103F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B9EF901-3195-42B5-BF5A-531442D9D56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AB7A-4D14-BAF6-7E26A9B103F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AB0599F-6F96-484D-86FB-3F18D60453C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AB7A-4D14-BAF6-7E26A9B103F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2883589-844B-4AC7-A4D4-C5A3D13619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AB7A-4D14-BAF6-7E26A9B103FB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97C19D5-FA5F-408B-A3E0-F15BEA3621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AB7A-4D14-BAF6-7E26A9B103FB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43065623-8BF5-40EE-9D31-32625094A3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AB7A-4D14-BAF6-7E26A9B103FB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52ACF060-C01D-4A5F-ABCA-7422712D60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AB7A-4D14-BAF6-7E26A9B103FB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8D4E0CD4-4BE0-48C9-87A1-E21730E996E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AB7A-4D14-BAF6-7E26A9B103FB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9DE24A8D-4187-4D58-8EDD-18F1A0A13C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AB7A-4D14-BAF6-7E26A9B103FB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3575A34-6524-43B2-819E-7EA3B3A5DE1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AB7A-4D14-BAF6-7E26A9B103FB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F4C8E22C-D60B-426B-AB09-91F524870F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AB7A-4D14-BAF6-7E26A9B103FB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C6E49F77-3F8A-4B7E-ADB4-4E6409E96F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AB7A-4D14-BAF6-7E26A9B103FB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2BC8904B-1680-463B-8A19-5A40153B1C2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AB7A-4D14-BAF6-7E26A9B103FB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79BD5A00-A35B-4A10-801F-0C8DA3D5FF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AB7A-4D14-BAF6-7E26A9B103FB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64FE8B9E-AF9A-4858-B614-65CB94B9ED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AB7A-4D14-BAF6-7E26A9B103FB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FC11A3F3-FBA1-4F26-92C7-93710795CE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AB7A-4D14-BAF6-7E26A9B103FB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8D919C89-5A27-4486-B0D9-01FB9E858CE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AB7A-4D14-BAF6-7E26A9B103FB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67BEB88C-76E6-4C14-A4E9-2A06E5C09F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AB7A-4D14-BAF6-7E26A9B103FB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F24170C7-790B-42A4-8089-D92E9B51DC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AB7A-4D14-BAF6-7E26A9B103FB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7777336B-DC4D-4C72-946B-D6F3789F9F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AB7A-4D14-BAF6-7E26A9B103FB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AB7A-4D14-BAF6-7E26A9B103F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Tableaux!$F$16:$F$36</c:f>
              <c:numCache>
                <c:formatCode>0.0%</c:formatCode>
                <c:ptCount val="21"/>
                <c:pt idx="0">
                  <c:v>2.5000000000000001E-2</c:v>
                </c:pt>
                <c:pt idx="1">
                  <c:v>2.5000000000000001E-2</c:v>
                </c:pt>
                <c:pt idx="2">
                  <c:v>2.5000000000000001E-2</c:v>
                </c:pt>
                <c:pt idx="3">
                  <c:v>2.5000000000000001E-2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2.5000000000000001E-2</c:v>
                </c:pt>
                <c:pt idx="9">
                  <c:v>2.5000000000000001E-2</c:v>
                </c:pt>
                <c:pt idx="10">
                  <c:v>2.5000000000000001E-2</c:v>
                </c:pt>
                <c:pt idx="11">
                  <c:v>2.5000000000000001E-2</c:v>
                </c:pt>
                <c:pt idx="12">
                  <c:v>2.5000000000000001E-2</c:v>
                </c:pt>
                <c:pt idx="13">
                  <c:v>2.5000000000000001E-2</c:v>
                </c:pt>
                <c:pt idx="14">
                  <c:v>2.5000000000000001E-2</c:v>
                </c:pt>
                <c:pt idx="15">
                  <c:v>2.5000000000000001E-2</c:v>
                </c:pt>
                <c:pt idx="16">
                  <c:v>2.5000000000000001E-2</c:v>
                </c:pt>
                <c:pt idx="17">
                  <c:v>2.5000000000000001E-2</c:v>
                </c:pt>
                <c:pt idx="18">
                  <c:v>2.5000000000000001E-2</c:v>
                </c:pt>
                <c:pt idx="19">
                  <c:v>2.5000000000000001E-2</c:v>
                </c:pt>
                <c:pt idx="20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Tableaux!$E$16:$E$35</c15:f>
                <c15:dlblRangeCache>
                  <c:ptCount val="20"/>
                  <c:pt idx="0">
                    <c:v>325</c:v>
                  </c:pt>
                  <c:pt idx="1">
                    <c:v>330</c:v>
                  </c:pt>
                  <c:pt idx="2">
                    <c:v>335</c:v>
                  </c:pt>
                  <c:pt idx="3">
                    <c:v>340</c:v>
                  </c:pt>
                  <c:pt idx="4">
                    <c:v>345</c:v>
                  </c:pt>
                  <c:pt idx="5">
                    <c:v>350</c:v>
                  </c:pt>
                  <c:pt idx="6">
                    <c:v>355</c:v>
                  </c:pt>
                  <c:pt idx="7">
                    <c:v>360</c:v>
                  </c:pt>
                  <c:pt idx="8">
                    <c:v>365</c:v>
                  </c:pt>
                  <c:pt idx="9">
                    <c:v>370</c:v>
                  </c:pt>
                  <c:pt idx="10">
                    <c:v>375</c:v>
                  </c:pt>
                  <c:pt idx="11">
                    <c:v>380</c:v>
                  </c:pt>
                  <c:pt idx="12">
                    <c:v>385</c:v>
                  </c:pt>
                  <c:pt idx="13">
                    <c:v>390</c:v>
                  </c:pt>
                  <c:pt idx="14">
                    <c:v>395</c:v>
                  </c:pt>
                  <c:pt idx="15">
                    <c:v>400</c:v>
                  </c:pt>
                  <c:pt idx="16">
                    <c:v>405</c:v>
                  </c:pt>
                  <c:pt idx="17">
                    <c:v>410</c:v>
                  </c:pt>
                  <c:pt idx="18">
                    <c:v>415</c:v>
                  </c:pt>
                  <c:pt idx="19">
                    <c:v>420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AB7A-4D14-BAF6-7E26A9B103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0"/>
          <c:order val="0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AB7A-4D14-BAF6-7E26A9B103F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35-5DDA-4CC8-9CBE-AE4B720495A6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AB7A-4D14-BAF6-7E26A9B103FB}"/>
              </c:ext>
            </c:extLst>
          </c:dPt>
          <c:val>
            <c:numRef>
              <c:f>Tableaux!$F$1:$F$3</c:f>
              <c:numCache>
                <c:formatCode>0.00</c:formatCode>
                <c:ptCount val="3"/>
                <c:pt idx="0" formatCode="0">
                  <c:v>100</c:v>
                </c:pt>
                <c:pt idx="1">
                  <c:v>1.5</c:v>
                </c:pt>
                <c:pt idx="2" formatCode="0%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7A-4D14-BAF6-7E26A9B103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88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796790365387804"/>
          <c:y val="3.7224370253629957E-2"/>
          <c:w val="0.72555913267844463"/>
          <c:h val="0.93410294786157144"/>
        </c:manualLayout>
      </c:layout>
      <c:doughnutChart>
        <c:varyColors val="1"/>
        <c:ser>
          <c:idx val="0"/>
          <c:order val="1"/>
          <c:tx>
            <c:v>Performance</c:v>
          </c:tx>
          <c:spPr>
            <a:noFill/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7AE5-40C5-89CC-579A8570A37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7AE5-40C5-89CC-579A8570A378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7AE5-40C5-89CC-579A8570A37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60DC7948-89D7-4C79-BEE0-402ACCFA085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EB61473-E8EC-4B55-8C8C-DEA620008F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00D5DEE-AA1D-4501-B3EB-A88CD33695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AE5-40C5-89CC-579A8570A3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Tableaux!$J$8:$J$11</c:f>
              <c:numCache>
                <c:formatCode>0%</c:formatCode>
                <c:ptCount val="4"/>
                <c:pt idx="0">
                  <c:v>0.22500000000000001</c:v>
                </c:pt>
                <c:pt idx="1">
                  <c:v>7.4999999999999997E-2</c:v>
                </c:pt>
                <c:pt idx="2">
                  <c:v>0.2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AE5-40C5-89CC-579A8570A378}"/>
            </c:ext>
          </c:extLst>
        </c:ser>
        <c:ser>
          <c:idx val="1"/>
          <c:order val="2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7AE5-40C5-89CC-579A8570A37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7AE5-40C5-89CC-579A8570A37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7AE5-40C5-89CC-579A8570A37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7AE5-40C5-89CC-579A8570A37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7AE5-40C5-89CC-579A8570A37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7AE5-40C5-89CC-579A8570A37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7AE5-40C5-89CC-579A8570A37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7AE5-40C5-89CC-579A8570A37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7AE5-40C5-89CC-579A8570A378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E-7AE5-40C5-89CC-579A8570A378}"/>
              </c:ext>
            </c:extLst>
          </c:dPt>
          <c:dPt>
            <c:idx val="1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8A52-B644-A49A-BA52950831BA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7A246249-B505-47F6-9B1A-3D81C392E06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D2B75A0-784A-4319-AEF9-6AD5C1EC33B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F33877D-989C-4AF4-B9F4-11C3BBD6A6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CE15A59D-4621-4B7D-A716-63AB72B336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AE5-40C5-89CC-579A8570A37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BA9765AD-84B4-4F4A-BA63-86AD0A0BB0B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7AE5-40C5-89CC-579A8570A37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3A1EDEE-C10C-41CF-ACFE-72881C40E7D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AE5-40C5-89CC-579A8570A37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159DACA0-41CC-48B3-9DDF-FB7BD7CB314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7AE5-40C5-89CC-579A8570A37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9D97D582-4068-4E94-8940-FFCCC7D27B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7AE5-40C5-89CC-579A8570A37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C5264923-B86C-47DF-8402-33A8F57D81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AE5-40C5-89CC-579A8570A37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6D659A2D-7E0F-4526-A709-DBB57833A2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7AE5-40C5-89CC-579A8570A37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825CE96C-D1AE-4D19-9191-6EA1B6A9A1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7AE5-40C5-89CC-579A8570A37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8A52-B644-A49A-BA52950831BA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8A52-B644-A49A-BA52950831BA}"/>
                </c:ext>
              </c:extLst>
            </c:dLbl>
            <c:spPr>
              <a:noFill/>
              <a:ln w="6350"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Tableaux!$J$16:$J$28</c:f>
              <c:numCache>
                <c:formatCode>0.0%</c:formatCode>
                <c:ptCount val="13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Tableaux!$I$16:$I$26</c15:f>
                <c15:dlblRangeCache>
                  <c:ptCount val="11"/>
                  <c:pt idx="0">
                    <c:v>2</c:v>
                  </c:pt>
                  <c:pt idx="1">
                    <c:v>4</c:v>
                  </c:pt>
                  <c:pt idx="2">
                    <c:v>6</c:v>
                  </c:pt>
                  <c:pt idx="3">
                    <c:v>8</c:v>
                  </c:pt>
                  <c:pt idx="4">
                    <c:v>9</c:v>
                  </c:pt>
                  <c:pt idx="5">
                    <c:v>10</c:v>
                  </c:pt>
                  <c:pt idx="6">
                    <c:v>11</c:v>
                  </c:pt>
                  <c:pt idx="7">
                    <c:v>12</c:v>
                  </c:pt>
                  <c:pt idx="8">
                    <c:v>14</c:v>
                  </c:pt>
                  <c:pt idx="9">
                    <c:v>16</c:v>
                  </c:pt>
                  <c:pt idx="10">
                    <c:v>18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2"/>
          <c:order val="0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7AE5-40C5-89CC-579A8570A3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23-7AE5-40C5-89CC-579A8570A37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7AE5-40C5-89CC-579A8570A378}"/>
              </c:ext>
            </c:extLst>
          </c:dPt>
          <c:val>
            <c:numRef>
              <c:f>Tableaux!$J$1:$J$3</c:f>
              <c:numCache>
                <c:formatCode>0%</c:formatCode>
                <c:ptCount val="3"/>
                <c:pt idx="0">
                  <c:v>0.245</c:v>
                </c:pt>
                <c:pt idx="1">
                  <c:v>0.01</c:v>
                </c:pt>
                <c:pt idx="2">
                  <c:v>0.745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9942945021090321E-3"/>
          <c:y val="0"/>
          <c:w val="0.94420696643377344"/>
          <c:h val="1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9C-C246-8320-4B7BE7AF404C}"/>
            </c:ext>
          </c:extLst>
        </c:ser>
        <c:ser>
          <c:idx val="1"/>
          <c:order val="1"/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C9C-C246-8320-4B7BE7AF404C}"/>
            </c:ext>
          </c:extLst>
        </c:ser>
        <c:ser>
          <c:idx val="2"/>
          <c:order val="2"/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C9C-C246-8320-4B7BE7AF40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8"/>
        <c:overlap val="100"/>
        <c:axId val="187119104"/>
        <c:axId val="187120640"/>
      </c:barChart>
      <c:catAx>
        <c:axId val="1871191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20640"/>
        <c:crosses val="autoZero"/>
        <c:auto val="1"/>
        <c:lblAlgn val="ctr"/>
        <c:lblOffset val="100"/>
        <c:noMultiLvlLbl val="0"/>
      </c:catAx>
      <c:valAx>
        <c:axId val="187120640"/>
        <c:scaling>
          <c:orientation val="minMax"/>
          <c:max val="100"/>
        </c:scaling>
        <c:delete val="1"/>
        <c:axPos val="l"/>
        <c:numFmt formatCode="General" sourceLinked="1"/>
        <c:majorTickMark val="out"/>
        <c:minorTickMark val="none"/>
        <c:tickLblPos val="nextTo"/>
        <c:crossAx val="18711910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 Générale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49000">
                    <a:srgbClr val="FF0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A905-BB48-A2A8-8E81A78F9AF9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A905-BB48-A2A8-8E81A78F9AF9}"/>
                </c:ext>
              </c:extLst>
            </c:dLbl>
            <c:dLbl>
              <c:idx val="1"/>
              <c:tx>
                <c:strRef>
                  <c:f>Tableaux!$Q$2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{1C8738C5-52F8-4D91-96CC-B9AEA5BC8E0B}</c15:txfldGUID>
                      <c15:f>Tableaux!$Q$2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8-A905-BB48-A2A8-8E81A78F9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Tableaux!$O$2:$P$2</c:f>
              <c:numCache>
                <c:formatCode>0%</c:formatCode>
                <c:ptCount val="2"/>
                <c:pt idx="0">
                  <c:v>0</c:v>
                </c:pt>
                <c:pt idx="1">
                  <c:v>0.33333333333333331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905-BB48-A2A8-8E81A78F9AF9}"/>
            </c:ext>
          </c:extLst>
        </c:ser>
        <c:ser>
          <c:idx val="1"/>
          <c:order val="1"/>
          <c:spPr>
            <a:solidFill>
              <a:srgbClr val="FFC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49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B-A905-BB48-A2A8-8E81A78F9AF9}"/>
              </c:ext>
            </c:extLst>
          </c:dPt>
          <c:dLbls>
            <c:dLbl>
              <c:idx val="1"/>
              <c:tx>
                <c:strRef>
                  <c:f>Tableaux!$Q$3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{C2C7F1C9-82D3-4762-A579-80782CD74107}</c15:txfldGUID>
                      <c15:f>Tableaux!$Q$3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7-A905-BB48-A2A8-8E81A78F9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Tableaux!$O$3:$P$3</c:f>
              <c:numCache>
                <c:formatCode>0%</c:formatCode>
                <c:ptCount val="2"/>
                <c:pt idx="0">
                  <c:v>0</c:v>
                </c:pt>
                <c:pt idx="1">
                  <c:v>0.18333333333333335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905-BB48-A2A8-8E81A78F9AF9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49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A905-BB48-A2A8-8E81A78F9AF9}"/>
              </c:ext>
            </c:extLst>
          </c:dPt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A905-BB48-A2A8-8E81A78F9AF9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A905-BB48-A2A8-8E81A78F9AF9}"/>
                </c:ext>
              </c:extLst>
            </c:dLbl>
            <c:dLbl>
              <c:idx val="1"/>
              <c:tx>
                <c:strRef>
                  <c:f>Tableaux!$Q$4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{6AD65D7D-BAC0-48CE-BDAF-8E3BC01FECD7}</c15:txfldGUID>
                      <c15:f>Tableaux!$Q$4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A905-BB48-A2A8-8E81A78F9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Tableaux!$O$4:$P$4</c:f>
              <c:numCache>
                <c:formatCode>0%</c:formatCode>
                <c:ptCount val="2"/>
                <c:pt idx="0">
                  <c:v>133.49666666666667</c:v>
                </c:pt>
                <c:pt idx="1">
                  <c:v>0.48333333333333339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905-BB48-A2A8-8E81A78F9A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9"/>
        <c:overlap val="100"/>
        <c:axId val="74424399"/>
        <c:axId val="49643727"/>
      </c:barChart>
      <c:catAx>
        <c:axId val="74424399"/>
        <c:scaling>
          <c:orientation val="minMax"/>
        </c:scaling>
        <c:delete val="1"/>
        <c:axPos val="b"/>
        <c:majorTickMark val="none"/>
        <c:minorTickMark val="none"/>
        <c:tickLblPos val="nextTo"/>
        <c:crossAx val="49643727"/>
        <c:crosses val="autoZero"/>
        <c:auto val="1"/>
        <c:lblAlgn val="ctr"/>
        <c:lblOffset val="100"/>
        <c:noMultiLvlLbl val="0"/>
      </c:catAx>
      <c:valAx>
        <c:axId val="49643727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4243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 b="1"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rPr>
              <a:t>Tendance Générale</a:t>
            </a:r>
          </a:p>
        </c:rich>
      </c:tx>
      <c:layout>
        <c:manualLayout>
          <c:xMode val="edge"/>
          <c:yMode val="edge"/>
          <c:x val="0.54127479470885431"/>
          <c:y val="1.0849909275109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lt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262D-4E96-8A51-85733B55E024}"/>
              </c:ext>
            </c:extLst>
          </c:dPt>
          <c:dLbls>
            <c:dLbl>
              <c:idx val="1"/>
              <c:tx>
                <c:strRef>
                  <c:f>[1]Tableaux_RH!$O$2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{F8F07E0E-AEEA-47B2-A818-6F67D9CC477B}</c15:txfldGUID>
                      <c15:f>[1]Tableaux_RH!$O$2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Tableaux!#REF!</c:f>
              <c:numCache>
                <c:formatCode>0%</c:formatCode>
                <c:ptCount val="2"/>
                <c:pt idx="0">
                  <c:v>66.915000000000006</c:v>
                </c:pt>
                <c:pt idx="1">
                  <c:v>0.16666666666666666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62D-4E96-8A51-85733B55E024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262D-4E96-8A51-85733B55E024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262D-4E96-8A51-85733B55E024}"/>
              </c:ext>
            </c:extLst>
          </c:dPt>
          <c:dLbls>
            <c:dLbl>
              <c:idx val="1"/>
              <c:tx>
                <c:strRef>
                  <c:f>[1]Tableaux_RH!$O$3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{EE57F737-F092-4809-90DE-C2E7B97DD5EA}</c15:txfldGUID>
                      <c15:f>[1]Tableaux_RH!$O$3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Tableaux!#REF!</c:f>
              <c:numCache>
                <c:formatCode>0%</c:formatCode>
                <c:ptCount val="2"/>
                <c:pt idx="0" formatCode="0">
                  <c:v>33.084999999999994</c:v>
                </c:pt>
                <c:pt idx="1">
                  <c:v>9.1666666666666674E-2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62D-4E96-8A51-85733B55E024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262D-4E96-8A51-85733B55E024}"/>
              </c:ext>
            </c:extLst>
          </c:dPt>
          <c:dLbls>
            <c:dLbl>
              <c:idx val="1"/>
              <c:tx>
                <c:strRef>
                  <c:f>[1]Tableaux_RH!$O$4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{2FD58529-6FAC-46D6-B896-FC27B19E6DF9}</c15:txfldGUID>
                      <c15:f>[1]Tableaux_RH!$O$4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9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Tableaux!#REF!</c:f>
              <c:numCache>
                <c:formatCode>0%</c:formatCode>
                <c:ptCount val="2"/>
                <c:pt idx="1">
                  <c:v>0.2416666666666667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62D-4E96-8A51-85733B55E0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87050624"/>
        <c:axId val="187072896"/>
      </c:barChart>
      <c:catAx>
        <c:axId val="187050624"/>
        <c:scaling>
          <c:orientation val="minMax"/>
        </c:scaling>
        <c:delete val="1"/>
        <c:axPos val="b"/>
        <c:majorTickMark val="none"/>
        <c:minorTickMark val="none"/>
        <c:tickLblPos val="none"/>
        <c:crossAx val="187072896"/>
        <c:crosses val="autoZero"/>
        <c:auto val="1"/>
        <c:lblAlgn val="ctr"/>
        <c:lblOffset val="100"/>
        <c:noMultiLvlLbl val="0"/>
      </c:catAx>
      <c:valAx>
        <c:axId val="187072896"/>
        <c:scaling>
          <c:orientation val="minMax"/>
          <c:max val="100"/>
        </c:scaling>
        <c:delete val="0"/>
        <c:axPos val="l"/>
        <c:numFmt formatCode="0%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050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00B0F0"/>
    </a:solidFill>
    <a:ln w="19050" cap="flat" cmpd="sng" algn="ctr">
      <a:noFill/>
      <a:prstDash val="solid"/>
      <a:miter lim="800000"/>
    </a:ln>
    <a:effectLst/>
    <a:scene3d>
      <a:camera prst="orthographicFront"/>
      <a:lightRig rig="threePt" dir="t"/>
    </a:scene3d>
    <a:sp3d prstMaterial="matte">
      <a:bevelT/>
      <a:bevelB w="139700" h="139700" prst="divot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715712965533611E-2"/>
          <c:y val="0"/>
          <c:w val="0.95021192896521678"/>
          <c:h val="0.9667595748842297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15000">
                  <a:schemeClr val="bg1"/>
                </a:gs>
                <a:gs pos="50000">
                  <a:srgbClr val="FF0000"/>
                </a:gs>
                <a:gs pos="85000">
                  <a:schemeClr val="bg1"/>
                </a:gs>
              </a:gsLst>
              <a:lin ang="0" scaled="0"/>
            </a:gra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val>
            <c:numRef>
              <c:f>Tableaux!$O$2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9A-4E55-8A61-327EA5B7490E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2-889A-4E55-8A61-327EA5B7490E}"/>
              </c:ext>
            </c:extLst>
          </c:dPt>
          <c:val>
            <c:numRef>
              <c:f>Tableaux!$O$3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89A-4E55-8A61-327EA5B7490E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889A-4E55-8A61-327EA5B7490E}"/>
              </c:ext>
            </c:extLst>
          </c:dPt>
          <c:val>
            <c:numRef>
              <c:f>Tableaux!$O$4</c:f>
              <c:numCache>
                <c:formatCode>0%</c:formatCode>
                <c:ptCount val="1"/>
                <c:pt idx="0">
                  <c:v>133.49666666666667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89A-4E55-8A61-327EA5B749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8"/>
        <c:overlap val="100"/>
        <c:axId val="187119104"/>
        <c:axId val="187120640"/>
      </c:barChart>
      <c:catAx>
        <c:axId val="1871191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20640"/>
        <c:crosses val="autoZero"/>
        <c:auto val="1"/>
        <c:lblAlgn val="ctr"/>
        <c:lblOffset val="100"/>
        <c:noMultiLvlLbl val="0"/>
      </c:catAx>
      <c:valAx>
        <c:axId val="187120640"/>
        <c:scaling>
          <c:orientation val="minMax"/>
          <c:max val="100"/>
        </c:scaling>
        <c:delete val="1"/>
        <c:axPos val="l"/>
        <c:numFmt formatCode="0%" sourceLinked="1"/>
        <c:majorTickMark val="out"/>
        <c:minorTickMark val="none"/>
        <c:tickLblPos val="nextTo"/>
        <c:crossAx val="187119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F8B9-4477-9F97-949664DD82CC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F8B9-4477-9F97-949664DD82CC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F8B9-4477-9F97-949664DD82CC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8B9-4477-9F97-949664DD82C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9C0D380-E8E9-493B-AA84-3BC4402359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F8B9-4477-9F97-949664DD82C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16ACB3F-1936-4212-A46E-E80A487C7D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F8B9-4477-9F97-949664DD82C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B0237F5-9163-4494-B23A-2103490F117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F8B9-4477-9F97-949664DD82C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[1]Tableaux_RH!$B$8:$B$11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cat>
          <c:val>
            <c:numRef>
              <c:f>[1]Tableaux_RH!$B$8:$B$11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F8B9-4477-9F97-949664DD82CC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F8B9-4477-9F97-949664DD82CC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F8B9-4477-9F97-949664DD82CC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F8B9-4477-9F97-949664DD82CC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F8B9-4477-9F97-949664DD82CC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F8B9-4477-9F97-949664DD82CC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F8B9-4477-9F97-949664DD82CC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F8B9-4477-9F97-949664DD82CC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F8B9-4477-9F97-949664DD82CC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F8B9-4477-9F97-949664DD82CC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F8B9-4477-9F97-949664DD82CC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F8B9-4477-9F97-949664DD82C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133EF4B4-DE0E-4882-902F-A4973ECDC50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F8B9-4477-9F97-949664DD82C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AE87C07-7B6C-4026-A4DF-0BC0AA18D9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F8B9-4477-9F97-949664DD82C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74B6FC9E-DC91-4350-9615-8022E6E430E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F8B9-4477-9F97-949664DD82C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1B23A2C-3298-471E-8150-3860326B28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F8B9-4477-9F97-949664DD82C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A2C8BE8-407B-4BC9-8D1E-8D33A8172D9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F8B9-4477-9F97-949664DD82C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77818899-FE19-4719-B17F-C754BE0AB1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F8B9-4477-9F97-949664DD82C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57744A5E-82AB-4D7D-8556-41711EAAB17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F8B9-4477-9F97-949664DD82C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FF15C23E-0549-40CA-ACB6-36ACA3B922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F8B9-4477-9F97-949664DD82C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6E2BF145-93B9-4236-9835-B1283A3633E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F8B9-4477-9F97-949664DD82C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7B341A88-E3BD-416E-8F85-BC184D78FAC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F8B9-4477-9F97-949664DD82C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[1]Tableaux_RH!$A$16:$A$25</c15:f>
                <c15:dlblRangeCache>
                  <c:ptCount val="10"/>
                  <c:pt idx="0">
                    <c:v>10</c:v>
                  </c:pt>
                  <c:pt idx="1">
                    <c:v>9</c:v>
                  </c:pt>
                  <c:pt idx="2">
                    <c:v>8</c:v>
                  </c:pt>
                  <c:pt idx="3">
                    <c:v>7</c:v>
                  </c:pt>
                  <c:pt idx="4">
                    <c:v>6</c:v>
                  </c:pt>
                  <c:pt idx="5">
                    <c:v>5</c:v>
                  </c:pt>
                  <c:pt idx="6">
                    <c:v>4</c:v>
                  </c:pt>
                  <c:pt idx="7">
                    <c:v>3</c:v>
                  </c:pt>
                  <c:pt idx="8">
                    <c:v>2</c:v>
                  </c:pt>
                  <c:pt idx="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F8B9-4477-9F97-949664DD82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sunse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F8B9-4477-9F97-949664DD82C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3-F8B9-4477-9F97-949664DD82C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F8B9-4477-9F97-949664DD82CC}"/>
              </c:ext>
            </c:extLst>
          </c:dPt>
          <c:dLbls>
            <c:dLbl>
              <c:idx val="1"/>
              <c:layout>
                <c:manualLayout>
                  <c:x val="-6.8315891296308632E-3"/>
                  <c:y val="-4.5573042309152078E-3"/>
                </c:manualLayout>
              </c:layout>
              <c:tx>
                <c:strRef>
                  <c:f>Tableaux!$C$1</c:f>
                  <c:strCache>
                    <c:ptCount val="1"/>
                    <c:pt idx="0">
                      <c:v>150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{0DBA5BC3-5E57-4B51-A7F2-CC76925B9362}</c15:txfldGUID>
                      <c15:f>Tableaux!$C$1</c15:f>
                      <c15:dlblFieldTableCache>
                        <c:ptCount val="1"/>
                        <c:pt idx="0">
                          <c:v>150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3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[1]Tableaux_RH!$B$1:$B$3</c:f>
              <c:numCache>
                <c:formatCode>General</c:formatCode>
                <c:ptCount val="3"/>
                <c:pt idx="0">
                  <c:v>10</c:v>
                </c:pt>
                <c:pt idx="1">
                  <c:v>2</c:v>
                </c:pt>
                <c:pt idx="2">
                  <c:v>188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F8B9-4477-9F97-949664DD82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55B0-4AC1-9046-C6B83AD3B5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55B0-4AC1-9046-C6B83AD3B52F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55B0-4AC1-9046-C6B83AD3B52F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5B0-4AC1-9046-C6B83AD3B52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2188726-6D01-4DB0-905F-F29C40FE5F0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55B0-4AC1-9046-C6B83AD3B52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316BB50-CB4B-4271-9DA0-1F59D749D7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5B0-4AC1-9046-C6B83AD3B52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C25E486-39D4-479E-BFBB-8BA9574FAE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5B0-4AC1-9046-C6B83AD3B52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[1]Tableaux_RH!$F$8:$F$11</c:f>
              <c:numCache>
                <c:formatCode>General</c:formatCode>
                <c:ptCount val="4"/>
                <c:pt idx="0">
                  <c:v>25</c:v>
                </c:pt>
                <c:pt idx="1">
                  <c:v>25</c:v>
                </c:pt>
                <c:pt idx="2">
                  <c:v>50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55B0-4AC1-9046-C6B83AD3B52F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55B0-4AC1-9046-C6B83AD3B52F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55B0-4AC1-9046-C6B83AD3B52F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55B0-4AC1-9046-C6B83AD3B52F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55B0-4AC1-9046-C6B83AD3B52F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55B0-4AC1-9046-C6B83AD3B52F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55B0-4AC1-9046-C6B83AD3B52F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55B0-4AC1-9046-C6B83AD3B52F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55B0-4AC1-9046-C6B83AD3B52F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55B0-4AC1-9046-C6B83AD3B52F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55B0-4AC1-9046-C6B83AD3B52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55B0-4AC1-9046-C6B83AD3B52F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0-55B0-4AC1-9046-C6B83AD3B52F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2-55B0-4AC1-9046-C6B83AD3B52F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55B0-4AC1-9046-C6B83AD3B52F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6-55B0-4AC1-9046-C6B83AD3B52F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8-55B0-4AC1-9046-C6B83AD3B52F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A-55B0-4AC1-9046-C6B83AD3B52F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C-55B0-4AC1-9046-C6B83AD3B52F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E-55B0-4AC1-9046-C6B83AD3B52F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0-55B0-4AC1-9046-C6B83AD3B52F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2-55B0-4AC1-9046-C6B83AD3B52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2E7115F4-DFAC-4168-9603-C76A0C55B1D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5B0-4AC1-9046-C6B83AD3B52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CCDF871-C251-4A76-9D00-1FBFE6546EA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55B0-4AC1-9046-C6B83AD3B52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7DE04CB0-43E1-44FC-AADF-E0A8D6D8788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55B0-4AC1-9046-C6B83AD3B52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B1395AE-B02C-4078-B34D-E2BAA7A7DA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55B0-4AC1-9046-C6B83AD3B52F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2F06E58C-DDFD-45B9-B52F-6126636413F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55B0-4AC1-9046-C6B83AD3B52F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8E933D5F-B257-4910-A416-D4EF06C4598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55B0-4AC1-9046-C6B83AD3B52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CBF096C-56E6-464F-9894-99437F5B41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55B0-4AC1-9046-C6B83AD3B52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A60400FD-5352-4DDF-8C6C-2F84C3FAE5A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55B0-4AC1-9046-C6B83AD3B52F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DD12821A-7DD2-48D4-B0DD-E334ECBBCCE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55B0-4AC1-9046-C6B83AD3B52F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1BBB9C1B-A622-4BAF-9AF7-B2B42606FB0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55B0-4AC1-9046-C6B83AD3B52F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3F89784F-C7D2-41C0-A59E-DDFB64AE82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55B0-4AC1-9046-C6B83AD3B52F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6F5781BE-8E8B-4F1D-AFEC-2705702B741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55B0-4AC1-9046-C6B83AD3B52F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63797088-C97D-43C0-A278-EEEC64D271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55B0-4AC1-9046-C6B83AD3B52F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BFF1DCB4-C722-4881-8159-711A5B03816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55B0-4AC1-9046-C6B83AD3B52F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DA037656-9839-465B-B46B-4D288EDD5A7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55B0-4AC1-9046-C6B83AD3B52F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3F7BF3B0-9CC1-4A14-8ECA-B73216BB98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55B0-4AC1-9046-C6B83AD3B52F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55B107B9-1CF0-4E79-880F-6E91ED8413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55B0-4AC1-9046-C6B83AD3B52F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12B988A3-78C5-4A15-88A5-D68BE6CAA9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55B0-4AC1-9046-C6B83AD3B52F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B8209847-249C-4A11-B493-E14589AF02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55B0-4AC1-9046-C6B83AD3B52F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66C4EBFB-183B-4E8C-A891-A12C6B9052F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55B0-4AC1-9046-C6B83AD3B52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[1]Tableaux_RH!$F$16:$F$36</c:f>
              <c:numCache>
                <c:formatCode>General</c:formatCode>
                <c:ptCount val="21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[1]Tableaux_RH!$E$16:$E$35</c15:f>
                <c15:dlblRangeCache>
                  <c:ptCount val="20"/>
                  <c:pt idx="0">
                    <c:v>20</c:v>
                  </c:pt>
                  <c:pt idx="1">
                    <c:v>19</c:v>
                  </c:pt>
                  <c:pt idx="2">
                    <c:v>18</c:v>
                  </c:pt>
                  <c:pt idx="3">
                    <c:v>17</c:v>
                  </c:pt>
                  <c:pt idx="4">
                    <c:v>16</c:v>
                  </c:pt>
                  <c:pt idx="5">
                    <c:v>15</c:v>
                  </c:pt>
                  <c:pt idx="6">
                    <c:v>14</c:v>
                  </c:pt>
                  <c:pt idx="7">
                    <c:v>13</c:v>
                  </c:pt>
                  <c:pt idx="8">
                    <c:v>12</c:v>
                  </c:pt>
                  <c:pt idx="9">
                    <c:v>11</c:v>
                  </c:pt>
                  <c:pt idx="10">
                    <c:v>10</c:v>
                  </c:pt>
                  <c:pt idx="11">
                    <c:v>9</c:v>
                  </c:pt>
                  <c:pt idx="12">
                    <c:v>8</c:v>
                  </c:pt>
                  <c:pt idx="13">
                    <c:v>7</c:v>
                  </c:pt>
                  <c:pt idx="14">
                    <c:v>6</c:v>
                  </c:pt>
                  <c:pt idx="15">
                    <c:v>5</c:v>
                  </c:pt>
                  <c:pt idx="16">
                    <c:v>4</c:v>
                  </c:pt>
                  <c:pt idx="17">
                    <c:v>3</c:v>
                  </c:pt>
                  <c:pt idx="18">
                    <c:v>2</c:v>
                  </c:pt>
                  <c:pt idx="1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3-55B0-4AC1-9046-C6B83AD3B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5-55B0-4AC1-9046-C6B83AD3B5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7-55B0-4AC1-9046-C6B83AD3B52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9-55B0-4AC1-9046-C6B83AD3B52F}"/>
              </c:ext>
            </c:extLst>
          </c:dPt>
          <c:dLbls>
            <c:dLbl>
              <c:idx val="1"/>
              <c:layout>
                <c:manualLayout>
                  <c:x val="-3.9488636363636366E-3"/>
                  <c:y val="2.144637401511497E-4"/>
                </c:manualLayout>
              </c:layout>
              <c:tx>
                <c:strRef>
                  <c:f>Tableaux!$G$1</c:f>
                  <c:strCache>
                    <c:ptCount val="1"/>
                    <c:pt idx="0">
                      <c:v>380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{2BA588FA-D450-441C-B7E5-0B8E7F3E17B1}</c15:txfldGUID>
                      <c15:f>Tableaux!$G$1</c15:f>
                      <c15:dlblFieldTableCache>
                        <c:ptCount val="1"/>
                        <c:pt idx="0">
                          <c:v>380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37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[1]Tableaux_RH!$F$1:$F$3</c:f>
              <c:numCache>
                <c:formatCode>General</c:formatCode>
                <c:ptCount val="3"/>
                <c:pt idx="0">
                  <c:v>-90</c:v>
                </c:pt>
                <c:pt idx="1">
                  <c:v>2</c:v>
                </c:pt>
                <c:pt idx="2">
                  <c:v>288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A-55B0-4AC1-9046-C6B83AD3B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3CD0-46A5-A660-B7A9049DF5DD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3CD0-46A5-A660-B7A9049DF5DD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3CD0-46A5-A660-B7A9049DF5DD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3CD0-46A5-A660-B7A9049DF5DD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6B817F8B-6A49-4D91-B118-69A579C342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3CD0-46A5-A660-B7A9049DF5D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A5BB535-9792-42AF-BA53-BFCF7A3E72F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3CD0-46A5-A660-B7A9049DF5D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1628D6D-3793-4F1B-A146-A368874C34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3CD0-46A5-A660-B7A9049DF5D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[1]Tableaux_RH!$J$8:$J$11</c:f>
              <c:numCache>
                <c:formatCode>General</c:formatCode>
                <c:ptCount val="4"/>
                <c:pt idx="0">
                  <c:v>70</c:v>
                </c:pt>
                <c:pt idx="1">
                  <c:v>10</c:v>
                </c:pt>
                <c:pt idx="2">
                  <c:v>20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[1]Tableaux_RH!$I$8:$I$10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3CD0-46A5-A660-B7A9049DF5DD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3CD0-46A5-A660-B7A9049DF5DD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3CD0-46A5-A660-B7A9049DF5DD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3CD0-46A5-A660-B7A9049DF5DD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3CD0-46A5-A660-B7A9049DF5DD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3CD0-46A5-A660-B7A9049DF5DD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3CD0-46A5-A660-B7A9049DF5DD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3CD0-46A5-A660-B7A9049DF5DD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3CD0-46A5-A660-B7A9049DF5DD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3CD0-46A5-A660-B7A9049DF5DD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3CD0-46A5-A660-B7A9049DF5DD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3CD0-46A5-A660-B7A9049DF5DD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FF664ED-E07F-4EA6-A6CD-D596427FBA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3CD0-46A5-A660-B7A9049DF5D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A002F03-3107-4DED-92D6-94BC2434719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3CD0-46A5-A660-B7A9049DF5D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75CA57BB-0EBE-4AF7-BEF0-D09F767634D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3CD0-46A5-A660-B7A9049DF5D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7C556150-DD5A-463F-B8BB-80FEEFFBE39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3CD0-46A5-A660-B7A9049DF5DD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71C50EA-8E58-406C-9893-87F82D6DC15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3CD0-46A5-A660-B7A9049DF5DD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CBF008F7-86ED-4CA7-87E3-422A11B56FC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3CD0-46A5-A660-B7A9049DF5DD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9E5563F4-2ACA-4004-8B77-A0D707C1A3A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3CD0-46A5-A660-B7A9049DF5DD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39933A39-4457-42D3-9A15-248CFB7814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3CD0-46A5-A660-B7A9049DF5DD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BCFD878C-42BC-4171-9E1A-C3BC6AA257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3CD0-46A5-A660-B7A9049DF5DD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13A25AE-11AB-4710-8D2F-3B0586A0FF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3CD0-46A5-A660-B7A9049DF5DD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[1]Tableaux_RH!$J$16:$J$26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[1]Tableaux_RH!$I$16:$I$25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3CD0-46A5-A660-B7A9049DF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3CD0-46A5-A660-B7A9049DF5D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3-3CD0-46A5-A660-B7A9049DF5DD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3CD0-46A5-A660-B7A9049DF5DD}"/>
              </c:ext>
            </c:extLst>
          </c:dPt>
          <c:dLbls>
            <c:dLbl>
              <c:idx val="1"/>
              <c:layout>
                <c:manualLayout>
                  <c:x val="-4.7566783917979633E-3"/>
                  <c:y val="2.962411945342098E-4"/>
                </c:manualLayout>
              </c:layout>
              <c:tx>
                <c:strRef>
                  <c:f>Tableaux!$K$1</c:f>
                  <c:strCache>
                    <c:ptCount val="1"/>
                    <c:pt idx="0">
                      <c:v>10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{1CDF47D6-A759-412C-B661-0365E353F610}</c15:txfldGUID>
                      <c15:f>Tableaux!$K$1</c15:f>
                      <c15:dlblFieldTableCache>
                        <c:ptCount val="1"/>
                        <c:pt idx="0">
                          <c:v>10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3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[1]Tableaux_RH!$J$1:$J$3</c:f>
              <c:numCache>
                <c:formatCode>General</c:formatCode>
                <c:ptCount val="3"/>
                <c:pt idx="0">
                  <c:v>80</c:v>
                </c:pt>
                <c:pt idx="1">
                  <c:v>2</c:v>
                </c:pt>
                <c:pt idx="2">
                  <c:v>118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3CD0-46A5-A660-B7A9049DF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0.xml"/><Relationship Id="rId2" Type="http://schemas.openxmlformats.org/officeDocument/2006/relationships/chart" Target="../charts/chart9.xml"/><Relationship Id="rId1" Type="http://schemas.openxmlformats.org/officeDocument/2006/relationships/chart" Target="../charts/chart8.xml"/><Relationship Id="rId5" Type="http://schemas.openxmlformats.org/officeDocument/2006/relationships/chart" Target="../charts/chart12.xml"/><Relationship Id="rId4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26</xdr:row>
      <xdr:rowOff>149678</xdr:rowOff>
    </xdr:from>
    <xdr:to>
      <xdr:col>3</xdr:col>
      <xdr:colOff>144007</xdr:colOff>
      <xdr:row>54</xdr:row>
      <xdr:rowOff>136071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E49A7B07-C73C-40DA-96ED-2D01304B09EE}"/>
            </a:ext>
          </a:extLst>
        </xdr:cNvPr>
        <xdr:cNvGrpSpPr/>
      </xdr:nvGrpSpPr>
      <xdr:grpSpPr>
        <a:xfrm>
          <a:off x="0" y="5742214"/>
          <a:ext cx="6430507" cy="5538107"/>
          <a:chOff x="109078" y="2366048"/>
          <a:chExt cx="6334124" cy="581577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73471951-7EC9-4185-9A6A-1E5DA848162C}"/>
              </a:ext>
            </a:extLst>
          </xdr:cNvPr>
          <xdr:cNvGrpSpPr/>
        </xdr:nvGrpSpPr>
        <xdr:grpSpPr>
          <a:xfrm>
            <a:off x="827428" y="2366048"/>
            <a:ext cx="5300526" cy="5093001"/>
            <a:chOff x="845345" y="-17178"/>
            <a:chExt cx="5486400" cy="5019302"/>
          </a:xfrm>
        </xdr:grpSpPr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938C3211-8A71-45C0-868A-EB9741C3B7BD}"/>
                </a:ext>
              </a:extLst>
            </xdr:cNvPr>
            <xdr:cNvSpPr/>
          </xdr:nvSpPr>
          <xdr:spPr>
            <a:xfrm>
              <a:off x="845345" y="597039"/>
              <a:ext cx="5486400" cy="4405085"/>
            </a:xfrm>
            <a:prstGeom prst="roundRect">
              <a:avLst/>
            </a:prstGeom>
            <a:solidFill>
              <a:srgbClr val="00B0F0"/>
            </a:solidFill>
            <a:ln>
              <a:noFill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Tableaux!D22">
          <xdr:nvSpPr>
            <xdr:cNvPr id="6" name="ZoneTexte 5">
              <a:extLst>
                <a:ext uri="{FF2B5EF4-FFF2-40B4-BE49-F238E27FC236}">
                  <a16:creationId xmlns:a16="http://schemas.microsoft.com/office/drawing/2014/main" id="{AC416E2E-857C-4790-8AB4-2EB0E6979E83}"/>
                </a:ext>
              </a:extLst>
            </xdr:cNvPr>
            <xdr:cNvSpPr txBox="1"/>
          </xdr:nvSpPr>
          <xdr:spPr>
            <a:xfrm>
              <a:off x="1728868" y="-17178"/>
              <a:ext cx="3667165" cy="443553"/>
            </a:xfrm>
            <a:prstGeom prst="rect">
              <a:avLst/>
            </a:prstGeom>
            <a:solidFill>
              <a:srgbClr val="00B0F0"/>
            </a:solidFill>
            <a:ln w="9525" cmpd="sng">
              <a:noFill/>
            </a:ln>
            <a:scene3d>
              <a:camera prst="orthographicFront"/>
              <a:lightRig rig="freezing" dir="t"/>
            </a:scene3d>
            <a:sp3d prstMaterial="matte">
              <a:bevelT w="139700" h="139700" prst="divot"/>
              <a:bevelB prst="relaxedInset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06EC84A-53E9-4969-BA72-C0EECB2F8BB9}" type="TxLink">
                <a:rPr lang="en-US" sz="2400" b="0" i="0" u="none" strike="noStrike">
                  <a:solidFill>
                    <a:srgbClr val="000000"/>
                  </a:solidFill>
                  <a:effectLst>
                    <a:outerShdw blurRad="50800" dist="38100" dir="2700000" algn="tl" rotWithShape="0">
                      <a:prstClr val="black">
                        <a:alpha val="40000"/>
                      </a:prstClr>
                    </a:outerShdw>
                  </a:effectLst>
                  <a:latin typeface="Calibri"/>
                  <a:cs typeface="Calibri"/>
                </a:rPr>
                <a:pPr algn="ctr"/>
                <a:t> </a:t>
              </a:fld>
              <a:endParaRPr lang="fr-FR" sz="1100">
                <a:solidFill>
                  <a:schemeClr val="bg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endParaRPr>
            </a:p>
          </xdr:txBody>
        </xdr:sp>
        <xdr:sp macro="" textlink="">
          <xdr:nvSpPr>
            <xdr:cNvPr id="7" name="Ellipse 6">
              <a:extLst>
                <a:ext uri="{FF2B5EF4-FFF2-40B4-BE49-F238E27FC236}">
                  <a16:creationId xmlns:a16="http://schemas.microsoft.com/office/drawing/2014/main" id="{32B08459-1D8D-41D6-96CD-25F23584349A}"/>
                </a:ext>
              </a:extLst>
            </xdr:cNvPr>
            <xdr:cNvSpPr/>
          </xdr:nvSpPr>
          <xdr:spPr>
            <a:xfrm>
              <a:off x="3229426" y="3091946"/>
              <a:ext cx="217715" cy="228197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C9CFA4AD-EB5F-483D-AA32-101FF5CFD38D}"/>
              </a:ext>
            </a:extLst>
          </xdr:cNvPr>
          <xdr:cNvGraphicFramePr/>
        </xdr:nvGraphicFramePr>
        <xdr:xfrm>
          <a:off x="109078" y="3207394"/>
          <a:ext cx="6334124" cy="497443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</xdr:grpSp>
    <xdr:clientData/>
  </xdr:twoCellAnchor>
  <xdr:twoCellAnchor>
    <xdr:from>
      <xdr:col>4</xdr:col>
      <xdr:colOff>886061</xdr:colOff>
      <xdr:row>37</xdr:row>
      <xdr:rowOff>0</xdr:rowOff>
    </xdr:from>
    <xdr:to>
      <xdr:col>7</xdr:col>
      <xdr:colOff>36135</xdr:colOff>
      <xdr:row>39</xdr:row>
      <xdr:rowOff>53841</xdr:rowOff>
    </xdr:to>
    <xdr:sp macro="" textlink="Tableaux!E1">
      <xdr:nvSpPr>
        <xdr:cNvPr id="8" name="ZoneTexte 7">
          <a:extLst>
            <a:ext uri="{FF2B5EF4-FFF2-40B4-BE49-F238E27FC236}">
              <a16:creationId xmlns:a16="http://schemas.microsoft.com/office/drawing/2014/main" id="{98199C08-1813-42AD-993B-3C8738CC1F1D}"/>
            </a:ext>
          </a:extLst>
        </xdr:cNvPr>
        <xdr:cNvSpPr txBox="1"/>
      </xdr:nvSpPr>
      <xdr:spPr>
        <a:xfrm>
          <a:off x="7961775" y="7742464"/>
          <a:ext cx="3735681" cy="462056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freezing" dir="t"/>
        </a:scene3d>
        <a:sp3d prstMaterial="matte">
          <a:bevelT w="139700" h="139700" prst="divot"/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AF7F679-C275-40B7-B3BD-66303B1FCC14}" type="TxLink">
            <a:rPr lang="en-US" sz="2400" b="0" i="0" u="none" strike="noStrike">
              <a:solidFill>
                <a:srgbClr val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Indicateur Y</a:t>
          </a:fld>
          <a:endParaRPr lang="fr-FR" sz="1100">
            <a:solidFill>
              <a:schemeClr val="bg1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3</xdr:col>
      <xdr:colOff>127912</xdr:colOff>
      <xdr:row>64</xdr:row>
      <xdr:rowOff>192787</xdr:rowOff>
    </xdr:from>
    <xdr:to>
      <xdr:col>8</xdr:col>
      <xdr:colOff>273797</xdr:colOff>
      <xdr:row>90</xdr:row>
      <xdr:rowOff>40270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916D700F-8433-47D3-A11F-CA407C28E928}"/>
            </a:ext>
          </a:extLst>
        </xdr:cNvPr>
        <xdr:cNvGrpSpPr/>
      </xdr:nvGrpSpPr>
      <xdr:grpSpPr>
        <a:xfrm>
          <a:off x="6414412" y="13378108"/>
          <a:ext cx="6391564" cy="5154269"/>
          <a:chOff x="6250783" y="3022243"/>
          <a:chExt cx="6336000" cy="5060492"/>
        </a:xfrm>
      </xdr:grpSpPr>
      <xdr:sp macro="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F7BCCDF5-BCEA-44A7-B835-29328D8913AD}"/>
              </a:ext>
            </a:extLst>
          </xdr:cNvPr>
          <xdr:cNvSpPr/>
        </xdr:nvSpPr>
        <xdr:spPr>
          <a:xfrm>
            <a:off x="6742133" y="3022243"/>
            <a:ext cx="5356692" cy="4536000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11" name="Graphique 10">
            <a:extLst>
              <a:ext uri="{FF2B5EF4-FFF2-40B4-BE49-F238E27FC236}">
                <a16:creationId xmlns:a16="http://schemas.microsoft.com/office/drawing/2014/main" id="{5D8ED335-B280-4786-8F68-6CAC1A26AEBC}"/>
              </a:ext>
            </a:extLst>
          </xdr:cNvPr>
          <xdr:cNvGraphicFramePr/>
        </xdr:nvGraphicFramePr>
        <xdr:xfrm>
          <a:off x="6250783" y="3107535"/>
          <a:ext cx="6336000" cy="497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12" name="Ellipse 11">
            <a:extLst>
              <a:ext uri="{FF2B5EF4-FFF2-40B4-BE49-F238E27FC236}">
                <a16:creationId xmlns:a16="http://schemas.microsoft.com/office/drawing/2014/main" id="{DA37E502-F3C0-40B8-8EBC-84991B9A678C}"/>
              </a:ext>
            </a:extLst>
          </xdr:cNvPr>
          <xdr:cNvSpPr/>
        </xdr:nvSpPr>
        <xdr:spPr>
          <a:xfrm>
            <a:off x="9315885" y="5516965"/>
            <a:ext cx="219898" cy="231591"/>
          </a:xfrm>
          <a:prstGeom prst="ellipse">
            <a:avLst/>
          </a:prstGeom>
          <a:solidFill>
            <a:srgbClr val="00B0F0"/>
          </a:solidFill>
          <a:ln>
            <a:noFill/>
          </a:ln>
          <a:effectLst>
            <a:glow rad="63500">
              <a:schemeClr val="accent1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freezing" dir="t"/>
          </a:scene3d>
          <a:sp3d prstMaterial="matte">
            <a:bevelT/>
            <a:bevelB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0</xdr:col>
      <xdr:colOff>285751</xdr:colOff>
      <xdr:row>29</xdr:row>
      <xdr:rowOff>122463</xdr:rowOff>
    </xdr:from>
    <xdr:to>
      <xdr:col>2</xdr:col>
      <xdr:colOff>721179</xdr:colOff>
      <xdr:row>53</xdr:row>
      <xdr:rowOff>108856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93C7795E-9A0A-9EE6-EDA5-528DC9955F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217713</xdr:colOff>
      <xdr:row>36</xdr:row>
      <xdr:rowOff>81642</xdr:rowOff>
    </xdr:from>
    <xdr:to>
      <xdr:col>8</xdr:col>
      <xdr:colOff>231322</xdr:colOff>
      <xdr:row>59</xdr:row>
      <xdr:rowOff>122464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774B9BFD-2A6C-0D75-DE76-DCE34E3C11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1034141</xdr:colOff>
      <xdr:row>32</xdr:row>
      <xdr:rowOff>163286</xdr:rowOff>
    </xdr:from>
    <xdr:to>
      <xdr:col>11</xdr:col>
      <xdr:colOff>775605</xdr:colOff>
      <xdr:row>54</xdr:row>
      <xdr:rowOff>176894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6025FF20-A7EE-4F43-88FE-807C172685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0</xdr:colOff>
      <xdr:row>71</xdr:row>
      <xdr:rowOff>171449</xdr:rowOff>
    </xdr:from>
    <xdr:to>
      <xdr:col>14</xdr:col>
      <xdr:colOff>45480</xdr:colOff>
      <xdr:row>91</xdr:row>
      <xdr:rowOff>98042</xdr:rowOff>
    </xdr:to>
    <xdr:graphicFrame macro="">
      <xdr:nvGraphicFramePr>
        <xdr:cNvPr id="31" name="Graphique 30">
          <a:extLst>
            <a:ext uri="{FF2B5EF4-FFF2-40B4-BE49-F238E27FC236}">
              <a16:creationId xmlns:a16="http://schemas.microsoft.com/office/drawing/2014/main" id="{8B27004F-5D61-021E-779F-D1956BC7698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1487714</xdr:colOff>
      <xdr:row>14</xdr:row>
      <xdr:rowOff>197758</xdr:rowOff>
    </xdr:from>
    <xdr:to>
      <xdr:col>16</xdr:col>
      <xdr:colOff>1088571</xdr:colOff>
      <xdr:row>28</xdr:row>
      <xdr:rowOff>146958</xdr:rowOff>
    </xdr:to>
    <xdr:graphicFrame macro="">
      <xdr:nvGraphicFramePr>
        <xdr:cNvPr id="35" name="Graphique 34">
          <a:extLst>
            <a:ext uri="{FF2B5EF4-FFF2-40B4-BE49-F238E27FC236}">
              <a16:creationId xmlns:a16="http://schemas.microsoft.com/office/drawing/2014/main" id="{7D679952-8C62-2F83-9964-1900899FA67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13</xdr:col>
      <xdr:colOff>1974473</xdr:colOff>
      <xdr:row>15</xdr:row>
      <xdr:rowOff>44545</xdr:rowOff>
    </xdr:from>
    <xdr:to>
      <xdr:col>13</xdr:col>
      <xdr:colOff>2740312</xdr:colOff>
      <xdr:row>17</xdr:row>
      <xdr:rowOff>63579</xdr:rowOff>
    </xdr:to>
    <xdr:sp macro="" textlink="$O$1">
      <xdr:nvSpPr>
        <xdr:cNvPr id="29" name="ZoneTexte 28">
          <a:extLst>
            <a:ext uri="{FF2B5EF4-FFF2-40B4-BE49-F238E27FC236}">
              <a16:creationId xmlns:a16="http://schemas.microsoft.com/office/drawing/2014/main" id="{5AA83C21-987A-445E-B8AB-615BAF1444C0}"/>
            </a:ext>
          </a:extLst>
        </xdr:cNvPr>
        <xdr:cNvSpPr txBox="1"/>
      </xdr:nvSpPr>
      <xdr:spPr>
        <a:xfrm>
          <a:off x="29551616" y="3237688"/>
          <a:ext cx="765839" cy="418177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fld id="{24756742-CEE5-4705-9E22-99DDC9934543}" type="TxLink">
            <a:rPr lang="en-US" sz="2400" b="0" i="0" u="none" strike="noStrike">
              <a:solidFill>
                <a:srgbClr val="000000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t>13350%</a:t>
          </a:fld>
          <a:endParaRPr lang="en-US" sz="2400" b="1" i="0" u="none" strike="noStrike">
            <a:solidFill>
              <a:schemeClr val="bg1"/>
            </a:solidFill>
            <a:effectLst>
              <a:glow>
                <a:schemeClr val="bg2"/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Calibri"/>
            <a:cs typeface="Calibri"/>
          </a:endParaRPr>
        </a:p>
      </xdr:txBody>
    </xdr:sp>
    <xdr:clientData/>
  </xdr:twoCellAnchor>
  <xdr:twoCellAnchor editAs="oneCell">
    <xdr:from>
      <xdr:col>0</xdr:col>
      <xdr:colOff>1328057</xdr:colOff>
      <xdr:row>56</xdr:row>
      <xdr:rowOff>111579</xdr:rowOff>
    </xdr:from>
    <xdr:to>
      <xdr:col>1</xdr:col>
      <xdr:colOff>737507</xdr:colOff>
      <xdr:row>80</xdr:row>
      <xdr:rowOff>92528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3D148AA-8BB1-DA87-4E1E-38DC5211CE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328057" y="11364686"/>
          <a:ext cx="3995057" cy="487952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55455</xdr:colOff>
      <xdr:row>6</xdr:row>
      <xdr:rowOff>197039</xdr:rowOff>
    </xdr:from>
    <xdr:to>
      <xdr:col>13</xdr:col>
      <xdr:colOff>425636</xdr:colOff>
      <xdr:row>9</xdr:row>
      <xdr:rowOff>39970</xdr:rowOff>
    </xdr:to>
    <xdr:sp macro="" textlink="Tableaux!E1">
      <xdr:nvSpPr>
        <xdr:cNvPr id="5" name="ZoneTexte 4">
          <a:extLst>
            <a:ext uri="{FF2B5EF4-FFF2-40B4-BE49-F238E27FC236}">
              <a16:creationId xmlns:a16="http://schemas.microsoft.com/office/drawing/2014/main" id="{CAF313BC-0FFA-4E12-BD11-C5E9D501CA21}"/>
            </a:ext>
          </a:extLst>
        </xdr:cNvPr>
        <xdr:cNvSpPr txBox="1"/>
      </xdr:nvSpPr>
      <xdr:spPr>
        <a:xfrm>
          <a:off x="7599255" y="2368739"/>
          <a:ext cx="3722981" cy="443006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freezing" dir="t"/>
        </a:scene3d>
        <a:sp3d prstMaterial="matte">
          <a:bevelT w="139700" h="139700" prst="divot"/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AF7F679-C275-40B7-B3BD-66303B1FCC14}" type="TxLink">
            <a:rPr lang="en-US" sz="2400" b="0" i="0" u="none" strike="noStrike">
              <a:solidFill>
                <a:srgbClr val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Indicateur Y</a:t>
          </a:fld>
          <a:endParaRPr lang="fr-FR" sz="1100">
            <a:solidFill>
              <a:schemeClr val="bg1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21</xdr:col>
      <xdr:colOff>654554</xdr:colOff>
      <xdr:row>8</xdr:row>
      <xdr:rowOff>40060</xdr:rowOff>
    </xdr:from>
    <xdr:to>
      <xdr:col>30</xdr:col>
      <xdr:colOff>572004</xdr:colOff>
      <xdr:row>50</xdr:row>
      <xdr:rowOff>196765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E10C0863-D039-441D-87B3-07178F882A5C}"/>
            </a:ext>
          </a:extLst>
        </xdr:cNvPr>
        <xdr:cNvGrpSpPr/>
      </xdr:nvGrpSpPr>
      <xdr:grpSpPr>
        <a:xfrm>
          <a:off x="17990054" y="2659435"/>
          <a:ext cx="7346950" cy="8824455"/>
          <a:chOff x="19021978" y="4051494"/>
          <a:chExt cx="7640612" cy="9014173"/>
        </a:xfrm>
      </xdr:grpSpPr>
      <xdr:graphicFrame macro="">
        <xdr:nvGraphicFramePr>
          <xdr:cNvPr id="9" name="Graphique 8">
            <a:extLst>
              <a:ext uri="{FF2B5EF4-FFF2-40B4-BE49-F238E27FC236}">
                <a16:creationId xmlns:a16="http://schemas.microsoft.com/office/drawing/2014/main" id="{D2D72EB2-5AAE-49F1-8B3B-8CAB9FB93F43}"/>
              </a:ext>
            </a:extLst>
          </xdr:cNvPr>
          <xdr:cNvGraphicFramePr>
            <a:graphicFrameLocks/>
          </xdr:cNvGraphicFramePr>
        </xdr:nvGraphicFramePr>
        <xdr:xfrm>
          <a:off x="20428854" y="4051494"/>
          <a:ext cx="6233736" cy="893884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10" name="Graphique 9">
            <a:extLst>
              <a:ext uri="{FF2B5EF4-FFF2-40B4-BE49-F238E27FC236}">
                <a16:creationId xmlns:a16="http://schemas.microsoft.com/office/drawing/2014/main" id="{FEB40310-C7CA-4BDB-8D2D-28D0174CE207}"/>
              </a:ext>
            </a:extLst>
          </xdr:cNvPr>
          <xdr:cNvGraphicFramePr>
            <a:graphicFrameLocks/>
          </xdr:cNvGraphicFramePr>
        </xdr:nvGraphicFramePr>
        <xdr:xfrm>
          <a:off x="19021978" y="4660240"/>
          <a:ext cx="5611786" cy="8405427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Tableaux!O1">
        <xdr:nvSpPr>
          <xdr:cNvPr id="11" name="ZoneTexte 10">
            <a:extLst>
              <a:ext uri="{FF2B5EF4-FFF2-40B4-BE49-F238E27FC236}">
                <a16:creationId xmlns:a16="http://schemas.microsoft.com/office/drawing/2014/main" id="{4139705A-6989-4A9E-AA06-7F58D4CD51FE}"/>
              </a:ext>
            </a:extLst>
          </xdr:cNvPr>
          <xdr:cNvSpPr txBox="1"/>
        </xdr:nvSpPr>
        <xdr:spPr>
          <a:xfrm>
            <a:off x="21589132" y="4134062"/>
            <a:ext cx="642446" cy="436434"/>
          </a:xfrm>
          <a:prstGeom prst="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DABC2410-D3A2-4ABD-87C0-9C4C05330198}" type="TxLink">
              <a:rPr lang="en-US" sz="2400" b="0" i="0" u="none" strike="noStrike">
                <a:solidFill>
                  <a:srgbClr val="000000"/>
                </a:solidFill>
                <a:effectLst>
                  <a:glow>
                    <a:schemeClr val="bg2"/>
                  </a:glow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13350%</a:t>
            </a:fld>
            <a:endParaRPr lang="en-US" sz="2400" b="1" i="0" u="none" strike="noStrike">
              <a:solidFill>
                <a:schemeClr val="bg1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endParaRPr>
          </a:p>
        </xdr:txBody>
      </xdr:sp>
    </xdr:grpSp>
    <xdr:clientData/>
  </xdr:twoCellAnchor>
  <xdr:twoCellAnchor>
    <xdr:from>
      <xdr:col>0</xdr:col>
      <xdr:colOff>71438</xdr:colOff>
      <xdr:row>6</xdr:row>
      <xdr:rowOff>187205</xdr:rowOff>
    </xdr:from>
    <xdr:to>
      <xdr:col>7</xdr:col>
      <xdr:colOff>571499</xdr:colOff>
      <xdr:row>35</xdr:row>
      <xdr:rowOff>78586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F4A02DA4-1FA6-4EFB-821E-B4E1CB86D3AC}"/>
            </a:ext>
          </a:extLst>
        </xdr:cNvPr>
        <xdr:cNvGrpSpPr/>
      </xdr:nvGrpSpPr>
      <xdr:grpSpPr>
        <a:xfrm>
          <a:off x="71438" y="2393830"/>
          <a:ext cx="6278561" cy="5876256"/>
          <a:chOff x="71438" y="2366049"/>
          <a:chExt cx="6334124" cy="5761162"/>
        </a:xfrm>
      </xdr:grpSpPr>
      <xdr:grpSp>
        <xdr:nvGrpSpPr>
          <xdr:cNvPr id="17" name="Groupe 16">
            <a:extLst>
              <a:ext uri="{FF2B5EF4-FFF2-40B4-BE49-F238E27FC236}">
                <a16:creationId xmlns:a16="http://schemas.microsoft.com/office/drawing/2014/main" id="{C980C2FB-5F06-485D-A341-53E98F30E6C4}"/>
              </a:ext>
            </a:extLst>
          </xdr:cNvPr>
          <xdr:cNvGrpSpPr/>
        </xdr:nvGrpSpPr>
        <xdr:grpSpPr>
          <a:xfrm>
            <a:off x="827428" y="2366049"/>
            <a:ext cx="5300526" cy="5093001"/>
            <a:chOff x="845345" y="-17178"/>
            <a:chExt cx="5486400" cy="5019302"/>
          </a:xfrm>
        </xdr:grpSpPr>
        <xdr:sp macro="" textlink="">
          <xdr:nvSpPr>
            <xdr:cNvPr id="19" name="Rectangle : coins arrondis 18">
              <a:extLst>
                <a:ext uri="{FF2B5EF4-FFF2-40B4-BE49-F238E27FC236}">
                  <a16:creationId xmlns:a16="http://schemas.microsoft.com/office/drawing/2014/main" id="{11DFD77F-00AA-4CED-ACDB-F3C82EF04822}"/>
                </a:ext>
              </a:extLst>
            </xdr:cNvPr>
            <xdr:cNvSpPr/>
          </xdr:nvSpPr>
          <xdr:spPr>
            <a:xfrm>
              <a:off x="845345" y="597039"/>
              <a:ext cx="5486400" cy="4405085"/>
            </a:xfrm>
            <a:prstGeom prst="roundRect">
              <a:avLst/>
            </a:prstGeom>
            <a:solidFill>
              <a:srgbClr val="00B0F0"/>
            </a:solidFill>
            <a:ln>
              <a:noFill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Tableaux!A1">
          <xdr:nvSpPr>
            <xdr:cNvPr id="20" name="ZoneTexte 19">
              <a:extLst>
                <a:ext uri="{FF2B5EF4-FFF2-40B4-BE49-F238E27FC236}">
                  <a16:creationId xmlns:a16="http://schemas.microsoft.com/office/drawing/2014/main" id="{92025C06-B456-4A2D-A86E-0ED99D2EA830}"/>
                </a:ext>
              </a:extLst>
            </xdr:cNvPr>
            <xdr:cNvSpPr txBox="1"/>
          </xdr:nvSpPr>
          <xdr:spPr>
            <a:xfrm>
              <a:off x="1728868" y="-17178"/>
              <a:ext cx="3667165" cy="443553"/>
            </a:xfrm>
            <a:prstGeom prst="rect">
              <a:avLst/>
            </a:prstGeom>
            <a:solidFill>
              <a:srgbClr val="00B0F0"/>
            </a:solidFill>
            <a:ln w="9525" cmpd="sng">
              <a:noFill/>
            </a:ln>
            <a:scene3d>
              <a:camera prst="orthographicFront"/>
              <a:lightRig rig="freezing" dir="t"/>
            </a:scene3d>
            <a:sp3d prstMaterial="matte">
              <a:bevelT w="139700" h="139700" prst="divot"/>
              <a:bevelB prst="relaxedInset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06EC84A-53E9-4969-BA72-C0EECB2F8BB9}" type="TxLink">
                <a:rPr lang="en-US" sz="2400" b="0" i="0" u="none" strike="noStrike">
                  <a:solidFill>
                    <a:srgbClr val="000000"/>
                  </a:solidFill>
                  <a:effectLst>
                    <a:outerShdw blurRad="50800" dist="38100" dir="2700000" algn="tl" rotWithShape="0">
                      <a:prstClr val="black">
                        <a:alpha val="40000"/>
                      </a:prstClr>
                    </a:outerShdw>
                  </a:effectLst>
                  <a:latin typeface="Calibri"/>
                  <a:cs typeface="Calibri"/>
                </a:rPr>
                <a:pPr algn="ctr"/>
                <a:t>Indicateur X reste à 100, C1 à taper</a:t>
              </a:fld>
              <a:endParaRPr lang="fr-FR" sz="1100">
                <a:solidFill>
                  <a:schemeClr val="bg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endParaRPr>
            </a:p>
          </xdr:txBody>
        </xdr:sp>
        <xdr:sp macro="" textlink="">
          <xdr:nvSpPr>
            <xdr:cNvPr id="21" name="Ellipse 20">
              <a:extLst>
                <a:ext uri="{FF2B5EF4-FFF2-40B4-BE49-F238E27FC236}">
                  <a16:creationId xmlns:a16="http://schemas.microsoft.com/office/drawing/2014/main" id="{9F5B2DA4-50EC-469C-A6F9-7F329DA4185D}"/>
                </a:ext>
              </a:extLst>
            </xdr:cNvPr>
            <xdr:cNvSpPr/>
          </xdr:nvSpPr>
          <xdr:spPr>
            <a:xfrm>
              <a:off x="3229426" y="3091946"/>
              <a:ext cx="217715" cy="228197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aphicFrame macro="">
        <xdr:nvGraphicFramePr>
          <xdr:cNvPr id="16" name="Graphique 15">
            <a:extLst>
              <a:ext uri="{FF2B5EF4-FFF2-40B4-BE49-F238E27FC236}">
                <a16:creationId xmlns:a16="http://schemas.microsoft.com/office/drawing/2014/main" id="{7084A336-739D-4FD4-8D54-97711EFEC838}"/>
              </a:ext>
            </a:extLst>
          </xdr:cNvPr>
          <xdr:cNvGraphicFramePr/>
        </xdr:nvGraphicFramePr>
        <xdr:xfrm>
          <a:off x="71438" y="3152780"/>
          <a:ext cx="6334124" cy="497443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</xdr:grpSp>
    <xdr:clientData/>
  </xdr:twoCellAnchor>
  <xdr:twoCellAnchor>
    <xdr:from>
      <xdr:col>7</xdr:col>
      <xdr:colOff>321471</xdr:colOff>
      <xdr:row>10</xdr:row>
      <xdr:rowOff>81398</xdr:rowOff>
    </xdr:from>
    <xdr:to>
      <xdr:col>14</xdr:col>
      <xdr:colOff>823409</xdr:colOff>
      <xdr:row>35</xdr:row>
      <xdr:rowOff>81734</xdr:rowOff>
    </xdr:to>
    <xdr:grpSp>
      <xdr:nvGrpSpPr>
        <xdr:cNvPr id="23" name="Groupe 22">
          <a:extLst>
            <a:ext uri="{FF2B5EF4-FFF2-40B4-BE49-F238E27FC236}">
              <a16:creationId xmlns:a16="http://schemas.microsoft.com/office/drawing/2014/main" id="{C7A1E1E8-740A-4379-8C2F-03038BD1662A}"/>
            </a:ext>
          </a:extLst>
        </xdr:cNvPr>
        <xdr:cNvGrpSpPr/>
      </xdr:nvGrpSpPr>
      <xdr:grpSpPr>
        <a:xfrm>
          <a:off x="6099971" y="3113523"/>
          <a:ext cx="6280438" cy="5159711"/>
          <a:chOff x="6250783" y="3022243"/>
          <a:chExt cx="6336000" cy="5060492"/>
        </a:xfrm>
      </xdr:grpSpPr>
      <xdr:sp macro="" textlink="">
        <xdr:nvSpPr>
          <xdr:cNvPr id="24" name="Rectangle : coins arrondis 23">
            <a:extLst>
              <a:ext uri="{FF2B5EF4-FFF2-40B4-BE49-F238E27FC236}">
                <a16:creationId xmlns:a16="http://schemas.microsoft.com/office/drawing/2014/main" id="{910F4BCF-7936-418B-A44D-3D8576BD4944}"/>
              </a:ext>
            </a:extLst>
          </xdr:cNvPr>
          <xdr:cNvSpPr/>
        </xdr:nvSpPr>
        <xdr:spPr>
          <a:xfrm>
            <a:off x="6742133" y="3022243"/>
            <a:ext cx="5356692" cy="4536000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25" name="Graphique 24">
            <a:extLst>
              <a:ext uri="{FF2B5EF4-FFF2-40B4-BE49-F238E27FC236}">
                <a16:creationId xmlns:a16="http://schemas.microsoft.com/office/drawing/2014/main" id="{F64C3C66-2267-4C6A-BEA9-278E2E8736CA}"/>
              </a:ext>
            </a:extLst>
          </xdr:cNvPr>
          <xdr:cNvGraphicFramePr/>
        </xdr:nvGraphicFramePr>
        <xdr:xfrm>
          <a:off x="6250783" y="3107535"/>
          <a:ext cx="6336000" cy="497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sp macro="" textlink="">
        <xdr:nvSpPr>
          <xdr:cNvPr id="26" name="Ellipse 25">
            <a:extLst>
              <a:ext uri="{FF2B5EF4-FFF2-40B4-BE49-F238E27FC236}">
                <a16:creationId xmlns:a16="http://schemas.microsoft.com/office/drawing/2014/main" id="{E8C2DC39-9EC4-4EF5-A3AF-1B0185702C92}"/>
              </a:ext>
            </a:extLst>
          </xdr:cNvPr>
          <xdr:cNvSpPr/>
        </xdr:nvSpPr>
        <xdr:spPr>
          <a:xfrm>
            <a:off x="9315885" y="5516965"/>
            <a:ext cx="219898" cy="231591"/>
          </a:xfrm>
          <a:prstGeom prst="ellipse">
            <a:avLst/>
          </a:prstGeom>
          <a:solidFill>
            <a:srgbClr val="00B0F0"/>
          </a:solidFill>
          <a:ln>
            <a:noFill/>
          </a:ln>
          <a:effectLst>
            <a:glow rad="63500">
              <a:schemeClr val="accent1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freezing" dir="t"/>
          </a:scene3d>
          <a:sp3d prstMaterial="matte">
            <a:bevelT/>
            <a:bevelB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14</xdr:col>
      <xdr:colOff>577453</xdr:colOff>
      <xdr:row>7</xdr:row>
      <xdr:rowOff>3330</xdr:rowOff>
    </xdr:from>
    <xdr:to>
      <xdr:col>22</xdr:col>
      <xdr:colOff>119062</xdr:colOff>
      <xdr:row>34</xdr:row>
      <xdr:rowOff>163125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BBB20229-FFA5-49CB-A22B-D194FB3B50CC}"/>
            </a:ext>
          </a:extLst>
        </xdr:cNvPr>
        <xdr:cNvGrpSpPr/>
      </xdr:nvGrpSpPr>
      <xdr:grpSpPr>
        <a:xfrm>
          <a:off x="12134453" y="2416330"/>
          <a:ext cx="6145609" cy="5731920"/>
          <a:chOff x="12356703" y="2416330"/>
          <a:chExt cx="6272609" cy="5731920"/>
        </a:xfrm>
      </xdr:grpSpPr>
      <xdr:sp macro="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3B4CD662-B069-4D39-952D-33C42C23CB91}"/>
              </a:ext>
            </a:extLst>
          </xdr:cNvPr>
          <xdr:cNvSpPr/>
        </xdr:nvSpPr>
        <xdr:spPr>
          <a:xfrm>
            <a:off x="12821074" y="3022727"/>
            <a:ext cx="5590647" cy="4566249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Tableaux!I1">
        <xdr:nvSpPr>
          <xdr:cNvPr id="7" name="ZoneTexte 6">
            <a:extLst>
              <a:ext uri="{FF2B5EF4-FFF2-40B4-BE49-F238E27FC236}">
                <a16:creationId xmlns:a16="http://schemas.microsoft.com/office/drawing/2014/main" id="{F5130110-507C-4C1A-8CC3-6217128495AB}"/>
              </a:ext>
            </a:extLst>
          </xdr:cNvPr>
          <xdr:cNvSpPr txBox="1"/>
        </xdr:nvSpPr>
        <xdr:spPr>
          <a:xfrm>
            <a:off x="13305349" y="2416330"/>
            <a:ext cx="4437685" cy="461572"/>
          </a:xfrm>
          <a:prstGeom prst="rect">
            <a:avLst/>
          </a:prstGeom>
          <a:solidFill>
            <a:srgbClr val="00B0F0"/>
          </a:solidFill>
          <a:ln w="9525" cmpd="sng">
            <a:noFill/>
          </a:ln>
          <a:scene3d>
            <a:camera prst="orthographicFront"/>
            <a:lightRig rig="freezing" dir="t"/>
          </a:scene3d>
          <a:sp3d prstMaterial="matte">
            <a:bevelT w="139700" h="139700" prst="divot"/>
            <a:bevelB prst="relaxedInse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9A48BE1-3C58-4E2D-9C9B-EE1964FA37A1}" type="TxLink">
              <a:rPr lang="en-US" sz="2400" b="0" i="0" u="none" strike="noStrike">
                <a:solidFill>
                  <a:srgbClr val="0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Indicateur Z</a:t>
            </a:fld>
            <a:endParaRPr lang="fr-FR" sz="11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endParaRPr>
          </a:p>
        </xdr:txBody>
      </xdr:sp>
      <xdr:grpSp>
        <xdr:nvGrpSpPr>
          <xdr:cNvPr id="27" name="Groupe 26">
            <a:extLst>
              <a:ext uri="{FF2B5EF4-FFF2-40B4-BE49-F238E27FC236}">
                <a16:creationId xmlns:a16="http://schemas.microsoft.com/office/drawing/2014/main" id="{64D0F666-C5CD-42B1-97B7-3A530EB94451}"/>
              </a:ext>
            </a:extLst>
          </xdr:cNvPr>
          <xdr:cNvGrpSpPr/>
        </xdr:nvGrpSpPr>
        <xdr:grpSpPr>
          <a:xfrm>
            <a:off x="12356703" y="3091656"/>
            <a:ext cx="6272609" cy="5056594"/>
            <a:chOff x="12245578" y="3048000"/>
            <a:chExt cx="6209109" cy="4961344"/>
          </a:xfrm>
        </xdr:grpSpPr>
        <xdr:graphicFrame macro="">
          <xdr:nvGraphicFramePr>
            <xdr:cNvPr id="28" name="Graphique 27">
              <a:extLst>
                <a:ext uri="{FF2B5EF4-FFF2-40B4-BE49-F238E27FC236}">
                  <a16:creationId xmlns:a16="http://schemas.microsoft.com/office/drawing/2014/main" id="{55B64070-FEC2-4032-9237-8AE79A32C99C}"/>
                </a:ext>
              </a:extLst>
            </xdr:cNvPr>
            <xdr:cNvGraphicFramePr/>
          </xdr:nvGraphicFramePr>
          <xdr:xfrm>
            <a:off x="12245578" y="3048000"/>
            <a:ext cx="6209109" cy="4961344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5"/>
            </a:graphicData>
          </a:graphic>
        </xdr:graphicFrame>
        <xdr:sp macro="" textlink="">
          <xdr:nvSpPr>
            <xdr:cNvPr id="29" name="Ellipse 28">
              <a:extLst>
                <a:ext uri="{FF2B5EF4-FFF2-40B4-BE49-F238E27FC236}">
                  <a16:creationId xmlns:a16="http://schemas.microsoft.com/office/drawing/2014/main" id="{1F080547-F412-4DB7-B927-B9DE6D12B33B}"/>
                </a:ext>
              </a:extLst>
            </xdr:cNvPr>
            <xdr:cNvSpPr/>
          </xdr:nvSpPr>
          <xdr:spPr>
            <a:xfrm>
              <a:off x="15355842" y="5401064"/>
              <a:ext cx="219962" cy="233740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COORDINATION%20INDICATEURS%20RGDMA\Copie%20de%20Indicateurs-3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B"/>
      <sheetName val="Tableau_Global"/>
      <sheetName val="Tableaux_RH"/>
      <sheetName val="Indicateur_RH"/>
      <sheetName val="Tableaux_Infrastructure"/>
      <sheetName val="Indicateur_Infrastructure"/>
      <sheetName val="Tableaux_Reduction dechets"/>
      <sheetName val="Indicateur_Reduction dechets"/>
    </sheetNames>
    <sheetDataSet>
      <sheetData sheetId="0"/>
      <sheetData sheetId="1"/>
      <sheetData sheetId="2">
        <row r="1">
          <cell r="B1">
            <v>10</v>
          </cell>
          <cell r="F1">
            <v>-90</v>
          </cell>
          <cell r="J1">
            <v>80</v>
          </cell>
        </row>
        <row r="2">
          <cell r="B2">
            <v>2</v>
          </cell>
          <cell r="F2">
            <v>2</v>
          </cell>
          <cell r="J2">
            <v>2</v>
          </cell>
          <cell r="O2" t="str">
            <v>Mauvais</v>
          </cell>
        </row>
        <row r="3">
          <cell r="B3">
            <v>188</v>
          </cell>
          <cell r="F3">
            <v>288</v>
          </cell>
          <cell r="J3">
            <v>118</v>
          </cell>
          <cell r="O3" t="str">
            <v>Bon</v>
          </cell>
        </row>
        <row r="4">
          <cell r="O4" t="str">
            <v>Excellent</v>
          </cell>
        </row>
        <row r="8">
          <cell r="A8" t="str">
            <v>Mauvais</v>
          </cell>
          <cell r="B8">
            <v>20</v>
          </cell>
          <cell r="E8" t="str">
            <v>Mauvais</v>
          </cell>
          <cell r="F8">
            <v>25</v>
          </cell>
          <cell r="I8" t="str">
            <v>Mauvais</v>
          </cell>
          <cell r="J8">
            <v>70</v>
          </cell>
        </row>
        <row r="9">
          <cell r="A9" t="str">
            <v>Bon</v>
          </cell>
          <cell r="B9">
            <v>20</v>
          </cell>
          <cell r="E9" t="str">
            <v>Bon</v>
          </cell>
          <cell r="F9">
            <v>25</v>
          </cell>
          <cell r="I9" t="str">
            <v>Bon</v>
          </cell>
          <cell r="J9">
            <v>10</v>
          </cell>
        </row>
        <row r="10">
          <cell r="A10" t="str">
            <v>Excellent</v>
          </cell>
          <cell r="B10">
            <v>60</v>
          </cell>
          <cell r="E10" t="str">
            <v>Excellent</v>
          </cell>
          <cell r="F10">
            <v>50</v>
          </cell>
          <cell r="I10" t="str">
            <v>Excellent</v>
          </cell>
          <cell r="J10">
            <v>20</v>
          </cell>
        </row>
        <row r="11">
          <cell r="B11">
            <v>100</v>
          </cell>
          <cell r="F11">
            <v>100</v>
          </cell>
          <cell r="J11">
            <v>100</v>
          </cell>
        </row>
        <row r="16">
          <cell r="A16">
            <v>10</v>
          </cell>
          <cell r="B16">
            <v>10</v>
          </cell>
          <cell r="E16">
            <v>20</v>
          </cell>
          <cell r="F16">
            <v>5</v>
          </cell>
          <cell r="I16">
            <v>10</v>
          </cell>
          <cell r="J16">
            <v>10</v>
          </cell>
        </row>
        <row r="17">
          <cell r="A17">
            <v>9</v>
          </cell>
          <cell r="B17">
            <v>10</v>
          </cell>
          <cell r="E17">
            <v>19</v>
          </cell>
          <cell r="F17">
            <v>5</v>
          </cell>
          <cell r="I17">
            <v>20</v>
          </cell>
          <cell r="J17">
            <v>10</v>
          </cell>
        </row>
        <row r="18">
          <cell r="A18">
            <v>8</v>
          </cell>
          <cell r="B18">
            <v>10</v>
          </cell>
          <cell r="E18">
            <v>18</v>
          </cell>
          <cell r="F18">
            <v>5</v>
          </cell>
          <cell r="I18">
            <v>30</v>
          </cell>
          <cell r="J18">
            <v>10</v>
          </cell>
        </row>
        <row r="19">
          <cell r="A19">
            <v>7</v>
          </cell>
          <cell r="B19">
            <v>10</v>
          </cell>
          <cell r="E19">
            <v>17</v>
          </cell>
          <cell r="F19">
            <v>5</v>
          </cell>
          <cell r="I19">
            <v>40</v>
          </cell>
          <cell r="J19">
            <v>10</v>
          </cell>
        </row>
        <row r="20">
          <cell r="A20">
            <v>6</v>
          </cell>
          <cell r="B20">
            <v>10</v>
          </cell>
          <cell r="E20">
            <v>16</v>
          </cell>
          <cell r="F20">
            <v>5</v>
          </cell>
          <cell r="I20">
            <v>50</v>
          </cell>
          <cell r="J20">
            <v>10</v>
          </cell>
        </row>
        <row r="21">
          <cell r="A21">
            <v>5</v>
          </cell>
          <cell r="B21">
            <v>10</v>
          </cell>
          <cell r="E21">
            <v>15</v>
          </cell>
          <cell r="F21">
            <v>5</v>
          </cell>
          <cell r="I21">
            <v>60</v>
          </cell>
          <cell r="J21">
            <v>10</v>
          </cell>
        </row>
        <row r="22">
          <cell r="A22">
            <v>4</v>
          </cell>
          <cell r="B22">
            <v>10</v>
          </cell>
          <cell r="E22">
            <v>14</v>
          </cell>
          <cell r="F22">
            <v>5</v>
          </cell>
          <cell r="I22">
            <v>70</v>
          </cell>
          <cell r="J22">
            <v>10</v>
          </cell>
        </row>
        <row r="23">
          <cell r="A23">
            <v>3</v>
          </cell>
          <cell r="B23">
            <v>10</v>
          </cell>
          <cell r="E23">
            <v>13</v>
          </cell>
          <cell r="F23">
            <v>5</v>
          </cell>
          <cell r="I23">
            <v>80</v>
          </cell>
          <cell r="J23">
            <v>10</v>
          </cell>
        </row>
        <row r="24">
          <cell r="A24">
            <v>2</v>
          </cell>
          <cell r="B24">
            <v>10</v>
          </cell>
          <cell r="E24">
            <v>12</v>
          </cell>
          <cell r="F24">
            <v>5</v>
          </cell>
          <cell r="I24">
            <v>90</v>
          </cell>
          <cell r="J24">
            <v>10</v>
          </cell>
        </row>
        <row r="25">
          <cell r="A25">
            <v>1</v>
          </cell>
          <cell r="B25">
            <v>10</v>
          </cell>
          <cell r="E25">
            <v>11</v>
          </cell>
          <cell r="F25">
            <v>5</v>
          </cell>
          <cell r="I25">
            <v>100</v>
          </cell>
          <cell r="J25">
            <v>10</v>
          </cell>
        </row>
        <row r="26">
          <cell r="B26">
            <v>100</v>
          </cell>
          <cell r="E26">
            <v>10</v>
          </cell>
          <cell r="F26">
            <v>5</v>
          </cell>
          <cell r="J26">
            <v>100</v>
          </cell>
        </row>
        <row r="27">
          <cell r="E27">
            <v>9</v>
          </cell>
          <cell r="F27">
            <v>5</v>
          </cell>
        </row>
        <row r="28">
          <cell r="E28">
            <v>8</v>
          </cell>
          <cell r="F28">
            <v>5</v>
          </cell>
        </row>
        <row r="29">
          <cell r="E29">
            <v>7</v>
          </cell>
          <cell r="F29">
            <v>5</v>
          </cell>
        </row>
        <row r="30">
          <cell r="E30">
            <v>6</v>
          </cell>
          <cell r="F30">
            <v>5</v>
          </cell>
        </row>
        <row r="31">
          <cell r="E31">
            <v>5</v>
          </cell>
          <cell r="F31">
            <v>5</v>
          </cell>
        </row>
        <row r="32">
          <cell r="E32">
            <v>4</v>
          </cell>
          <cell r="F32">
            <v>5</v>
          </cell>
        </row>
        <row r="33">
          <cell r="E33">
            <v>3</v>
          </cell>
          <cell r="F33">
            <v>5</v>
          </cell>
        </row>
        <row r="34">
          <cell r="E34">
            <v>2</v>
          </cell>
          <cell r="F34">
            <v>5</v>
          </cell>
        </row>
        <row r="35">
          <cell r="E35">
            <v>1</v>
          </cell>
          <cell r="F35">
            <v>5</v>
          </cell>
        </row>
        <row r="36">
          <cell r="F36">
            <v>100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24750-BFE5-48B6-B8E8-546FA2E38592}">
  <sheetPr codeName="Feuil1"/>
  <dimension ref="A1:Q56"/>
  <sheetViews>
    <sheetView tabSelected="1" topLeftCell="B1" zoomScale="70" zoomScaleNormal="70" zoomScaleSheetLayoutView="100" workbookViewId="0">
      <selection activeCell="O1" sqref="O1"/>
    </sheetView>
  </sheetViews>
  <sheetFormatPr baseColWidth="10" defaultColWidth="12.42578125" defaultRowHeight="15.75" x14ac:dyDescent="0.25"/>
  <cols>
    <col min="1" max="1" width="68.7109375" style="3" bestFit="1" customWidth="1"/>
    <col min="2" max="2" width="14.140625" style="3" bestFit="1" customWidth="1"/>
    <col min="3" max="3" width="11.42578125" style="3" customWidth="1"/>
    <col min="4" max="4" width="12.42578125" style="3"/>
    <col min="5" max="5" width="43.85546875" style="3" bestFit="1" customWidth="1"/>
    <col min="6" max="8" width="12.42578125" style="3"/>
    <col min="9" max="9" width="66.7109375" style="3" bestFit="1" customWidth="1"/>
    <col min="10" max="13" width="12.42578125" style="3"/>
    <col min="14" max="14" width="40" style="3" bestFit="1" customWidth="1"/>
    <col min="15" max="15" width="16.28515625" style="3" bestFit="1" customWidth="1"/>
    <col min="16" max="16" width="12.42578125" style="3"/>
    <col min="17" max="17" width="17.42578125" style="3" bestFit="1" customWidth="1"/>
    <col min="18" max="16384" width="12.42578125" style="3"/>
  </cols>
  <sheetData>
    <row r="1" spans="1:17" ht="35.25" customHeight="1" x14ac:dyDescent="0.3">
      <c r="A1" s="1" t="s">
        <v>17</v>
      </c>
      <c r="B1" s="26">
        <v>100</v>
      </c>
      <c r="C1" s="9">
        <v>150</v>
      </c>
      <c r="E1" s="1" t="s">
        <v>14</v>
      </c>
      <c r="F1" s="30">
        <v>100</v>
      </c>
      <c r="G1" s="9">
        <v>380</v>
      </c>
      <c r="I1" s="1" t="s">
        <v>15</v>
      </c>
      <c r="J1" s="12">
        <f>(K1/I27/2)-J2/2</f>
        <v>0.245</v>
      </c>
      <c r="K1" s="9">
        <v>10</v>
      </c>
      <c r="N1" s="1" t="s">
        <v>2</v>
      </c>
      <c r="O1" s="21">
        <f>((B1+F1+J1)/3)*2</f>
        <v>133.49666666666667</v>
      </c>
      <c r="P1" s="4" t="s">
        <v>0</v>
      </c>
      <c r="Q1" s="4" t="s">
        <v>1</v>
      </c>
    </row>
    <row r="2" spans="1:17" x14ac:dyDescent="0.25">
      <c r="A2" s="5" t="s">
        <v>3</v>
      </c>
      <c r="B2" s="24">
        <v>1.5</v>
      </c>
      <c r="C2" s="32">
        <f>(100%*C1)/A25</f>
        <v>0.51724137931034486</v>
      </c>
      <c r="E2" s="5" t="s">
        <v>3</v>
      </c>
      <c r="F2" s="24">
        <v>1.5</v>
      </c>
      <c r="G2" s="32">
        <f>(100%*G1)/E35</f>
        <v>0.90476190476190477</v>
      </c>
      <c r="I2" s="2" t="s">
        <v>3</v>
      </c>
      <c r="J2" s="13">
        <f>1%</f>
        <v>0.01</v>
      </c>
      <c r="K2" s="32">
        <f>(100%*K1)/I27</f>
        <v>0.5</v>
      </c>
      <c r="O2" s="22" t="str">
        <f>IF(O1&lt;P2,O1,"")</f>
        <v/>
      </c>
      <c r="P2" s="19">
        <f>((B8+F8+J8)/3)*2</f>
        <v>0.33333333333333331</v>
      </c>
      <c r="Q2" s="6" t="s">
        <v>4</v>
      </c>
    </row>
    <row r="3" spans="1:17" x14ac:dyDescent="0.25">
      <c r="A3" s="5" t="s">
        <v>5</v>
      </c>
      <c r="B3" s="13" t="e">
        <f ca="1">(289-C1)/200*OFFSET(C15,MATCH(C1,A16:A25,1),0)</f>
        <v>#N/A</v>
      </c>
      <c r="E3" s="5" t="s">
        <v>5</v>
      </c>
      <c r="F3" s="13">
        <f ca="1">(420-G1)/200*OFFSET(G15,MATCH(G1,E16:E35,1),0)</f>
        <v>0</v>
      </c>
      <c r="I3" s="2" t="s">
        <v>5</v>
      </c>
      <c r="J3" s="13">
        <f>1-(J1+J2)</f>
        <v>0.745</v>
      </c>
      <c r="O3" s="22" t="str">
        <f>IF(AND(O1&gt;=P2,O1&lt;=(P2+P3)),O1,"")</f>
        <v/>
      </c>
      <c r="P3" s="19">
        <f>((B9+F9+J9)/3)*2</f>
        <v>0.18333333333333335</v>
      </c>
      <c r="Q3" s="6" t="s">
        <v>6</v>
      </c>
    </row>
    <row r="4" spans="1:17" ht="21" customHeight="1" x14ac:dyDescent="0.25">
      <c r="B4" s="11"/>
      <c r="O4" s="22">
        <f>IF(O1&gt;(P2+P3),O1,"")</f>
        <v>133.49666666666667</v>
      </c>
      <c r="P4" s="19">
        <f>((B10+F10+J10)/3)*2</f>
        <v>0.48333333333333339</v>
      </c>
      <c r="Q4" s="6" t="s">
        <v>7</v>
      </c>
    </row>
    <row r="5" spans="1:17" ht="18.75" x14ac:dyDescent="0.3">
      <c r="A5" s="27" t="s">
        <v>19</v>
      </c>
      <c r="P5" s="20">
        <f>SUM(P2:P4)</f>
        <v>1</v>
      </c>
    </row>
    <row r="6" spans="1:17" x14ac:dyDescent="0.25">
      <c r="A6" s="3" t="s">
        <v>8</v>
      </c>
      <c r="E6" s="3" t="s">
        <v>8</v>
      </c>
      <c r="I6" s="3" t="s">
        <v>8</v>
      </c>
    </row>
    <row r="7" spans="1:17" x14ac:dyDescent="0.25">
      <c r="A7" s="29" t="s">
        <v>9</v>
      </c>
      <c r="B7" s="29" t="s">
        <v>10</v>
      </c>
      <c r="E7" s="29" t="s">
        <v>9</v>
      </c>
      <c r="F7" s="29" t="s">
        <v>10</v>
      </c>
      <c r="I7" s="5" t="s">
        <v>9</v>
      </c>
      <c r="J7" s="5" t="s">
        <v>10</v>
      </c>
    </row>
    <row r="8" spans="1:17" x14ac:dyDescent="0.25">
      <c r="A8" s="5" t="s">
        <v>4</v>
      </c>
      <c r="B8" s="17">
        <v>0.15</v>
      </c>
      <c r="C8" s="10"/>
      <c r="E8" s="5" t="s">
        <v>4</v>
      </c>
      <c r="F8" s="15">
        <v>0.125</v>
      </c>
      <c r="I8" s="5" t="s">
        <v>4</v>
      </c>
      <c r="J8" s="14">
        <v>0.22500000000000001</v>
      </c>
    </row>
    <row r="9" spans="1:17" x14ac:dyDescent="0.25">
      <c r="A9" s="5" t="s">
        <v>6</v>
      </c>
      <c r="B9" s="17">
        <v>0.15</v>
      </c>
      <c r="C9" s="10"/>
      <c r="E9" s="5" t="s">
        <v>6</v>
      </c>
      <c r="F9" s="15">
        <v>0.05</v>
      </c>
      <c r="I9" s="5" t="s">
        <v>6</v>
      </c>
      <c r="J9" s="14">
        <v>7.4999999999999997E-2</v>
      </c>
    </row>
    <row r="10" spans="1:17" x14ac:dyDescent="0.25">
      <c r="A10" s="5" t="s">
        <v>7</v>
      </c>
      <c r="B10" s="17">
        <v>0.2</v>
      </c>
      <c r="C10" s="10"/>
      <c r="E10" s="5" t="s">
        <v>7</v>
      </c>
      <c r="F10" s="14">
        <v>0.32500000000000001</v>
      </c>
      <c r="I10" s="5" t="s">
        <v>7</v>
      </c>
      <c r="J10" s="14">
        <v>0.2</v>
      </c>
    </row>
    <row r="11" spans="1:17" ht="26.25" customHeight="1" x14ac:dyDescent="0.25">
      <c r="A11" s="5" t="s">
        <v>11</v>
      </c>
      <c r="B11" s="18">
        <f>SUM(B8:B10)</f>
        <v>0.5</v>
      </c>
      <c r="C11" s="11"/>
      <c r="E11" s="5" t="s">
        <v>11</v>
      </c>
      <c r="F11" s="15">
        <f>SUM(F8:F10)</f>
        <v>0.5</v>
      </c>
      <c r="I11" s="5" t="s">
        <v>11</v>
      </c>
      <c r="J11" s="13">
        <f>SUM(J8:J10)</f>
        <v>0.5</v>
      </c>
    </row>
    <row r="12" spans="1:17" ht="8.25" customHeight="1" x14ac:dyDescent="0.25"/>
    <row r="13" spans="1:17" ht="7.5" customHeight="1" x14ac:dyDescent="0.25"/>
    <row r="14" spans="1:17" x14ac:dyDescent="0.25">
      <c r="A14" s="3" t="s">
        <v>12</v>
      </c>
      <c r="C14" s="25" t="s">
        <v>18</v>
      </c>
      <c r="E14" s="3" t="s">
        <v>12</v>
      </c>
      <c r="G14" s="25" t="s">
        <v>18</v>
      </c>
      <c r="I14" s="3" t="s">
        <v>12</v>
      </c>
    </row>
    <row r="15" spans="1:17" x14ac:dyDescent="0.25">
      <c r="A15" s="29" t="s">
        <v>13</v>
      </c>
      <c r="B15" s="29" t="s">
        <v>10</v>
      </c>
      <c r="C15" s="25" t="s">
        <v>16</v>
      </c>
      <c r="E15" s="29" t="s">
        <v>13</v>
      </c>
      <c r="F15" s="29" t="s">
        <v>10</v>
      </c>
      <c r="G15" s="25" t="s">
        <v>16</v>
      </c>
      <c r="I15" s="5" t="s">
        <v>13</v>
      </c>
      <c r="J15" s="5" t="s">
        <v>10</v>
      </c>
    </row>
    <row r="16" spans="1:17" x14ac:dyDescent="0.25">
      <c r="A16" s="5">
        <v>164</v>
      </c>
      <c r="B16" s="14">
        <v>0.05</v>
      </c>
      <c r="C16" s="28">
        <v>133</v>
      </c>
      <c r="E16" s="5">
        <v>325</v>
      </c>
      <c r="F16" s="16">
        <v>2.5000000000000001E-2</v>
      </c>
      <c r="G16" s="28">
        <v>195</v>
      </c>
      <c r="I16" s="5">
        <v>2</v>
      </c>
      <c r="J16" s="23">
        <v>0.05</v>
      </c>
    </row>
    <row r="17" spans="1:10" x14ac:dyDescent="0.25">
      <c r="A17" s="5">
        <v>178</v>
      </c>
      <c r="B17" s="14">
        <v>0.05</v>
      </c>
      <c r="C17" s="28">
        <v>124</v>
      </c>
      <c r="E17" s="5">
        <v>330</v>
      </c>
      <c r="F17" s="16">
        <v>2.5000000000000001E-2</v>
      </c>
      <c r="G17" s="28">
        <v>185</v>
      </c>
      <c r="I17" s="5">
        <v>4</v>
      </c>
      <c r="J17" s="23">
        <v>0.05</v>
      </c>
    </row>
    <row r="18" spans="1:10" x14ac:dyDescent="0.25">
      <c r="A18" s="5">
        <v>192</v>
      </c>
      <c r="B18" s="14">
        <v>0.05</v>
      </c>
      <c r="C18" s="28">
        <v>115</v>
      </c>
      <c r="E18" s="5">
        <v>335</v>
      </c>
      <c r="F18" s="16">
        <v>2.5000000000000001E-2</v>
      </c>
      <c r="G18" s="28">
        <v>178</v>
      </c>
      <c r="I18" s="5">
        <v>6</v>
      </c>
      <c r="J18" s="23">
        <v>0.05</v>
      </c>
    </row>
    <row r="19" spans="1:10" x14ac:dyDescent="0.25">
      <c r="A19" s="5">
        <v>206</v>
      </c>
      <c r="B19" s="14">
        <v>0.05</v>
      </c>
      <c r="C19" s="28">
        <v>106</v>
      </c>
      <c r="E19" s="5">
        <v>340</v>
      </c>
      <c r="F19" s="16">
        <v>2.5000000000000001E-2</v>
      </c>
      <c r="G19" s="28"/>
      <c r="I19" s="5">
        <v>8</v>
      </c>
      <c r="J19" s="23">
        <v>0.05</v>
      </c>
    </row>
    <row r="20" spans="1:10" x14ac:dyDescent="0.25">
      <c r="A20" s="5">
        <v>220</v>
      </c>
      <c r="B20" s="14">
        <v>0.05</v>
      </c>
      <c r="C20" s="28">
        <v>98</v>
      </c>
      <c r="E20" s="5">
        <v>345</v>
      </c>
      <c r="F20" s="16">
        <v>2.5000000000000001E-2</v>
      </c>
      <c r="G20" s="28"/>
      <c r="I20" s="5">
        <v>9</v>
      </c>
      <c r="J20" s="23">
        <v>2.5000000000000001E-2</v>
      </c>
    </row>
    <row r="21" spans="1:10" x14ac:dyDescent="0.25">
      <c r="A21" s="5">
        <v>234</v>
      </c>
      <c r="B21" s="14">
        <v>0.05</v>
      </c>
      <c r="C21" s="28">
        <v>92</v>
      </c>
      <c r="E21" s="5">
        <v>350</v>
      </c>
      <c r="F21" s="16">
        <v>2.5000000000000001E-2</v>
      </c>
      <c r="G21" s="28"/>
      <c r="I21" s="5">
        <v>10</v>
      </c>
      <c r="J21" s="23">
        <v>2.5000000000000001E-2</v>
      </c>
    </row>
    <row r="22" spans="1:10" x14ac:dyDescent="0.25">
      <c r="A22" s="5">
        <v>248</v>
      </c>
      <c r="B22" s="14">
        <v>0.05</v>
      </c>
      <c r="C22" s="28">
        <v>86</v>
      </c>
      <c r="E22" s="5">
        <v>355</v>
      </c>
      <c r="F22" s="16">
        <v>2.5000000000000001E-2</v>
      </c>
      <c r="G22" s="28"/>
      <c r="I22" s="5">
        <v>11</v>
      </c>
      <c r="J22" s="23">
        <v>2.5000000000000001E-2</v>
      </c>
    </row>
    <row r="23" spans="1:10" x14ac:dyDescent="0.25">
      <c r="A23" s="5">
        <v>262</v>
      </c>
      <c r="B23" s="14">
        <v>0.05</v>
      </c>
      <c r="C23" s="28">
        <v>82</v>
      </c>
      <c r="E23" s="5">
        <v>360</v>
      </c>
      <c r="F23" s="16">
        <v>2.5000000000000001E-2</v>
      </c>
      <c r="G23" s="28"/>
      <c r="I23" s="5">
        <v>12</v>
      </c>
      <c r="J23" s="23">
        <v>2.5000000000000001E-2</v>
      </c>
    </row>
    <row r="24" spans="1:10" x14ac:dyDescent="0.25">
      <c r="A24" s="5">
        <v>276</v>
      </c>
      <c r="B24" s="14">
        <v>0.05</v>
      </c>
      <c r="C24" s="28">
        <v>78</v>
      </c>
      <c r="E24" s="5">
        <v>365</v>
      </c>
      <c r="F24" s="16">
        <v>2.5000000000000001E-2</v>
      </c>
      <c r="G24" s="28"/>
      <c r="I24" s="5">
        <v>14</v>
      </c>
      <c r="J24" s="23">
        <v>0.05</v>
      </c>
    </row>
    <row r="25" spans="1:10" x14ac:dyDescent="0.25">
      <c r="A25" s="5">
        <v>290</v>
      </c>
      <c r="B25" s="14">
        <v>0.05</v>
      </c>
      <c r="C25" s="28">
        <v>74</v>
      </c>
      <c r="E25" s="5">
        <v>370</v>
      </c>
      <c r="F25" s="16">
        <v>2.5000000000000001E-2</v>
      </c>
      <c r="G25" s="28"/>
      <c r="I25" s="5">
        <v>16</v>
      </c>
      <c r="J25" s="23">
        <v>0.05</v>
      </c>
    </row>
    <row r="26" spans="1:10" x14ac:dyDescent="0.25">
      <c r="A26" s="5" t="s">
        <v>11</v>
      </c>
      <c r="B26" s="14">
        <v>0.5</v>
      </c>
      <c r="E26" s="5">
        <v>375</v>
      </c>
      <c r="F26" s="16">
        <v>2.5000000000000001E-2</v>
      </c>
      <c r="G26" s="28"/>
      <c r="I26" s="5">
        <v>18</v>
      </c>
      <c r="J26" s="23">
        <v>0.05</v>
      </c>
    </row>
    <row r="27" spans="1:10" ht="13.5" customHeight="1" x14ac:dyDescent="0.25">
      <c r="E27" s="5">
        <v>380</v>
      </c>
      <c r="F27" s="16">
        <v>2.5000000000000001E-2</v>
      </c>
      <c r="G27" s="28"/>
      <c r="I27" s="5">
        <v>20</v>
      </c>
      <c r="J27" s="23">
        <v>0.05</v>
      </c>
    </row>
    <row r="28" spans="1:10" ht="10.5" customHeight="1" x14ac:dyDescent="0.25">
      <c r="E28" s="5">
        <v>385</v>
      </c>
      <c r="F28" s="16">
        <v>2.5000000000000001E-2</v>
      </c>
      <c r="G28" s="28"/>
      <c r="I28" s="5" t="s">
        <v>11</v>
      </c>
      <c r="J28" s="14">
        <f>SUM(J16:J27)</f>
        <v>0.5</v>
      </c>
    </row>
    <row r="29" spans="1:10" ht="13.5" customHeight="1" x14ac:dyDescent="0.25">
      <c r="E29" s="5">
        <v>390</v>
      </c>
      <c r="F29" s="16">
        <v>2.5000000000000001E-2</v>
      </c>
      <c r="G29" s="28"/>
    </row>
    <row r="30" spans="1:10" ht="12.75" customHeight="1" x14ac:dyDescent="0.25">
      <c r="E30" s="5">
        <v>395</v>
      </c>
      <c r="F30" s="16">
        <v>2.5000000000000001E-2</v>
      </c>
      <c r="G30" s="28"/>
    </row>
    <row r="31" spans="1:10" x14ac:dyDescent="0.25">
      <c r="E31" s="5">
        <v>400</v>
      </c>
      <c r="F31" s="16">
        <v>2.5000000000000001E-2</v>
      </c>
      <c r="G31" s="28"/>
    </row>
    <row r="32" spans="1:10" x14ac:dyDescent="0.25">
      <c r="E32" s="5">
        <v>405</v>
      </c>
      <c r="F32" s="16">
        <v>2.5000000000000001E-2</v>
      </c>
      <c r="G32" s="28"/>
    </row>
    <row r="33" spans="5:7" x14ac:dyDescent="0.25">
      <c r="E33" s="5">
        <v>410</v>
      </c>
      <c r="F33" s="16">
        <v>2.5000000000000001E-2</v>
      </c>
      <c r="G33" s="28"/>
    </row>
    <row r="34" spans="5:7" x14ac:dyDescent="0.25">
      <c r="E34" s="5">
        <v>415</v>
      </c>
      <c r="F34" s="16">
        <v>2.5000000000000001E-2</v>
      </c>
      <c r="G34" s="28"/>
    </row>
    <row r="35" spans="5:7" x14ac:dyDescent="0.25">
      <c r="E35" s="5">
        <v>420</v>
      </c>
      <c r="F35" s="16">
        <v>2.5000000000000001E-2</v>
      </c>
      <c r="G35" s="28">
        <v>102</v>
      </c>
    </row>
    <row r="36" spans="5:7" x14ac:dyDescent="0.25">
      <c r="E36" s="5" t="s">
        <v>11</v>
      </c>
      <c r="F36" s="14">
        <v>0.5</v>
      </c>
      <c r="G36" s="28"/>
    </row>
    <row r="56" spans="1:1" x14ac:dyDescent="0.25">
      <c r="A56" s="25" t="s">
        <v>20</v>
      </c>
    </row>
  </sheetData>
  <sortState xmlns:xlrd2="http://schemas.microsoft.com/office/spreadsheetml/2017/richdata2" ref="E16:E35">
    <sortCondition ref="E16:E35"/>
  </sortState>
  <pageMargins left="0.70866141732283472" right="0.70866141732283472" top="0.74803149606299213" bottom="0.74803149606299213" header="0.31496062992125984" footer="0.31496062992125984"/>
  <pageSetup paperSize="8" scale="28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8A449-7E77-4C7A-A975-D3A807856F8A}">
  <sheetPr codeName="Feuil3"/>
  <dimension ref="B5:V26"/>
  <sheetViews>
    <sheetView showGridLines="0" showRowColHeaders="0" zoomScale="60" zoomScaleNormal="60" workbookViewId="0">
      <selection activeCell="E40" sqref="E40"/>
    </sheetView>
  </sheetViews>
  <sheetFormatPr baseColWidth="10" defaultColWidth="12.42578125" defaultRowHeight="15.75" x14ac:dyDescent="0.25"/>
  <cols>
    <col min="1" max="16384" width="12.42578125" style="7"/>
  </cols>
  <sheetData>
    <row r="5" spans="2:22" ht="92.25" x14ac:dyDescent="1.35"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</row>
    <row r="26" spans="3:17" x14ac:dyDescent="0.25">
      <c r="C26" s="8"/>
      <c r="J26" s="8"/>
      <c r="Q26" s="8"/>
    </row>
  </sheetData>
  <mergeCells count="1">
    <mergeCell ref="B5:V5"/>
  </mergeCells>
  <pageMargins left="0.7" right="0.7" top="0.75" bottom="0.75" header="0.3" footer="0.3"/>
  <pageSetup paperSize="8" scale="67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E029C-82E3-4EB7-9FFE-AC01EF95EC3A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Tableaux</vt:lpstr>
      <vt:lpstr>Indicateur</vt:lpstr>
      <vt:lpstr>Feuil1</vt:lpstr>
      <vt:lpstr>Tableaux!Zone_d_impression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N122164</cp:lastModifiedBy>
  <dcterms:created xsi:type="dcterms:W3CDTF">2022-07-21T10:53:38Z</dcterms:created>
  <dcterms:modified xsi:type="dcterms:W3CDTF">2022-07-25T05:20:37Z</dcterms:modified>
</cp:coreProperties>
</file>