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theme/themeOverride1.xml" ContentType="application/vnd.openxmlformats-officedocument.themeOverride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10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2.xml" ContentType="application/vnd.openxmlformats-officedocument.drawing+xml"/>
  <Override PartName="/xl/charts/chart11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4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5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orvisierchristophe/Downloads/"/>
    </mc:Choice>
  </mc:AlternateContent>
  <xr:revisionPtr revIDLastSave="0" documentId="8_{7474AFF8-EF1A-CE4B-984C-D721958F444C}" xr6:coauthVersionLast="47" xr6:coauthVersionMax="47" xr10:uidLastSave="{00000000-0000-0000-0000-000000000000}"/>
  <bookViews>
    <workbookView xWindow="0" yWindow="500" windowWidth="28280" windowHeight="16000" xr2:uid="{11FF67C3-5925-4FD9-8D5B-9A8C9D068625}"/>
  </bookViews>
  <sheets>
    <sheet name="Tableaux" sheetId="2" r:id="rId1"/>
    <sheet name="Indicateur" sheetId="3" r:id="rId2"/>
    <sheet name="Feuil1" sheetId="1" r:id="rId3"/>
  </sheets>
  <externalReferences>
    <externalReference r:id="rId4"/>
    <externalReference r:id="rId5"/>
  </externalReferences>
  <definedNames>
    <definedName name="_xlnm.Print_Area" localSheetId="0">Tableaux!$A$1:$U$65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8" i="2" l="1"/>
  <c r="F11" i="2"/>
  <c r="F2" i="2"/>
  <c r="T4" i="2" l="1"/>
  <c r="T3" i="2"/>
  <c r="T2" i="2"/>
  <c r="N2" i="2"/>
  <c r="J2" i="2"/>
  <c r="J1" i="2" s="1"/>
  <c r="F1" i="2"/>
  <c r="F3" i="2" s="1"/>
  <c r="J3" i="2" l="1"/>
  <c r="B2" i="2"/>
  <c r="B1" i="2" s="1"/>
  <c r="B3" i="2" s="1"/>
  <c r="S1" i="2" l="1"/>
  <c r="M2" i="2"/>
  <c r="J11" i="2"/>
  <c r="N4" i="2"/>
  <c r="N3" i="2"/>
  <c r="N5" i="2" l="1"/>
  <c r="T5" i="2"/>
  <c r="S4" i="2"/>
  <c r="M3" i="2"/>
  <c r="M5" i="2" s="1"/>
  <c r="S2" i="2" l="1"/>
  <c r="S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N122164</author>
  </authors>
  <commentList>
    <comment ref="C1" authorId="0" shapeId="0" xr:uid="{BBE52932-4D3A-4ADE-B4D1-B9299D7CC084}">
      <text>
        <r>
          <rPr>
            <b/>
            <sz val="9"/>
            <color rgb="FF000000"/>
            <rFont val="Tahoma"/>
            <family val="2"/>
          </rPr>
          <t>Indicateur RH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G1" authorId="0" shapeId="0" xr:uid="{109B1B2B-A863-4D9F-9668-E9EA2B6DBCF5}">
      <text>
        <r>
          <rPr>
            <b/>
            <sz val="9"/>
            <color rgb="FF000000"/>
            <rFont val="Tahoma"/>
            <family val="2"/>
          </rPr>
          <t>Indicateur RH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K1" authorId="0" shapeId="0" xr:uid="{1DB9E794-4BB9-4D8B-A046-FCA7D5662D11}">
      <text>
        <r>
          <rPr>
            <b/>
            <sz val="9"/>
            <color rgb="FF000000"/>
            <rFont val="Tahoma"/>
            <family val="2"/>
          </rPr>
          <t>Indicateur RH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<sst xmlns="http://schemas.openxmlformats.org/spreadsheetml/2006/main" count="54" uniqueCount="18">
  <si>
    <t>Valeurs</t>
  </si>
  <si>
    <t>%</t>
  </si>
  <si>
    <t>Indicateurs</t>
  </si>
  <si>
    <t>Tendance Générale</t>
  </si>
  <si>
    <t>Aiguille</t>
  </si>
  <si>
    <t>Mauvais</t>
  </si>
  <si>
    <t>Largeur</t>
  </si>
  <si>
    <t>Bon</t>
  </si>
  <si>
    <t>Excellent</t>
  </si>
  <si>
    <t xml:space="preserve">Table 1 </t>
  </si>
  <si>
    <t>Performance</t>
  </si>
  <si>
    <t>Value</t>
  </si>
  <si>
    <t>Total</t>
  </si>
  <si>
    <t>Table 2</t>
  </si>
  <si>
    <t>Echelle</t>
  </si>
  <si>
    <t>Indicateur X</t>
  </si>
  <si>
    <t>Indicateur Y</t>
  </si>
  <si>
    <t>Indicateur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</si>
</sst>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6"/>
      <color theme="1"/>
      <name val="Arial"/>
      <family val="2"/>
    </font>
    <font>
      <sz val="12"/>
      <name val="Calibri"/>
      <family val="2"/>
      <scheme val="minor"/>
    </font>
    <font>
      <sz val="10"/>
      <name val="Arial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u/>
      <sz val="72"/>
      <name val="Calibri"/>
      <family val="2"/>
      <scheme val="minor"/>
    </font>
    <font>
      <sz val="12"/>
      <color theme="2"/>
      <name val="Calibri"/>
      <family val="2"/>
      <scheme val="minor"/>
    </font>
    <font>
      <b/>
      <sz val="24"/>
      <color rgb="FFFFFF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1" fillId="0" borderId="0" applyFont="0" applyFill="0" applyBorder="0" applyAlignment="0" applyProtection="0"/>
  </cellStyleXfs>
  <cellXfs count="29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/>
    <xf numFmtId="0" fontId="3" fillId="2" borderId="1" xfId="1" applyFont="1" applyFill="1" applyBorder="1" applyAlignment="1">
      <alignment horizontal="center" wrapText="1"/>
    </xf>
    <xf numFmtId="0" fontId="1" fillId="0" borderId="1" xfId="1" applyBorder="1" applyAlignment="1">
      <alignment horizontal="center" vertical="center"/>
    </xf>
    <xf numFmtId="0" fontId="1" fillId="0" borderId="1" xfId="1" applyBorder="1" applyAlignment="1">
      <alignment horizontal="center"/>
    </xf>
    <xf numFmtId="1" fontId="1" fillId="0" borderId="1" xfId="1" applyNumberFormat="1" applyBorder="1" applyAlignment="1">
      <alignment horizontal="center"/>
    </xf>
    <xf numFmtId="0" fontId="4" fillId="0" borderId="0" xfId="1" applyFont="1"/>
    <xf numFmtId="0" fontId="5" fillId="0" borderId="0" xfId="1" applyFont="1"/>
    <xf numFmtId="0" fontId="1" fillId="3" borderId="0" xfId="1" applyFill="1"/>
    <xf numFmtId="0" fontId="9" fillId="3" borderId="0" xfId="1" applyFont="1" applyFill="1"/>
    <xf numFmtId="0" fontId="10" fillId="4" borderId="0" xfId="1" applyFont="1" applyFill="1" applyAlignment="1">
      <alignment horizontal="center" vertical="center"/>
    </xf>
    <xf numFmtId="9" fontId="1" fillId="0" borderId="0" xfId="2" applyFont="1"/>
    <xf numFmtId="9" fontId="1" fillId="0" borderId="0" xfId="1" applyNumberFormat="1"/>
    <xf numFmtId="9" fontId="2" fillId="2" borderId="1" xfId="2" applyFont="1" applyFill="1" applyBorder="1" applyAlignment="1" applyProtection="1">
      <alignment horizontal="center" vertical="center"/>
      <protection locked="0"/>
    </xf>
    <xf numFmtId="9" fontId="1" fillId="0" borderId="1" xfId="2" applyFont="1" applyBorder="1" applyAlignment="1">
      <alignment horizontal="center" vertical="center"/>
    </xf>
    <xf numFmtId="9" fontId="1" fillId="0" borderId="1" xfId="1" applyNumberFormat="1" applyBorder="1" applyAlignment="1">
      <alignment horizontal="center" vertical="center"/>
    </xf>
    <xf numFmtId="10" fontId="1" fillId="0" borderId="1" xfId="1" applyNumberForma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9" fontId="1" fillId="0" borderId="1" xfId="2" applyFont="1" applyBorder="1"/>
    <xf numFmtId="9" fontId="1" fillId="0" borderId="1" xfId="1" applyNumberFormat="1" applyBorder="1"/>
    <xf numFmtId="0" fontId="8" fillId="3" borderId="0" xfId="1" applyFont="1" applyFill="1" applyAlignment="1">
      <alignment horizontal="center"/>
    </xf>
    <xf numFmtId="9" fontId="5" fillId="0" borderId="1" xfId="1" applyNumberFormat="1" applyFont="1" applyBorder="1" applyAlignment="1">
      <alignment horizontal="center"/>
    </xf>
    <xf numFmtId="9" fontId="1" fillId="0" borderId="1" xfId="1" applyNumberFormat="1" applyBorder="1" applyAlignment="1">
      <alignment horizontal="center"/>
    </xf>
    <xf numFmtId="9" fontId="4" fillId="0" borderId="1" xfId="1" applyNumberFormat="1" applyFont="1" applyBorder="1" applyAlignment="1">
      <alignment horizontal="center"/>
    </xf>
    <xf numFmtId="9" fontId="2" fillId="2" borderId="1" xfId="1" applyNumberFormat="1" applyFont="1" applyFill="1" applyBorder="1" applyAlignment="1" applyProtection="1">
      <alignment horizontal="center" vertical="center"/>
      <protection locked="0"/>
    </xf>
    <xf numFmtId="9" fontId="5" fillId="0" borderId="0" xfId="1" applyNumberFormat="1" applyFont="1" applyAlignment="1">
      <alignment horizontal="center"/>
    </xf>
    <xf numFmtId="164" fontId="1" fillId="0" borderId="1" xfId="1" applyNumberFormat="1" applyBorder="1" applyAlignment="1">
      <alignment horizontal="center" vertical="center"/>
    </xf>
  </cellXfs>
  <cellStyles count="3">
    <cellStyle name="Normal" xfId="0" builtinId="0"/>
    <cellStyle name="Normal 2" xfId="1" xr:uid="{27BD9E5F-14F9-4F18-92A5-A6C9E1B589B3}"/>
    <cellStyle name="Pourcentage" xfId="2" builtinId="5"/>
  </cellStyles>
  <dxfs count="0"/>
  <tableStyles count="0" defaultTableStyle="TableStyleMedium2" defaultPivotStyle="PivotStyleLight16"/>
  <colors>
    <mruColors>
      <color rgb="FF00F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554A-4B3A-8317-E8A9672AA98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554A-4B3A-8317-E8A9672AA988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554A-4B3A-8317-E8A9672AA98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554A-4B3A-8317-E8A9672AA98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BFD556BA-C00E-CB4D-9087-DC97AFDCA68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554A-4B3A-8317-E8A9672AA98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963E0032-853E-BF4D-8005-7CE61942D6F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554A-4B3A-8317-E8A9672AA98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85BAAFF-3718-AA45-955A-9E7271DE731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554A-4B3A-8317-E8A9672AA98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554A-4B3A-8317-E8A9672AA98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Tableaux!$B$16:$B$26</c:f>
              <c:numCache>
                <c:formatCode>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0.5</c:v>
                </c:pt>
              </c:numCache>
            </c:numRef>
          </c:cat>
          <c:val>
            <c:numRef>
              <c:f>Tableaux!$B$8:$B$11</c:f>
              <c:numCache>
                <c:formatCode>0%</c:formatCode>
                <c:ptCount val="4"/>
                <c:pt idx="0">
                  <c:v>0.15</c:v>
                </c:pt>
                <c:pt idx="1">
                  <c:v>0.15</c:v>
                </c:pt>
                <c:pt idx="2">
                  <c:v>0.2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554A-4B3A-8317-E8A9672AA988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554A-4B3A-8317-E8A9672AA988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554A-4B3A-8317-E8A9672AA988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554A-4B3A-8317-E8A9672AA988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554A-4B3A-8317-E8A9672AA988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554A-4B3A-8317-E8A9672AA988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554A-4B3A-8317-E8A9672AA988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554A-4B3A-8317-E8A9672AA988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554A-4B3A-8317-E8A9672AA988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554A-4B3A-8317-E8A9672AA988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554A-4B3A-8317-E8A9672AA988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554A-4B3A-8317-E8A9672AA988}"/>
              </c:ext>
            </c:extLst>
          </c:dPt>
          <c:dLbls>
            <c:dLbl>
              <c:idx val="0"/>
              <c:layout>
                <c:manualLayout>
                  <c:x val="-4.9689452658550043E-2"/>
                  <c:y val="-8.2600681775896967E-2"/>
                </c:manualLayout>
              </c:layout>
              <c:tx>
                <c:rich>
                  <a:bodyPr/>
                  <a:lstStyle/>
                  <a:p>
                    <a:fld id="{EFD47CBD-78AF-5249-A819-D85B6EE6524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554A-4B3A-8317-E8A9672AA988}"/>
                </c:ext>
              </c:extLst>
            </c:dLbl>
            <c:dLbl>
              <c:idx val="1"/>
              <c:layout>
                <c:manualLayout>
                  <c:x val="-2.5838515382446022E-2"/>
                  <c:y val="-9.0109834664614863E-2"/>
                </c:manualLayout>
              </c:layout>
              <c:tx>
                <c:rich>
                  <a:bodyPr/>
                  <a:lstStyle/>
                  <a:p>
                    <a:fld id="{481A18FC-23E6-014F-8378-EB8157CC0E4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554A-4B3A-8317-E8A9672AA988}"/>
                </c:ext>
              </c:extLst>
            </c:dLbl>
            <c:dLbl>
              <c:idx val="2"/>
              <c:layout>
                <c:manualLayout>
                  <c:x val="-1.9875781063420019E-3"/>
                  <c:y val="-9.7618987553332717E-2"/>
                </c:manualLayout>
              </c:layout>
              <c:tx>
                <c:rich>
                  <a:bodyPr/>
                  <a:lstStyle/>
                  <a:p>
                    <a:fld id="{B52B13AA-1FD4-9A42-B9D6-05C488FD890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554A-4B3A-8317-E8A9672AA988}"/>
                </c:ext>
              </c:extLst>
            </c:dLbl>
            <c:dLbl>
              <c:idx val="3"/>
              <c:layout>
                <c:manualLayout>
                  <c:x val="1.5900624850736015E-2"/>
                  <c:y val="-0.10262508947914467"/>
                </c:manualLayout>
              </c:layout>
              <c:tx>
                <c:rich>
                  <a:bodyPr/>
                  <a:lstStyle/>
                  <a:p>
                    <a:fld id="{0E4FBF6D-7D41-0A48-BFDD-14A1E329F7D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554A-4B3A-8317-E8A9672AA988}"/>
                </c:ext>
              </c:extLst>
            </c:dLbl>
            <c:dLbl>
              <c:idx val="4"/>
              <c:layout>
                <c:manualLayout>
                  <c:x val="3.9751562126840036E-2"/>
                  <c:y val="-8.5103732738802881E-2"/>
                </c:manualLayout>
              </c:layout>
              <c:tx>
                <c:rich>
                  <a:bodyPr/>
                  <a:lstStyle/>
                  <a:p>
                    <a:fld id="{1CA1E7FA-61FB-B746-95E5-DE6685DBF67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554A-4B3A-8317-E8A9672AA988}"/>
                </c:ext>
              </c:extLst>
            </c:dLbl>
            <c:dLbl>
              <c:idx val="5"/>
              <c:layout>
                <c:manualLayout>
                  <c:x val="6.1614921296601982E-2"/>
                  <c:y val="-6.257627407264918E-2"/>
                </c:manualLayout>
              </c:layout>
              <c:tx>
                <c:rich>
                  <a:bodyPr/>
                  <a:lstStyle/>
                  <a:p>
                    <a:fld id="{D155F68D-02ED-9640-A7EB-B2C560DD2B3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554A-4B3A-8317-E8A9672AA988}"/>
                </c:ext>
              </c:extLst>
            </c:dLbl>
            <c:dLbl>
              <c:idx val="6"/>
              <c:layout>
                <c:manualLayout>
                  <c:x val="6.9565233721970057E-2"/>
                  <c:y val="-3.7545764443589508E-2"/>
                </c:manualLayout>
              </c:layout>
              <c:tx>
                <c:rich>
                  <a:bodyPr/>
                  <a:lstStyle/>
                  <a:p>
                    <a:fld id="{DE8E7804-5B2B-2446-8B13-238980A8956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554A-4B3A-8317-E8A9672AA988}"/>
                </c:ext>
              </c:extLst>
            </c:dLbl>
            <c:dLbl>
              <c:idx val="7"/>
              <c:layout>
                <c:manualLayout>
                  <c:x val="7.3540389934653921E-2"/>
                  <c:y val="-1.5018305777435804E-2"/>
                </c:manualLayout>
              </c:layout>
              <c:tx>
                <c:rich>
                  <a:bodyPr/>
                  <a:lstStyle/>
                  <a:p>
                    <a:fld id="{01BDF62D-3B74-0F4F-B02C-4C39CBC8B92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554A-4B3A-8317-E8A9672AA988}"/>
                </c:ext>
              </c:extLst>
            </c:dLbl>
            <c:dLbl>
              <c:idx val="8"/>
              <c:layout>
                <c:manualLayout>
                  <c:x val="7.5527968040995916E-2"/>
                  <c:y val="1.7521356740341772E-2"/>
                </c:manualLayout>
              </c:layout>
              <c:tx>
                <c:rich>
                  <a:bodyPr/>
                  <a:lstStyle/>
                  <a:p>
                    <a:fld id="{B5AC5142-E88A-9742-986A-7E0598AD316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554A-4B3A-8317-E8A9672AA988}"/>
                </c:ext>
              </c:extLst>
            </c:dLbl>
            <c:dLbl>
              <c:idx val="9"/>
              <c:layout>
                <c:manualLayout>
                  <c:x val="6.9565233721970057E-2"/>
                  <c:y val="4.5054917332307411E-2"/>
                </c:manualLayout>
              </c:layout>
              <c:tx>
                <c:rich>
                  <a:bodyPr/>
                  <a:lstStyle/>
                  <a:p>
                    <a:fld id="{0AE90D58-B3D3-2E42-905F-FBF185CFFE5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554A-4B3A-8317-E8A9672AA98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554A-4B3A-8317-E8A9672AA98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Tableaux!$B$16:$B$26</c:f>
              <c:numCache>
                <c:formatCode>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0.5</c:v>
                </c:pt>
              </c:numCache>
            </c:numRef>
          </c:cat>
          <c:val>
            <c:numRef>
              <c:f>[1]Tableaux_RH!$B$16:$B$26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[1]Tableaux_RH!$A$16:$A$25</c15:f>
                <c15:dlblRangeCache>
                  <c:ptCount val="10"/>
                  <c:pt idx="0">
                    <c:v>10</c:v>
                  </c:pt>
                  <c:pt idx="1">
                    <c:v>9</c:v>
                  </c:pt>
                  <c:pt idx="2">
                    <c:v>8</c:v>
                  </c:pt>
                  <c:pt idx="3">
                    <c:v>7</c:v>
                  </c:pt>
                  <c:pt idx="4">
                    <c:v>6</c:v>
                  </c:pt>
                  <c:pt idx="5">
                    <c:v>5</c:v>
                  </c:pt>
                  <c:pt idx="6">
                    <c:v>4</c:v>
                  </c:pt>
                  <c:pt idx="7">
                    <c:v>3</c:v>
                  </c:pt>
                  <c:pt idx="8">
                    <c:v>2</c:v>
                  </c:pt>
                  <c:pt idx="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554A-4B3A-8317-E8A9672AA9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  <a:scene3d>
              <a:camera prst="orthographicFront"/>
              <a:lightRig rig="sunse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B-554A-4B3A-8317-E8A9672AA98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1-1E56-4B32-8031-84B8A3D1C2B0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A-554A-4B3A-8317-E8A9672AA988}"/>
              </c:ext>
            </c:extLst>
          </c:dPt>
          <c:dLbls>
            <c:dLbl>
              <c:idx val="1"/>
              <c:layout>
                <c:manualLayout>
                  <c:x val="2.2982036988984988E-2"/>
                  <c:y val="-1.2066479456849766E-2"/>
                </c:manualLayout>
              </c:layout>
              <c:tx>
                <c:strRef>
                  <c:f>Tableaux!$C$1</c:f>
                  <c:strCache>
                    <c:ptCount val="1"/>
                    <c:pt idx="0">
                      <c:v>248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{6F1AA5DB-EF36-7047-B52D-CF91CF052B67}</c15:txfldGUID>
                      <c15:f>Tableaux!$C$1</c15:f>
                      <c15:dlblFieldTableCache>
                        <c:ptCount val="1"/>
                        <c:pt idx="0">
                          <c:v>248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1-1E56-4B32-8031-84B8A3D1C2B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Tableaux!$B$1:$B$3</c:f>
              <c:numCache>
                <c:formatCode>0%</c:formatCode>
                <c:ptCount val="3"/>
                <c:pt idx="0">
                  <c:v>0.42258620689655174</c:v>
                </c:pt>
                <c:pt idx="1">
                  <c:v>0.01</c:v>
                </c:pt>
                <c:pt idx="2">
                  <c:v>0.56741379310344819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9-554A-4B3A-8317-E8A9672AA9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0F2C-43AD-84A4-F7DB5D2F776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0F2C-43AD-84A4-F7DB5D2F776F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0F2C-43AD-84A4-F7DB5D2F776F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F2C-43AD-84A4-F7DB5D2F776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ADB83AE5-543B-E544-A0FE-F04530BD1F7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0F2C-43AD-84A4-F7DB5D2F776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44CF37BB-6AF4-634A-B637-02466200B06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0F2C-43AD-84A4-F7DB5D2F776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F655C8BD-8669-8542-B65C-C09E291CCA5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0F2C-43AD-84A4-F7DB5D2F776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F2C-43AD-84A4-F7DB5D2F776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Tableaux!$F$8:$F$11</c:f>
              <c:numCache>
                <c:formatCode>0.00%</c:formatCode>
                <c:ptCount val="4"/>
                <c:pt idx="0">
                  <c:v>0.125</c:v>
                </c:pt>
                <c:pt idx="1">
                  <c:v>0.05</c:v>
                </c:pt>
                <c:pt idx="2" formatCode="0%">
                  <c:v>0.32500000000000001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[1]Tableaux_RH!$E$8:$E$10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0F2C-43AD-84A4-F7DB5D2F776F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0F2C-43AD-84A4-F7DB5D2F776F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0F2C-43AD-84A4-F7DB5D2F776F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0F2C-43AD-84A4-F7DB5D2F776F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0F2C-43AD-84A4-F7DB5D2F776F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0F2C-43AD-84A4-F7DB5D2F776F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0F2C-43AD-84A4-F7DB5D2F776F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0F2C-43AD-84A4-F7DB5D2F776F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0F2C-43AD-84A4-F7DB5D2F776F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0F2C-43AD-84A4-F7DB5D2F776F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0F2C-43AD-84A4-F7DB5D2F776F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E-0F2C-43AD-84A4-F7DB5D2F776F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0-0F2C-43AD-84A4-F7DB5D2F776F}"/>
              </c:ext>
            </c:extLst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2-0F2C-43AD-84A4-F7DB5D2F776F}"/>
              </c:ext>
            </c:extLst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4-0F2C-43AD-84A4-F7DB5D2F776F}"/>
              </c:ext>
            </c:extLst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6-0F2C-43AD-84A4-F7DB5D2F776F}"/>
              </c:ext>
            </c:extLst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8-0F2C-43AD-84A4-F7DB5D2F776F}"/>
              </c:ext>
            </c:extLst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A-0F2C-43AD-84A4-F7DB5D2F776F}"/>
              </c:ext>
            </c:extLst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C-0F2C-43AD-84A4-F7DB5D2F776F}"/>
              </c:ext>
            </c:extLst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E-0F2C-43AD-84A4-F7DB5D2F776F}"/>
              </c:ext>
            </c:extLst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0-0F2C-43AD-84A4-F7DB5D2F776F}"/>
              </c:ext>
            </c:extLst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2-0F2C-43AD-84A4-F7DB5D2F776F}"/>
              </c:ext>
            </c:extLst>
          </c:dPt>
          <c:dLbls>
            <c:dLbl>
              <c:idx val="0"/>
              <c:layout>
                <c:manualLayout>
                  <c:x val="-6.358382135950158E-2"/>
                  <c:y val="-4.0057191892282427E-2"/>
                </c:manualLayout>
              </c:layout>
              <c:tx>
                <c:rich>
                  <a:bodyPr/>
                  <a:lstStyle/>
                  <a:p>
                    <a:fld id="{E77D20C8-B90F-2E4D-A021-3265057B052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0F2C-43AD-84A4-F7DB5D2F776F}"/>
                </c:ext>
              </c:extLst>
            </c:dLbl>
            <c:dLbl>
              <c:idx val="1"/>
              <c:layout>
                <c:manualLayout>
                  <c:x val="-4.5700871602141778E-2"/>
                  <c:y val="-5.5078638851888378E-2"/>
                </c:manualLayout>
              </c:layout>
              <c:tx>
                <c:rich>
                  <a:bodyPr/>
                  <a:lstStyle/>
                  <a:p>
                    <a:fld id="{20CCD53F-3563-DC4C-A038-43282C978C6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0F2C-43AD-84A4-F7DB5D2F776F}"/>
                </c:ext>
              </c:extLst>
            </c:dLbl>
            <c:dLbl>
              <c:idx val="2"/>
              <c:layout>
                <c:manualLayout>
                  <c:x val="-4.768786601962622E-2"/>
                  <c:y val="-6.5092936824958939E-2"/>
                </c:manualLayout>
              </c:layout>
              <c:tx>
                <c:rich>
                  <a:bodyPr/>
                  <a:lstStyle/>
                  <a:p>
                    <a:fld id="{99C44C81-A629-4F4D-8657-D204B8994D6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0F2C-43AD-84A4-F7DB5D2F776F}"/>
                </c:ext>
              </c:extLst>
            </c:dLbl>
            <c:dLbl>
              <c:idx val="3"/>
              <c:layout>
                <c:manualLayout>
                  <c:x val="-3.5765899514719639E-2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79A87D95-6562-DF47-9AED-909C85FEDF0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0F2C-43AD-84A4-F7DB5D2F776F}"/>
                </c:ext>
              </c:extLst>
            </c:dLbl>
            <c:dLbl>
              <c:idx val="4"/>
              <c:layout>
                <c:manualLayout>
                  <c:x val="-3.9739888349688487E-2"/>
                  <c:y val="-8.0114383784564869E-2"/>
                </c:manualLayout>
              </c:layout>
              <c:tx>
                <c:rich>
                  <a:bodyPr/>
                  <a:lstStyle/>
                  <a:p>
                    <a:fld id="{570FE8AA-B399-4C42-905A-A1D90CEC086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0F2C-43AD-84A4-F7DB5D2F776F}"/>
                </c:ext>
              </c:extLst>
            </c:dLbl>
            <c:dLbl>
              <c:idx val="5"/>
              <c:layout>
                <c:manualLayout>
                  <c:x val="-2.9804916262266366E-2"/>
                  <c:y val="-8.0114383784564855E-2"/>
                </c:manualLayout>
              </c:layout>
              <c:tx>
                <c:rich>
                  <a:bodyPr/>
                  <a:lstStyle/>
                  <a:p>
                    <a:fld id="{255356FC-D5C7-0B48-A25F-A3F6B6BB7F7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0F2C-43AD-84A4-F7DB5D2F776F}"/>
                </c:ext>
              </c:extLst>
            </c:dLbl>
            <c:dLbl>
              <c:idx val="6"/>
              <c:layout>
                <c:manualLayout>
                  <c:x val="-1.7882949757359858E-2"/>
                  <c:y val="-8.0114383784564855E-2"/>
                </c:manualLayout>
              </c:layout>
              <c:tx>
                <c:rich>
                  <a:bodyPr/>
                  <a:lstStyle/>
                  <a:p>
                    <a:fld id="{8C0FB356-B65C-B545-B2CE-8A0931C6A90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0F2C-43AD-84A4-F7DB5D2F776F}"/>
                </c:ext>
              </c:extLst>
            </c:dLbl>
            <c:dLbl>
              <c:idx val="7"/>
              <c:layout>
                <c:manualLayout>
                  <c:x val="-3.9739888349689216E-3"/>
                  <c:y val="-8.0114383784564869E-2"/>
                </c:manualLayout>
              </c:layout>
              <c:tx>
                <c:rich>
                  <a:bodyPr/>
                  <a:lstStyle/>
                  <a:p>
                    <a:fld id="{510A1170-D3AE-1F4E-B9E0-D06EA0D1521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0F2C-43AD-84A4-F7DB5D2F776F}"/>
                </c:ext>
              </c:extLst>
            </c:dLbl>
            <c:dLbl>
              <c:idx val="8"/>
              <c:layout>
                <c:manualLayout>
                  <c:x val="5.9609832524532731E-3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61420559-853A-8845-9929-EDDECAE722B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0F2C-43AD-84A4-F7DB5D2F776F}"/>
                </c:ext>
              </c:extLst>
            </c:dLbl>
            <c:dLbl>
              <c:idx val="9"/>
              <c:layout>
                <c:manualLayout>
                  <c:x val="1.3908960922390971E-2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8122E3F8-764A-4740-BCAE-150AA5BD14A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0F2C-43AD-84A4-F7DB5D2F776F}"/>
                </c:ext>
              </c:extLst>
            </c:dLbl>
            <c:dLbl>
              <c:idx val="10"/>
              <c:layout>
                <c:manualLayout>
                  <c:x val="2.9804916262266366E-2"/>
                  <c:y val="-6.7596511318226596E-2"/>
                </c:manualLayout>
              </c:layout>
              <c:tx>
                <c:rich>
                  <a:bodyPr/>
                  <a:lstStyle/>
                  <a:p>
                    <a:fld id="{8BD8F602-EF63-2A4C-B549-11A38A41DB8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0F2C-43AD-84A4-F7DB5D2F776F}"/>
                </c:ext>
              </c:extLst>
            </c:dLbl>
            <c:dLbl>
              <c:idx val="11"/>
              <c:layout>
                <c:manualLayout>
                  <c:x val="3.1791910679750721E-2"/>
                  <c:y val="-5.7582213345155987E-2"/>
                </c:manualLayout>
              </c:layout>
              <c:tx>
                <c:rich>
                  <a:bodyPr/>
                  <a:lstStyle/>
                  <a:p>
                    <a:fld id="{CEBAE233-7D12-1746-9A7D-109082C6CFB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0-0F2C-43AD-84A4-F7DB5D2F776F}"/>
                </c:ext>
              </c:extLst>
            </c:dLbl>
            <c:dLbl>
              <c:idx val="12"/>
              <c:layout>
                <c:manualLayout>
                  <c:x val="4.1726882767172915E-2"/>
                  <c:y val="-5.0071489865353043E-2"/>
                </c:manualLayout>
              </c:layout>
              <c:tx>
                <c:rich>
                  <a:bodyPr/>
                  <a:lstStyle/>
                  <a:p>
                    <a:fld id="{6C1AF068-1CE8-534C-8347-061005ADEC7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2-0F2C-43AD-84A4-F7DB5D2F776F}"/>
                </c:ext>
              </c:extLst>
            </c:dLbl>
            <c:dLbl>
              <c:idx val="13"/>
              <c:layout>
                <c:manualLayout>
                  <c:x val="4.9674860437110467E-2"/>
                  <c:y val="-4.7567915372085379E-2"/>
                </c:manualLayout>
              </c:layout>
              <c:tx>
                <c:rich>
                  <a:bodyPr/>
                  <a:lstStyle/>
                  <a:p>
                    <a:fld id="{D2DE0427-56DA-EC46-9090-D59033D1922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4-0F2C-43AD-84A4-F7DB5D2F776F}"/>
                </c:ext>
              </c:extLst>
            </c:dLbl>
            <c:dLbl>
              <c:idx val="14"/>
              <c:layout>
                <c:manualLayout>
                  <c:x val="4.9674860437110613E-2"/>
                  <c:y val="-3.7553617399014798E-2"/>
                </c:manualLayout>
              </c:layout>
              <c:tx>
                <c:rich>
                  <a:bodyPr/>
                  <a:lstStyle/>
                  <a:p>
                    <a:fld id="{707A5A20-52AF-8F41-95CC-17B6B0D0014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6-0F2C-43AD-84A4-F7DB5D2F776F}"/>
                </c:ext>
              </c:extLst>
            </c:dLbl>
            <c:dLbl>
              <c:idx val="15"/>
              <c:layout>
                <c:manualLayout>
                  <c:x val="5.5635843689563882E-2"/>
                  <c:y val="-1.752502145287356E-2"/>
                </c:manualLayout>
              </c:layout>
              <c:tx>
                <c:rich>
                  <a:bodyPr/>
                  <a:lstStyle/>
                  <a:p>
                    <a:fld id="{4DAEF53B-CED0-104D-A391-F67D40A82B2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8-0F2C-43AD-84A4-F7DB5D2F776F}"/>
                </c:ext>
              </c:extLst>
            </c:dLbl>
            <c:dLbl>
              <c:idx val="16"/>
              <c:layout>
                <c:manualLayout>
                  <c:x val="6.1596826942017159E-2"/>
                  <c:y val="-5.0071489865353034E-3"/>
                </c:manualLayout>
              </c:layout>
              <c:tx>
                <c:rich>
                  <a:bodyPr/>
                  <a:lstStyle/>
                  <a:p>
                    <a:fld id="{39B36B58-8606-4A4D-9A2A-7CD4745F219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A-0F2C-43AD-84A4-F7DB5D2F776F}"/>
                </c:ext>
              </c:extLst>
            </c:dLbl>
            <c:dLbl>
              <c:idx val="17"/>
              <c:layout>
                <c:manualLayout>
                  <c:x val="5.5635843689563882E-2"/>
                  <c:y val="5.0071489865353034E-3"/>
                </c:manualLayout>
              </c:layout>
              <c:tx>
                <c:rich>
                  <a:bodyPr/>
                  <a:lstStyle/>
                  <a:p>
                    <a:fld id="{A300FE24-50DB-9A4A-A6B4-195E30278F4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C-0F2C-43AD-84A4-F7DB5D2F776F}"/>
                </c:ext>
              </c:extLst>
            </c:dLbl>
            <c:dLbl>
              <c:idx val="18"/>
              <c:layout>
                <c:manualLayout>
                  <c:x val="5.5635843689563737E-2"/>
                  <c:y val="7.5107234798029087E-3"/>
                </c:manualLayout>
              </c:layout>
              <c:tx>
                <c:rich>
                  <a:bodyPr/>
                  <a:lstStyle/>
                  <a:p>
                    <a:fld id="{3C2FA17B-150A-E746-A692-F10BC8C84FE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E-0F2C-43AD-84A4-F7DB5D2F776F}"/>
                </c:ext>
              </c:extLst>
            </c:dLbl>
            <c:dLbl>
              <c:idx val="19"/>
              <c:layout>
                <c:manualLayout>
                  <c:x val="6.1596826942017159E-2"/>
                  <c:y val="2.5035744932676518E-2"/>
                </c:manualLayout>
              </c:layout>
              <c:tx>
                <c:rich>
                  <a:bodyPr/>
                  <a:lstStyle/>
                  <a:p>
                    <a:fld id="{625D52E4-C753-214F-943C-00407891A47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0-0F2C-43AD-84A4-F7DB5D2F776F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0F2C-43AD-84A4-F7DB5D2F776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Tableaux!$F$16:$F$36</c:f>
              <c:numCache>
                <c:formatCode>0.0%</c:formatCode>
                <c:ptCount val="21"/>
                <c:pt idx="0">
                  <c:v>2.5000000000000001E-2</c:v>
                </c:pt>
                <c:pt idx="1">
                  <c:v>2.5000000000000001E-2</c:v>
                </c:pt>
                <c:pt idx="2">
                  <c:v>2.5000000000000001E-2</c:v>
                </c:pt>
                <c:pt idx="3">
                  <c:v>2.5000000000000001E-2</c:v>
                </c:pt>
                <c:pt idx="4">
                  <c:v>2.5000000000000001E-2</c:v>
                </c:pt>
                <c:pt idx="5">
                  <c:v>2.5000000000000001E-2</c:v>
                </c:pt>
                <c:pt idx="6">
                  <c:v>2.5000000000000001E-2</c:v>
                </c:pt>
                <c:pt idx="7">
                  <c:v>2.5000000000000001E-2</c:v>
                </c:pt>
                <c:pt idx="8">
                  <c:v>2.5000000000000001E-2</c:v>
                </c:pt>
                <c:pt idx="9">
                  <c:v>2.5000000000000001E-2</c:v>
                </c:pt>
                <c:pt idx="10">
                  <c:v>2.5000000000000001E-2</c:v>
                </c:pt>
                <c:pt idx="11">
                  <c:v>2.5000000000000001E-2</c:v>
                </c:pt>
                <c:pt idx="12">
                  <c:v>2.5000000000000001E-2</c:v>
                </c:pt>
                <c:pt idx="13">
                  <c:v>2.5000000000000001E-2</c:v>
                </c:pt>
                <c:pt idx="14">
                  <c:v>2.5000000000000001E-2</c:v>
                </c:pt>
                <c:pt idx="15">
                  <c:v>2.5000000000000001E-2</c:v>
                </c:pt>
                <c:pt idx="16">
                  <c:v>2.5000000000000001E-2</c:v>
                </c:pt>
                <c:pt idx="17">
                  <c:v>2.5000000000000001E-2</c:v>
                </c:pt>
                <c:pt idx="18">
                  <c:v>2.5000000000000001E-2</c:v>
                </c:pt>
                <c:pt idx="19">
                  <c:v>2.5000000000000001E-2</c:v>
                </c:pt>
                <c:pt idx="20" formatCode="0%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[1]Tableaux_RH!$E$16:$E$35</c15:f>
                <c15:dlblRangeCache>
                  <c:ptCount val="20"/>
                  <c:pt idx="0">
                    <c:v>20</c:v>
                  </c:pt>
                  <c:pt idx="1">
                    <c:v>19</c:v>
                  </c:pt>
                  <c:pt idx="2">
                    <c:v>18</c:v>
                  </c:pt>
                  <c:pt idx="3">
                    <c:v>17</c:v>
                  </c:pt>
                  <c:pt idx="4">
                    <c:v>16</c:v>
                  </c:pt>
                  <c:pt idx="5">
                    <c:v>15</c:v>
                  </c:pt>
                  <c:pt idx="6">
                    <c:v>14</c:v>
                  </c:pt>
                  <c:pt idx="7">
                    <c:v>13</c:v>
                  </c:pt>
                  <c:pt idx="8">
                    <c:v>12</c:v>
                  </c:pt>
                  <c:pt idx="9">
                    <c:v>11</c:v>
                  </c:pt>
                  <c:pt idx="10">
                    <c:v>10</c:v>
                  </c:pt>
                  <c:pt idx="11">
                    <c:v>9</c:v>
                  </c:pt>
                  <c:pt idx="12">
                    <c:v>8</c:v>
                  </c:pt>
                  <c:pt idx="13">
                    <c:v>7</c:v>
                  </c:pt>
                  <c:pt idx="14">
                    <c:v>6</c:v>
                  </c:pt>
                  <c:pt idx="15">
                    <c:v>5</c:v>
                  </c:pt>
                  <c:pt idx="16">
                    <c:v>4</c:v>
                  </c:pt>
                  <c:pt idx="17">
                    <c:v>3</c:v>
                  </c:pt>
                  <c:pt idx="18">
                    <c:v>2</c:v>
                  </c:pt>
                  <c:pt idx="1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33-0F2C-43AD-84A4-F7DB5D2F77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3-2B1C-413B-9C44-8C9DE6C23FB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5-2B1C-413B-9C44-8C9DE6C23FB0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7-2B1C-413B-9C44-8C9DE6C23FB0}"/>
              </c:ext>
            </c:extLst>
          </c:dPt>
          <c:dLbls>
            <c:dLbl>
              <c:idx val="1"/>
              <c:layout>
                <c:manualLayout>
                  <c:x val="-2.779273238799336E-2"/>
                  <c:y val="-6.7382031865575009E-2"/>
                </c:manualLayout>
              </c:layout>
              <c:tx>
                <c:strRef>
                  <c:f>Tableaux!$G$1</c:f>
                  <c:strCache>
                    <c:ptCount val="1"/>
                    <c:pt idx="0">
                      <c:v>382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{7FCFA986-F18F-4743-BE48-6120F82EAA23}</c15:txfldGUID>
                      <c15:f>Tableaux!$G$1</c15:f>
                      <c15:dlblFieldTableCache>
                        <c:ptCount val="1"/>
                        <c:pt idx="0">
                          <c:v>382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35-2B1C-413B-9C44-8C9DE6C23FB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Tableaux!$F$1:$F$3</c:f>
              <c:numCache>
                <c:formatCode>0%</c:formatCode>
                <c:ptCount val="3"/>
                <c:pt idx="0">
                  <c:v>0.44976190476190475</c:v>
                </c:pt>
                <c:pt idx="1">
                  <c:v>0.01</c:v>
                </c:pt>
                <c:pt idx="2">
                  <c:v>0.54023809523809518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C-0F2C-43AD-84A4-F7DB5D2F77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A153-44AA-8D08-63939B934949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A153-44AA-8D08-63939B934949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A153-44AA-8D08-63939B934949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A153-44AA-8D08-63939B934949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701C8AAD-25F7-044C-A5C7-06C0FB52149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A153-44AA-8D08-63939B934949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73FF798-1F9F-EE4E-B2C6-71048CBD109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A153-44AA-8D08-63939B934949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B9CB5C36-3529-5148-83C4-4C3CF523BF5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A153-44AA-8D08-63939B934949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A153-44AA-8D08-63939B93494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Tableaux!$J$8:$J$11</c:f>
              <c:numCache>
                <c:formatCode>0%</c:formatCode>
                <c:ptCount val="4"/>
                <c:pt idx="0">
                  <c:v>0.22500000000000001</c:v>
                </c:pt>
                <c:pt idx="1">
                  <c:v>7.4999999999999997E-2</c:v>
                </c:pt>
                <c:pt idx="2">
                  <c:v>0.2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[1]Tableaux_RH!$I$8:$I$10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A153-44AA-8D08-63939B934949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A153-44AA-8D08-63939B934949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A153-44AA-8D08-63939B934949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A153-44AA-8D08-63939B934949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A153-44AA-8D08-63939B934949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A153-44AA-8D08-63939B934949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A153-44AA-8D08-63939B934949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A153-44AA-8D08-63939B934949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A153-44AA-8D08-63939B934949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A153-44AA-8D08-63939B934949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A153-44AA-8D08-63939B934949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E-A153-44AA-8D08-63939B934949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4-4141-CA43-9099-21AF8047D9E9}"/>
              </c:ext>
            </c:extLst>
          </c:dPt>
          <c:dPt>
            <c:idx val="1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4141-CA43-9099-21AF8047D9E9}"/>
              </c:ext>
            </c:extLst>
          </c:dPt>
          <c:dLbls>
            <c:dLbl>
              <c:idx val="0"/>
              <c:layout>
                <c:manualLayout>
                  <c:x val="-5.0616896414235307E-2"/>
                  <c:y val="-8.2881876614970471E-2"/>
                </c:manualLayout>
              </c:layout>
              <c:tx>
                <c:rich>
                  <a:bodyPr/>
                  <a:lstStyle/>
                  <a:p>
                    <a:fld id="{F2633D9D-6917-7E47-A028-917F160AD9A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A153-44AA-8D08-63939B934949}"/>
                </c:ext>
              </c:extLst>
            </c:dLbl>
            <c:dLbl>
              <c:idx val="1"/>
              <c:layout>
                <c:manualLayout>
                  <c:x val="-2.4296110278832939E-2"/>
                  <c:y val="-9.0416592670876872E-2"/>
                </c:manualLayout>
              </c:layout>
              <c:tx>
                <c:rich>
                  <a:bodyPr/>
                  <a:lstStyle/>
                  <a:p>
                    <a:fld id="{B0353E52-6130-8642-8A1E-7CA2A60F95D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A153-44AA-8D08-63939B934949}"/>
                </c:ext>
              </c:extLst>
            </c:dLbl>
            <c:dLbl>
              <c:idx val="2"/>
              <c:layout>
                <c:manualLayout>
                  <c:x val="-1.2148055139416506E-2"/>
                  <c:y val="-9.5439736708147843E-2"/>
                </c:manualLayout>
              </c:layout>
              <c:tx>
                <c:rich>
                  <a:bodyPr/>
                  <a:lstStyle/>
                  <a:p>
                    <a:fld id="{01217A89-75B0-0048-B2FF-EDA3A9450B0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A153-44AA-8D08-63939B934949}"/>
                </c:ext>
              </c:extLst>
            </c:dLbl>
            <c:dLbl>
              <c:idx val="3"/>
              <c:layout>
                <c:manualLayout>
                  <c:x val="1.417273099598588E-2"/>
                  <c:y val="-9.2928164689512344E-2"/>
                </c:manualLayout>
              </c:layout>
              <c:tx>
                <c:rich>
                  <a:bodyPr/>
                  <a:lstStyle/>
                  <a:p>
                    <a:fld id="{797F86F1-329D-E449-9136-550FB971668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A153-44AA-8D08-63939B934949}"/>
                </c:ext>
              </c:extLst>
            </c:dLbl>
            <c:dLbl>
              <c:idx val="4"/>
              <c:layout>
                <c:manualLayout>
                  <c:x val="3.6444165418249332E-2"/>
                  <c:y val="-8.5393448633605942E-2"/>
                </c:manualLayout>
              </c:layout>
              <c:tx>
                <c:rich>
                  <a:bodyPr/>
                  <a:lstStyle/>
                  <a:p>
                    <a:fld id="{1B612554-7733-284B-9B10-18AC5B3A251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A153-44AA-8D08-63939B934949}"/>
                </c:ext>
              </c:extLst>
            </c:dLbl>
            <c:dLbl>
              <c:idx val="5"/>
              <c:layout>
                <c:manualLayout>
                  <c:x val="6.276495155365161E-2"/>
                  <c:y val="-6.0277728447251253E-2"/>
                </c:manualLayout>
              </c:layout>
              <c:tx>
                <c:rich>
                  <a:bodyPr/>
                  <a:lstStyle/>
                  <a:p>
                    <a:fld id="{56E230C8-7F14-8446-B695-0FC764DD918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A153-44AA-8D08-63939B934949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1A924FB0-40D7-394F-BFB9-78CB40D1C6B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A153-44AA-8D08-63939B934949}"/>
                </c:ext>
              </c:extLst>
            </c:dLbl>
            <c:dLbl>
              <c:idx val="7"/>
              <c:layout>
                <c:manualLayout>
                  <c:x val="8.0987034262776467E-2"/>
                  <c:y val="-2.511572018635469E-2"/>
                </c:manualLayout>
              </c:layout>
              <c:tx>
                <c:rich>
                  <a:bodyPr/>
                  <a:lstStyle/>
                  <a:p>
                    <a:fld id="{14973C03-179E-A344-BB13-4646A92762F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A153-44AA-8D08-63939B934949}"/>
                </c:ext>
              </c:extLst>
            </c:dLbl>
            <c:dLbl>
              <c:idx val="8"/>
              <c:layout>
                <c:manualLayout>
                  <c:x val="8.5036385975915285E-2"/>
                  <c:y val="-5.0231440372709374E-3"/>
                </c:manualLayout>
              </c:layout>
              <c:tx>
                <c:rich>
                  <a:bodyPr/>
                  <a:lstStyle/>
                  <a:p>
                    <a:fld id="{B19A2B1E-D3FB-4E44-B0AC-6319256C8E9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A153-44AA-8D08-63939B934949}"/>
                </c:ext>
              </c:extLst>
            </c:dLbl>
            <c:dLbl>
              <c:idx val="9"/>
              <c:layout>
                <c:manualLayout>
                  <c:x val="7.2888330836498816E-2"/>
                  <c:y val="2.0092576149083705E-2"/>
                </c:manualLayout>
              </c:layout>
              <c:tx>
                <c:rich>
                  <a:bodyPr/>
                  <a:lstStyle/>
                  <a:p>
                    <a:fld id="{833D8805-C78C-6F43-9865-4C9D7A8006C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A153-44AA-8D08-63939B934949}"/>
                </c:ext>
              </c:extLst>
            </c:dLbl>
            <c:dLbl>
              <c:idx val="10"/>
              <c:layout>
                <c:manualLayout>
                  <c:x val="7.6937682549637634E-2"/>
                  <c:y val="4.0185152298167409E-2"/>
                </c:manualLayout>
              </c:layout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1"/>
                </c:ext>
                <c:ext xmlns:c16="http://schemas.microsoft.com/office/drawing/2014/chart" uri="{C3380CC4-5D6E-409C-BE32-E72D297353CC}">
                  <c16:uniqueId val="{0000001E-A153-44AA-8D08-63939B934949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4141-CA43-9099-21AF8047D9E9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4141-CA43-9099-21AF8047D9E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Tableaux!$J$16:$J$28</c:f>
              <c:numCache>
                <c:formatCode>0.0%</c:formatCode>
                <c:ptCount val="13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2.5000000000000001E-2</c:v>
                </c:pt>
                <c:pt idx="5">
                  <c:v>2.5000000000000001E-2</c:v>
                </c:pt>
                <c:pt idx="6">
                  <c:v>2.5000000000000001E-2</c:v>
                </c:pt>
                <c:pt idx="7">
                  <c:v>2.5000000000000001E-2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 formatCode="0%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[1]Tableaux_RH!$I$16:$I$25</c15:f>
                <c15:dlblRangeCache>
                  <c:ptCount val="10"/>
                  <c:pt idx="0">
                    <c:v>10</c:v>
                  </c:pt>
                  <c:pt idx="1">
                    <c:v>20</c:v>
                  </c:pt>
                  <c:pt idx="2">
                    <c:v>30</c:v>
                  </c:pt>
                  <c:pt idx="3">
                    <c:v>40</c:v>
                  </c:pt>
                  <c:pt idx="4">
                    <c:v>50</c:v>
                  </c:pt>
                  <c:pt idx="5">
                    <c:v>60</c:v>
                  </c:pt>
                  <c:pt idx="6">
                    <c:v>70</c:v>
                  </c:pt>
                  <c:pt idx="7">
                    <c:v>80</c:v>
                  </c:pt>
                  <c:pt idx="8">
                    <c:v>90</c:v>
                  </c:pt>
                  <c:pt idx="9">
                    <c:v>100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A153-44AA-8D08-63939B9349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F-A749-442E-B594-AA86A014109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1-A749-442E-B594-AA86A014109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3-A749-442E-B594-AA86A014109C}"/>
              </c:ext>
            </c:extLst>
          </c:dPt>
          <c:dLbls>
            <c:dLbl>
              <c:idx val="1"/>
              <c:layout>
                <c:manualLayout>
                  <c:x val="9.4452404095329387E-2"/>
                  <c:y val="-1.2261613251924122E-2"/>
                </c:manualLayout>
              </c:layout>
              <c:tx>
                <c:strRef>
                  <c:f>Tableaux!$K$1</c:f>
                  <c:strCache>
                    <c:ptCount val="1"/>
                    <c:pt idx="0">
                      <c:v>30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{2EDED899-240F-AD43-9BCB-9903CA621DBB}</c15:txfldGUID>
                      <c15:f>Tableaux!$K$1</c15:f>
                      <c15:dlblFieldTableCache>
                        <c:ptCount val="1"/>
                        <c:pt idx="0">
                          <c:v>30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1-A749-442E-B594-AA86A014109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Tableaux!$J$1:$J$3</c:f>
              <c:numCache>
                <c:formatCode>0%</c:formatCode>
                <c:ptCount val="3"/>
                <c:pt idx="0">
                  <c:v>0.745</c:v>
                </c:pt>
                <c:pt idx="1">
                  <c:v>0.01</c:v>
                </c:pt>
                <c:pt idx="2">
                  <c:v>0.245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A153-44AA-8D08-63939B9349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lotArea>
      <c:layout>
        <c:manualLayout>
          <c:layoutTarget val="inner"/>
          <c:xMode val="edge"/>
          <c:yMode val="edge"/>
          <c:x val="0.13796790365387804"/>
          <c:y val="3.7224370253629957E-2"/>
          <c:w val="0.72555913267844463"/>
          <c:h val="0.93410294786157144"/>
        </c:manualLayout>
      </c:layout>
      <c:doughnutChart>
        <c:varyColors val="1"/>
        <c:ser>
          <c:idx val="0"/>
          <c:order val="1"/>
          <c:tx>
            <c:v>Performance</c:v>
          </c:tx>
          <c:spPr>
            <a:noFill/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1-7AE5-40C5-89CC-579A8570A37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3-7AE5-40C5-89CC-579A8570A378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5-7AE5-40C5-89CC-579A8570A37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7AE5-40C5-89CC-579A8570A37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3D9749DC-8579-A04F-B1DC-108FBEBD93A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23FAE88-8A32-8D4D-8344-D9C3E213CCB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1D2C239-0139-5740-B325-1B1F968F73D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7AE5-40C5-89CC-579A8570A37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Tableaux!$B$8:$B$11</c:f>
              <c:numCache>
                <c:formatCode>0%</c:formatCode>
                <c:ptCount val="4"/>
                <c:pt idx="0">
                  <c:v>0.15</c:v>
                </c:pt>
                <c:pt idx="1">
                  <c:v>0.15</c:v>
                </c:pt>
                <c:pt idx="2">
                  <c:v>0.2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7AE5-40C5-89CC-579A8570A378}"/>
            </c:ext>
          </c:extLst>
        </c:ser>
        <c:ser>
          <c:idx val="1"/>
          <c:order val="2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A-7AE5-40C5-89CC-579A8570A378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C-7AE5-40C5-89CC-579A8570A378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E-7AE5-40C5-89CC-579A8570A378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0-7AE5-40C5-89CC-579A8570A378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2-7AE5-40C5-89CC-579A8570A378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4-7AE5-40C5-89CC-579A8570A378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6-7AE5-40C5-89CC-579A8570A378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8-7AE5-40C5-89CC-579A8570A378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A-7AE5-40C5-89CC-579A8570A378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C-7AE5-40C5-89CC-579A8570A378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7AE5-40C5-89CC-579A8570A37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A1A1994A-74F9-7A4E-B68E-0A7DCD42D88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783E2CB-94F8-2D46-B45B-C7427394634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6895B290-DDB9-4946-92F2-2E3BACF809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A7DDF8DC-D8CC-3C4C-B4E2-88F3BFDD4AE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7AE5-40C5-89CC-579A8570A37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79519C99-DE06-C749-96EC-D78D13DB188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7AE5-40C5-89CC-579A8570A37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C5310023-4B6B-CF43-B8BF-A3DEE673548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7AE5-40C5-89CC-579A8570A37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94C59832-D581-0A46-9B57-D93DCDE4506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7AE5-40C5-89CC-579A8570A37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365C8C92-F54C-7545-8E07-13149A5A8DC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7AE5-40C5-89CC-579A8570A37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285BABEA-5601-4D43-A8BF-54B56BD4AB2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7AE5-40C5-89CC-579A8570A37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9466BFA3-877F-7144-AA5E-C7A571F383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7AE5-40C5-89CC-579A8570A37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7AE5-40C5-89CC-579A8570A378}"/>
                </c:ext>
              </c:extLst>
            </c:dLbl>
            <c:spPr>
              <a:noFill/>
              <a:ln w="6350"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Tableaux!$B$16:$B$26</c:f>
              <c:numCache>
                <c:formatCode>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Tableaux!$A$16:$A$25</c15:f>
                <c15:dlblRangeCache>
                  <c:ptCount val="10"/>
                  <c:pt idx="0">
                    <c:v>164</c:v>
                  </c:pt>
                  <c:pt idx="1">
                    <c:v>178</c:v>
                  </c:pt>
                  <c:pt idx="2">
                    <c:v>192</c:v>
                  </c:pt>
                  <c:pt idx="3">
                    <c:v>206</c:v>
                  </c:pt>
                  <c:pt idx="4">
                    <c:v>220</c:v>
                  </c:pt>
                  <c:pt idx="5">
                    <c:v>234</c:v>
                  </c:pt>
                  <c:pt idx="6">
                    <c:v>248</c:v>
                  </c:pt>
                  <c:pt idx="7">
                    <c:v>262</c:v>
                  </c:pt>
                  <c:pt idx="8">
                    <c:v>276</c:v>
                  </c:pt>
                  <c:pt idx="9">
                    <c:v>290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40"/>
      </c:doughnutChart>
      <c:pieChart>
        <c:varyColors val="1"/>
        <c:ser>
          <c:idx val="2"/>
          <c:order val="0"/>
          <c:tx>
            <c:v>Indicateur</c:v>
          </c:tx>
          <c:spPr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7AE5-40C5-89CC-579A8570A3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23-7AE5-40C5-89CC-579A8570A37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7AE5-40C5-89CC-579A8570A378}"/>
              </c:ext>
            </c:extLst>
          </c:dPt>
          <c:val>
            <c:numRef>
              <c:f>Tableaux!$B$1:$B$4</c:f>
              <c:numCache>
                <c:formatCode>0%</c:formatCode>
                <c:ptCount val="4"/>
                <c:pt idx="0">
                  <c:v>0.42258620689655174</c:v>
                </c:pt>
                <c:pt idx="1">
                  <c:v>0.01</c:v>
                </c:pt>
                <c:pt idx="2">
                  <c:v>0.56741379310344819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05887379824571"/>
          <c:y val="2.2540557608828782E-2"/>
          <c:w val="0.67882252403508581"/>
          <c:h val="0.95491888478234244"/>
        </c:manualLayout>
      </c:layout>
      <c:doughnutChart>
        <c:varyColors val="1"/>
        <c:ser>
          <c:idx val="1"/>
          <c:order val="1"/>
          <c:tx>
            <c:v>Performance</c:v>
          </c:tx>
          <c:spPr>
            <a:solidFill>
              <a:srgbClr val="FF0000"/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5-AB7A-4D14-BAF6-7E26A9B103FB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6-AB7A-4D14-BAF6-7E26A9B103FB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7-AB7A-4D14-BAF6-7E26A9B103FB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AB7A-4D14-BAF6-7E26A9B103FB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C28B53F6-7283-E645-827F-4B4A200ADC7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AB7A-4D14-BAF6-7E26A9B103FB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DC602778-6507-5747-97EE-5FC38238C84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AB7A-4D14-BAF6-7E26A9B103FB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01095C8-D2F4-1A41-A60B-F7D9FA60DD1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AB7A-4D14-BAF6-7E26A9B103F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AB7A-4D14-BAF6-7E26A9B103F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Tableaux!$F$8:$F$11</c:f>
              <c:numCache>
                <c:formatCode>0.00%</c:formatCode>
                <c:ptCount val="4"/>
                <c:pt idx="0">
                  <c:v>0.125</c:v>
                </c:pt>
                <c:pt idx="1">
                  <c:v>0.05</c:v>
                </c:pt>
                <c:pt idx="2" formatCode="0%">
                  <c:v>0.32500000000000001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Tableaux!$E$8:$E$10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AB7A-4D14-BAF6-7E26A9B103FB}"/>
            </c:ext>
          </c:extLst>
        </c:ser>
        <c:ser>
          <c:idx val="2"/>
          <c:order val="2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A-AB7A-4D14-BAF6-7E26A9B103FB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B-AB7A-4D14-BAF6-7E26A9B103FB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C-AB7A-4D14-BAF6-7E26A9B103FB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D-AB7A-4D14-BAF6-7E26A9B103FB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E-AB7A-4D14-BAF6-7E26A9B103FB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F-AB7A-4D14-BAF6-7E26A9B103FB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0-AB7A-4D14-BAF6-7E26A9B103FB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1-AB7A-4D14-BAF6-7E26A9B103FB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2-AB7A-4D14-BAF6-7E26A9B103FB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3-AB7A-4D14-BAF6-7E26A9B103FB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4-AB7A-4D14-BAF6-7E26A9B103FB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5-AB7A-4D14-BAF6-7E26A9B103FB}"/>
              </c:ext>
            </c:extLst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6-AB7A-4D14-BAF6-7E26A9B103FB}"/>
              </c:ext>
            </c:extLst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7-AB7A-4D14-BAF6-7E26A9B103FB}"/>
              </c:ext>
            </c:extLst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8-AB7A-4D14-BAF6-7E26A9B103FB}"/>
              </c:ext>
            </c:extLst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9-AB7A-4D14-BAF6-7E26A9B103FB}"/>
              </c:ext>
            </c:extLst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A-AB7A-4D14-BAF6-7E26A9B103FB}"/>
              </c:ext>
            </c:extLst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B-AB7A-4D14-BAF6-7E26A9B103FB}"/>
              </c:ext>
            </c:extLst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C-AB7A-4D14-BAF6-7E26A9B103FB}"/>
              </c:ext>
            </c:extLst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D-AB7A-4D14-BAF6-7E26A9B103FB}"/>
              </c:ext>
            </c:extLst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AB7A-4D14-BAF6-7E26A9B103FB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E7F6E01E-A28C-CF45-A13B-99348DEE54C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AB7A-4D14-BAF6-7E26A9B103FB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D337CE4-1C7B-1849-8F1E-F7DE5EC6658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AB7A-4D14-BAF6-7E26A9B103FB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AC9A98F-426C-ED41-AF81-F9812E128D7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AB7A-4D14-BAF6-7E26A9B103F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9808E072-A255-4246-BF87-D25F60A4EAC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AB7A-4D14-BAF6-7E26A9B103FB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2A1FB8CF-E1D3-1243-99E7-1EEC7AB24DE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AB7A-4D14-BAF6-7E26A9B103FB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2C4BC205-CA32-5A45-BBB7-1987787525E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AB7A-4D14-BAF6-7E26A9B103FB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3E81A088-93BD-0D4A-B7F0-8E6F3A4A90A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AB7A-4D14-BAF6-7E26A9B103FB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92EB400A-3CC8-6645-940D-4A14CF71DF8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AB7A-4D14-BAF6-7E26A9B103FB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8133F838-7A8F-5C42-A3E5-5D620B7B13D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AB7A-4D14-BAF6-7E26A9B103FB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C1E0AEC0-7F2C-264B-8F98-A400B1CD875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AB7A-4D14-BAF6-7E26A9B103FB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5616A062-D3E0-2146-8DE4-1D89F99FC25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AB7A-4D14-BAF6-7E26A9B103FB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D998A305-CB63-B049-A3E9-FE9F75728F3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AB7A-4D14-BAF6-7E26A9B103FB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0C958168-637B-5042-8B91-AE6130BCB09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AB7A-4D14-BAF6-7E26A9B103FB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4EA4E4A1-FF10-884F-BFB4-8E6A803177E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AB7A-4D14-BAF6-7E26A9B103FB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AC704E73-D45F-4640-B385-29F3D0609A1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AB7A-4D14-BAF6-7E26A9B103FB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8955EDB4-2D6D-3A49-B3A7-DF4775C99FE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AB7A-4D14-BAF6-7E26A9B103FB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62D3806F-7D2A-C748-A38F-1703D1E85CD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AB7A-4D14-BAF6-7E26A9B103FB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58535808-C7D6-194B-AAF3-57CB473D1CD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AB7A-4D14-BAF6-7E26A9B103FB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D12735FE-4152-3C4D-A69C-2A9018F7266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AB7A-4D14-BAF6-7E26A9B103FB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8571E2C6-1377-ED44-9308-E97655AF30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AB7A-4D14-BAF6-7E26A9B103FB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AB7A-4D14-BAF6-7E26A9B103F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Tableaux!$F$16:$F$36</c:f>
              <c:numCache>
                <c:formatCode>0.0%</c:formatCode>
                <c:ptCount val="21"/>
                <c:pt idx="0">
                  <c:v>2.5000000000000001E-2</c:v>
                </c:pt>
                <c:pt idx="1">
                  <c:v>2.5000000000000001E-2</c:v>
                </c:pt>
                <c:pt idx="2">
                  <c:v>2.5000000000000001E-2</c:v>
                </c:pt>
                <c:pt idx="3">
                  <c:v>2.5000000000000001E-2</c:v>
                </c:pt>
                <c:pt idx="4">
                  <c:v>2.5000000000000001E-2</c:v>
                </c:pt>
                <c:pt idx="5">
                  <c:v>2.5000000000000001E-2</c:v>
                </c:pt>
                <c:pt idx="6">
                  <c:v>2.5000000000000001E-2</c:v>
                </c:pt>
                <c:pt idx="7">
                  <c:v>2.5000000000000001E-2</c:v>
                </c:pt>
                <c:pt idx="8">
                  <c:v>2.5000000000000001E-2</c:v>
                </c:pt>
                <c:pt idx="9">
                  <c:v>2.5000000000000001E-2</c:v>
                </c:pt>
                <c:pt idx="10">
                  <c:v>2.5000000000000001E-2</c:v>
                </c:pt>
                <c:pt idx="11">
                  <c:v>2.5000000000000001E-2</c:v>
                </c:pt>
                <c:pt idx="12">
                  <c:v>2.5000000000000001E-2</c:v>
                </c:pt>
                <c:pt idx="13">
                  <c:v>2.5000000000000001E-2</c:v>
                </c:pt>
                <c:pt idx="14">
                  <c:v>2.5000000000000001E-2</c:v>
                </c:pt>
                <c:pt idx="15">
                  <c:v>2.5000000000000001E-2</c:v>
                </c:pt>
                <c:pt idx="16">
                  <c:v>2.5000000000000001E-2</c:v>
                </c:pt>
                <c:pt idx="17">
                  <c:v>2.5000000000000001E-2</c:v>
                </c:pt>
                <c:pt idx="18">
                  <c:v>2.5000000000000001E-2</c:v>
                </c:pt>
                <c:pt idx="19">
                  <c:v>2.5000000000000001E-2</c:v>
                </c:pt>
                <c:pt idx="20" formatCode="0%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Tableaux!$E$16:$E$35</c15:f>
                <c15:dlblRangeCache>
                  <c:ptCount val="20"/>
                  <c:pt idx="0">
                    <c:v>325</c:v>
                  </c:pt>
                  <c:pt idx="1">
                    <c:v>330</c:v>
                  </c:pt>
                  <c:pt idx="2">
                    <c:v>335</c:v>
                  </c:pt>
                  <c:pt idx="3">
                    <c:v>340</c:v>
                  </c:pt>
                  <c:pt idx="4">
                    <c:v>345</c:v>
                  </c:pt>
                  <c:pt idx="5">
                    <c:v>350</c:v>
                  </c:pt>
                  <c:pt idx="6">
                    <c:v>355</c:v>
                  </c:pt>
                  <c:pt idx="7">
                    <c:v>360</c:v>
                  </c:pt>
                  <c:pt idx="8">
                    <c:v>365</c:v>
                  </c:pt>
                  <c:pt idx="9">
                    <c:v>370</c:v>
                  </c:pt>
                  <c:pt idx="10">
                    <c:v>375</c:v>
                  </c:pt>
                  <c:pt idx="11">
                    <c:v>380</c:v>
                  </c:pt>
                  <c:pt idx="12">
                    <c:v>385</c:v>
                  </c:pt>
                  <c:pt idx="13">
                    <c:v>390</c:v>
                  </c:pt>
                  <c:pt idx="14">
                    <c:v>395</c:v>
                  </c:pt>
                  <c:pt idx="15">
                    <c:v>400</c:v>
                  </c:pt>
                  <c:pt idx="16">
                    <c:v>405</c:v>
                  </c:pt>
                  <c:pt idx="17">
                    <c:v>410</c:v>
                  </c:pt>
                  <c:pt idx="18">
                    <c:v>415</c:v>
                  </c:pt>
                  <c:pt idx="19">
                    <c:v>420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AB7A-4D14-BAF6-7E26A9B103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40"/>
      </c:doughnutChart>
      <c:pieChart>
        <c:varyColors val="1"/>
        <c:ser>
          <c:idx val="0"/>
          <c:order val="0"/>
          <c:tx>
            <c:v>Indicateur</c:v>
          </c:tx>
          <c:spPr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AB7A-4D14-BAF6-7E26A9B103F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35-5DDA-4CC8-9CBE-AE4B720495A6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AB7A-4D14-BAF6-7E26A9B103FB}"/>
              </c:ext>
            </c:extLst>
          </c:dPt>
          <c:val>
            <c:numRef>
              <c:f>Tableaux!$F$1:$F$3</c:f>
              <c:numCache>
                <c:formatCode>0%</c:formatCode>
                <c:ptCount val="3"/>
                <c:pt idx="0">
                  <c:v>0.44976190476190475</c:v>
                </c:pt>
                <c:pt idx="1">
                  <c:v>0.01</c:v>
                </c:pt>
                <c:pt idx="2">
                  <c:v>0.54023809523809518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B7A-4D14-BAF6-7E26A9B103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796790365387804"/>
          <c:y val="3.7224370253629957E-2"/>
          <c:w val="0.72555913267844463"/>
          <c:h val="0.93410294786157144"/>
        </c:manualLayout>
      </c:layout>
      <c:doughnutChart>
        <c:varyColors val="1"/>
        <c:ser>
          <c:idx val="0"/>
          <c:order val="1"/>
          <c:tx>
            <c:v>Performance</c:v>
          </c:tx>
          <c:spPr>
            <a:noFill/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1-7AE5-40C5-89CC-579A8570A37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3-7AE5-40C5-89CC-579A8570A378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5-7AE5-40C5-89CC-579A8570A37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7AE5-40C5-89CC-579A8570A37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8C7816A9-DA7A-B145-9D55-FDE96F1B1AB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87EDE89-41A2-2744-918A-460FF91D9B7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7D4A766D-EC02-9249-85C1-66FED07864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7AE5-40C5-89CC-579A8570A37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Tableaux!$J$8:$J$11</c:f>
              <c:numCache>
                <c:formatCode>0%</c:formatCode>
                <c:ptCount val="4"/>
                <c:pt idx="0">
                  <c:v>0.22500000000000001</c:v>
                </c:pt>
                <c:pt idx="1">
                  <c:v>7.4999999999999997E-2</c:v>
                </c:pt>
                <c:pt idx="2">
                  <c:v>0.2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7AE5-40C5-89CC-579A8570A378}"/>
            </c:ext>
          </c:extLst>
        </c:ser>
        <c:ser>
          <c:idx val="1"/>
          <c:order val="2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A-7AE5-40C5-89CC-579A8570A378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C-7AE5-40C5-89CC-579A8570A378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E-7AE5-40C5-89CC-579A8570A378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0-7AE5-40C5-89CC-579A8570A378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2-7AE5-40C5-89CC-579A8570A378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4-7AE5-40C5-89CC-579A8570A378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8-7AE5-40C5-89CC-579A8570A378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A-7AE5-40C5-89CC-579A8570A378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C-7AE5-40C5-89CC-579A8570A378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E-7AE5-40C5-89CC-579A8570A378}"/>
              </c:ext>
            </c:extLst>
          </c:dPt>
          <c:dPt>
            <c:idx val="1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8A52-B644-A49A-BA52950831BA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5CA402E7-8854-C14E-9C9A-2A109BF4457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74D73DA-F98D-D14A-93AE-8CC2BCDA7B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89D9B92-1ED2-AF4A-8AD6-8895DE00EB3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DBA4312-3F52-894A-9377-815A3153BC5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7AE5-40C5-89CC-579A8570A37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10AE73A4-694F-7C41-8972-4E8E8F49B9F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7AE5-40C5-89CC-579A8570A37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0FDF2E10-0AEA-8544-82CC-278B683510E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7AE5-40C5-89CC-579A8570A37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78D17F45-BB14-8E41-AB40-B9ECDCAD59D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7AE5-40C5-89CC-579A8570A37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7B64E8D2-AAFE-E143-A469-DC223D9660F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7AE5-40C5-89CC-579A8570A37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B31CB7E6-5242-FC4D-A5A4-460FC440BF6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7AE5-40C5-89CC-579A8570A37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B231F90E-8EF6-A94D-B477-F4F17B86508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7AE5-40C5-89CC-579A8570A37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BAA8FCD7-0032-E84A-AF27-B71FEA377E9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7AE5-40C5-89CC-579A8570A378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8A52-B644-A49A-BA52950831BA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8A52-B644-A49A-BA52950831BA}"/>
                </c:ext>
              </c:extLst>
            </c:dLbl>
            <c:spPr>
              <a:noFill/>
              <a:ln w="6350"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Tableaux!$J$16:$J$28</c:f>
              <c:numCache>
                <c:formatCode>0.0%</c:formatCode>
                <c:ptCount val="13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2.5000000000000001E-2</c:v>
                </c:pt>
                <c:pt idx="5">
                  <c:v>2.5000000000000001E-2</c:v>
                </c:pt>
                <c:pt idx="6">
                  <c:v>2.5000000000000001E-2</c:v>
                </c:pt>
                <c:pt idx="7">
                  <c:v>2.5000000000000001E-2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 formatCode="0%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Tableaux!$I$16:$I$26</c15:f>
                <c15:dlblRangeCache>
                  <c:ptCount val="11"/>
                  <c:pt idx="0">
                    <c:v>2</c:v>
                  </c:pt>
                  <c:pt idx="1">
                    <c:v>4</c:v>
                  </c:pt>
                  <c:pt idx="2">
                    <c:v>6</c:v>
                  </c:pt>
                  <c:pt idx="3">
                    <c:v>8</c:v>
                  </c:pt>
                  <c:pt idx="4">
                    <c:v>9</c:v>
                  </c:pt>
                  <c:pt idx="5">
                    <c:v>10</c:v>
                  </c:pt>
                  <c:pt idx="6">
                    <c:v>11</c:v>
                  </c:pt>
                  <c:pt idx="7">
                    <c:v>12</c:v>
                  </c:pt>
                  <c:pt idx="8">
                    <c:v>14</c:v>
                  </c:pt>
                  <c:pt idx="9">
                    <c:v>16</c:v>
                  </c:pt>
                  <c:pt idx="10">
                    <c:v>18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40"/>
      </c:doughnutChart>
      <c:pieChart>
        <c:varyColors val="1"/>
        <c:ser>
          <c:idx val="2"/>
          <c:order val="0"/>
          <c:tx>
            <c:v>Indicateur</c:v>
          </c:tx>
          <c:spPr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7AE5-40C5-89CC-579A8570A3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23-7AE5-40C5-89CC-579A8570A37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7AE5-40C5-89CC-579A8570A378}"/>
              </c:ext>
            </c:extLst>
          </c:dPt>
          <c:val>
            <c:numRef>
              <c:f>Tableaux!$J$1:$J$3</c:f>
              <c:numCache>
                <c:formatCode>0%</c:formatCode>
                <c:ptCount val="3"/>
                <c:pt idx="0">
                  <c:v>0.745</c:v>
                </c:pt>
                <c:pt idx="1">
                  <c:v>0.01</c:v>
                </c:pt>
                <c:pt idx="2">
                  <c:v>0.245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400" b="1"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rPr>
              <a:t>Tendance Générale</a:t>
            </a:r>
          </a:p>
        </c:rich>
      </c:tx>
      <c:layout>
        <c:manualLayout>
          <c:xMode val="edge"/>
          <c:yMode val="edge"/>
          <c:x val="0.54127479470885431"/>
          <c:y val="1.0849909275109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lt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7995-314C-9683-21CA98538292}"/>
              </c:ext>
            </c:extLst>
          </c:dPt>
          <c:dLbls>
            <c:dLbl>
              <c:idx val="1"/>
              <c:tx>
                <c:strRef>
                  <c:f>[1]Tableaux_RH!$O$2</c:f>
                  <c:strCache>
                    <c:ptCount val="1"/>
                    <c:pt idx="0">
                      <c:v>Mauvais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{6AB77B57-2969-AF49-B8D7-668870D69BCF}</c15:txfldGUID>
                      <c15:f>[1]Tableaux_RH!$O$2</c15:f>
                      <c15:dlblFieldTableCache>
                        <c:ptCount val="1"/>
                        <c:pt idx="0">
                          <c:v>Mauvais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1-7995-314C-9683-21CA9853829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Tableaux!$M$2:$N$2</c:f>
              <c:numCache>
                <c:formatCode>0%</c:formatCode>
                <c:ptCount val="2"/>
                <c:pt idx="0">
                  <c:v>0.53911603721948553</c:v>
                </c:pt>
                <c:pt idx="1">
                  <c:v>0.16666666666666666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995-314C-9683-21CA98538292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noFill/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7995-314C-9683-21CA98538292}"/>
              </c:ext>
            </c:extLst>
          </c:dPt>
          <c:dPt>
            <c:idx val="1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6-7995-314C-9683-21CA98538292}"/>
              </c:ext>
            </c:extLst>
          </c:dPt>
          <c:dLbls>
            <c:dLbl>
              <c:idx val="1"/>
              <c:tx>
                <c:strRef>
                  <c:f>[1]Tableaux_RH!$O$3</c:f>
                  <c:strCache>
                    <c:ptCount val="1"/>
                    <c:pt idx="0">
                      <c:v>Bon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{C5A442D7-5DD5-5941-94A8-9C09F267264B}</c15:txfldGUID>
                      <c15:f>[1]Tableaux_RH!$O$3</c15:f>
                      <c15:dlblFieldTableCache>
                        <c:ptCount val="1"/>
                        <c:pt idx="0">
                          <c:v>Bon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6-7995-314C-9683-21CA9853829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Tableaux!$M$3:$N$3</c:f>
              <c:numCache>
                <c:formatCode>0%</c:formatCode>
                <c:ptCount val="2"/>
                <c:pt idx="0" formatCode="0">
                  <c:v>99.460883962780514</c:v>
                </c:pt>
                <c:pt idx="1">
                  <c:v>9.1666666666666674E-2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7995-314C-9683-21CA98538292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1"/>
            <c:invertIfNegative val="0"/>
            <c:bubble3D val="0"/>
            <c:spPr>
              <a:solidFill>
                <a:srgbClr val="00FA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9-7995-314C-9683-21CA98538292}"/>
              </c:ext>
            </c:extLst>
          </c:dPt>
          <c:dLbls>
            <c:dLbl>
              <c:idx val="1"/>
              <c:tx>
                <c:strRef>
                  <c:f>[1]Tableaux_RH!$O$4</c:f>
                  <c:strCache>
                    <c:ptCount val="1"/>
                    <c:pt idx="0">
                      <c:v>Excellent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{00497B1F-B06E-744B-AA08-C6B574A0A9AE}</c15:txfldGUID>
                      <c15:f>[1]Tableaux_RH!$O$4</c15:f>
                      <c15:dlblFieldTableCache>
                        <c:ptCount val="1"/>
                        <c:pt idx="0">
                          <c:v>Excellent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9-7995-314C-9683-21CA9853829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Tableaux!$M$4:$N$4</c:f>
              <c:numCache>
                <c:formatCode>0%</c:formatCode>
                <c:ptCount val="2"/>
                <c:pt idx="1">
                  <c:v>0.2416666666666667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7995-314C-9683-21CA985382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187050624"/>
        <c:axId val="187072896"/>
      </c:barChart>
      <c:catAx>
        <c:axId val="187050624"/>
        <c:scaling>
          <c:orientation val="minMax"/>
        </c:scaling>
        <c:delete val="1"/>
        <c:axPos val="b"/>
        <c:majorTickMark val="none"/>
        <c:minorTickMark val="none"/>
        <c:tickLblPos val="none"/>
        <c:crossAx val="187072896"/>
        <c:crosses val="autoZero"/>
        <c:auto val="1"/>
        <c:lblAlgn val="ctr"/>
        <c:lblOffset val="100"/>
        <c:noMultiLvlLbl val="0"/>
      </c:catAx>
      <c:valAx>
        <c:axId val="187072896"/>
        <c:scaling>
          <c:orientation val="minMax"/>
          <c:max val="0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600" b="1" i="0" u="none" strike="noStrike" kern="120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050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00B0F0"/>
    </a:solidFill>
    <a:ln w="19050" cap="flat" cmpd="sng" algn="ctr">
      <a:noFill/>
      <a:prstDash val="solid"/>
      <a:miter lim="800000"/>
    </a:ln>
    <a:effectLst/>
    <a:scene3d>
      <a:camera prst="orthographicFront"/>
      <a:lightRig rig="threePt" dir="t"/>
    </a:scene3d>
    <a:sp3d prstMaterial="matte">
      <a:bevelT/>
      <a:bevelB w="139700" h="139700" prst="divot"/>
    </a:sp3d>
  </c:spPr>
  <c:txPr>
    <a:bodyPr/>
    <a:lstStyle/>
    <a:p>
      <a:pPr>
        <a:defRPr>
          <a:solidFill>
            <a:schemeClr val="lt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28" footer="0.49212598450000028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715712965533611E-2"/>
          <c:y val="0"/>
          <c:w val="0.94420696643377344"/>
          <c:h val="1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15000">
                  <a:schemeClr val="bg1"/>
                </a:gs>
                <a:gs pos="50000">
                  <a:srgbClr val="FF0000"/>
                </a:gs>
                <a:gs pos="85000">
                  <a:schemeClr val="bg1"/>
                </a:gs>
              </a:gsLst>
              <a:lin ang="0" scaled="0"/>
            </a:gra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[2]Tableaux!$S$2</c:f>
              <c:numCache>
                <c:formatCode>0</c:formatCode>
                <c:ptCount val="1"/>
                <c:pt idx="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C9C-C246-8320-4B7BE7AF404C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FFC0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2-0C9C-C246-8320-4B7BE7AF404C}"/>
              </c:ext>
            </c:extLst>
          </c:dPt>
          <c:val>
            <c:numRef>
              <c:f>[2]Tableaux!$S$3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C9C-C246-8320-4B7BE7AF404C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00FA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0C9C-C246-8320-4B7BE7AF404C}"/>
              </c:ext>
            </c:extLst>
          </c:dPt>
          <c:val>
            <c:numRef>
              <c:f>[2]Tableaux!$S$4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C9C-C246-8320-4B7BE7AF40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8"/>
        <c:overlap val="100"/>
        <c:axId val="187119104"/>
        <c:axId val="187120640"/>
      </c:barChart>
      <c:catAx>
        <c:axId val="187119104"/>
        <c:scaling>
          <c:orientation val="minMax"/>
        </c:scaling>
        <c:delete val="1"/>
        <c:axPos val="b"/>
        <c:majorTickMark val="out"/>
        <c:minorTickMark val="none"/>
        <c:tickLblPos val="nextTo"/>
        <c:crossAx val="187120640"/>
        <c:crosses val="autoZero"/>
        <c:auto val="1"/>
        <c:lblAlgn val="ctr"/>
        <c:lblOffset val="100"/>
        <c:noMultiLvlLbl val="0"/>
      </c:catAx>
      <c:valAx>
        <c:axId val="187120640"/>
        <c:scaling>
          <c:orientation val="minMax"/>
          <c:max val="100"/>
        </c:scaling>
        <c:delete val="1"/>
        <c:axPos val="l"/>
        <c:numFmt formatCode="0" sourceLinked="1"/>
        <c:majorTickMark val="out"/>
        <c:minorTickMark val="none"/>
        <c:tickLblPos val="nextTo"/>
        <c:crossAx val="18711910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Tableaux!$M$2:$N$2</c:f>
              <c:numCache>
                <c:formatCode>0%</c:formatCode>
                <c:ptCount val="2"/>
                <c:pt idx="0">
                  <c:v>0.53911603721948553</c:v>
                </c:pt>
                <c:pt idx="1">
                  <c:v>0.16666666666666666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D9-E640-81E3-F6645FCCDC61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Tableaux!$M$3:$N$3</c:f>
              <c:numCache>
                <c:formatCode>0%</c:formatCode>
                <c:ptCount val="2"/>
                <c:pt idx="0" formatCode="0">
                  <c:v>99.460883962780514</c:v>
                </c:pt>
                <c:pt idx="1">
                  <c:v>9.1666666666666674E-2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0D9-E640-81E3-F6645FCCDC61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Tableaux!$M$4:$N$4</c:f>
              <c:numCache>
                <c:formatCode>0%</c:formatCode>
                <c:ptCount val="2"/>
                <c:pt idx="1">
                  <c:v>0.2416666666666667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0D9-E640-81E3-F6645FCCDC6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10319"/>
        <c:axId val="2126998160"/>
      </c:barChart>
      <c:catAx>
        <c:axId val="1510319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6998160"/>
        <c:crosses val="autoZero"/>
        <c:auto val="1"/>
        <c:lblAlgn val="ctr"/>
        <c:lblOffset val="100"/>
        <c:noMultiLvlLbl val="0"/>
      </c:catAx>
      <c:valAx>
        <c:axId val="2126998160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03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 Générale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rgbClr val="FF000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49000">
                    <a:srgbClr val="FF00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9-A905-BB48-A2A8-8E81A78F9AF9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A905-BB48-A2A8-8E81A78F9AF9}"/>
                </c:ext>
              </c:extLst>
            </c:dLbl>
            <c:dLbl>
              <c:idx val="1"/>
              <c:tx>
                <c:strRef>
                  <c:f>Tableaux!$U$2</c:f>
                  <c:strCache>
                    <c:ptCount val="1"/>
                    <c:pt idx="0">
                      <c:v>Mauvais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{C052D811-3996-584F-BEAF-BA7D5C4F8A08}</c15:txfldGUID>
                      <c15:f>Tableaux!$U$2</c15:f>
                      <c15:dlblFieldTableCache>
                        <c:ptCount val="1"/>
                        <c:pt idx="0">
                          <c:v>Mauvais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8-A905-BB48-A2A8-8E81A78F9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Tableaux!$S$2:$T$2</c:f>
              <c:numCache>
                <c:formatCode>0%</c:formatCode>
                <c:ptCount val="2"/>
                <c:pt idx="0">
                  <c:v>0</c:v>
                </c:pt>
                <c:pt idx="1">
                  <c:v>0.33333333333333331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905-BB48-A2A8-8E81A78F9AF9}"/>
            </c:ext>
          </c:extLst>
        </c:ser>
        <c:ser>
          <c:idx val="1"/>
          <c:order val="1"/>
          <c:spPr>
            <a:solidFill>
              <a:srgbClr val="FFC00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49000">
                    <a:srgbClr val="FFC0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B-A905-BB48-A2A8-8E81A78F9AF9}"/>
              </c:ext>
            </c:extLst>
          </c:dPt>
          <c:dLbls>
            <c:dLbl>
              <c:idx val="1"/>
              <c:tx>
                <c:strRef>
                  <c:f>Tableaux!$U$3</c:f>
                  <c:strCache>
                    <c:ptCount val="1"/>
                    <c:pt idx="0">
                      <c:v>Bon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{C3F2920A-72BD-2F4E-BA6C-CB2456939E9E}</c15:txfldGUID>
                      <c15:f>Tableaux!$U$3</c15:f>
                      <c15:dlblFieldTableCache>
                        <c:ptCount val="1"/>
                        <c:pt idx="0">
                          <c:v>Bon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7-A905-BB48-A2A8-8E81A78F9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Tableaux!$S$3:$T$3</c:f>
              <c:numCache>
                <c:formatCode>0%</c:formatCode>
                <c:ptCount val="2"/>
                <c:pt idx="0">
                  <c:v>0</c:v>
                </c:pt>
                <c:pt idx="1">
                  <c:v>0.18333333333333335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905-BB48-A2A8-8E81A78F9AF9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49000">
                    <a:srgbClr val="00FA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A905-BB48-A2A8-8E81A78F9AF9}"/>
              </c:ext>
            </c:extLst>
          </c:dPt>
          <c:dPt>
            <c:idx val="1"/>
            <c:invertIfNegative val="0"/>
            <c:bubble3D val="0"/>
            <c:spPr>
              <a:solidFill>
                <a:srgbClr val="00FA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6-A905-BB48-A2A8-8E81A78F9AF9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A905-BB48-A2A8-8E81A78F9AF9}"/>
                </c:ext>
              </c:extLst>
            </c:dLbl>
            <c:dLbl>
              <c:idx val="1"/>
              <c:tx>
                <c:strRef>
                  <c:f>Tableaux!$U$4</c:f>
                  <c:strCache>
                    <c:ptCount val="1"/>
                    <c:pt idx="0">
                      <c:v>Excellent</c:v>
                    </c:pt>
                  </c:strCache>
                </c:strRef>
              </c:tx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{CCACEA45-0168-554D-BAA6-669565AEAE8A}</c15:txfldGUID>
                      <c15:f>Tableaux!$U$4</c15:f>
                      <c15:dlblFieldTableCache>
                        <c:ptCount val="1"/>
                        <c:pt idx="0">
                          <c:v>Excellent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6-A905-BB48-A2A8-8E81A78F9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Tableaux!$S$4:$T$4</c:f>
              <c:numCache>
                <c:formatCode>0%</c:formatCode>
                <c:ptCount val="2"/>
                <c:pt idx="0">
                  <c:v>1.0782320744389711</c:v>
                </c:pt>
                <c:pt idx="1">
                  <c:v>0.48333333333333339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905-BB48-A2A8-8E81A78F9A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9"/>
        <c:overlap val="100"/>
        <c:axId val="74424399"/>
        <c:axId val="49643727"/>
      </c:barChart>
      <c:catAx>
        <c:axId val="74424399"/>
        <c:scaling>
          <c:orientation val="minMax"/>
        </c:scaling>
        <c:delete val="1"/>
        <c:axPos val="b"/>
        <c:majorTickMark val="none"/>
        <c:minorTickMark val="none"/>
        <c:tickLblPos val="nextTo"/>
        <c:crossAx val="49643727"/>
        <c:crosses val="autoZero"/>
        <c:auto val="1"/>
        <c:lblAlgn val="ctr"/>
        <c:lblOffset val="100"/>
        <c:noMultiLvlLbl val="0"/>
      </c:catAx>
      <c:valAx>
        <c:axId val="49643727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4243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400" b="1"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rPr>
              <a:t>Tendance Générale</a:t>
            </a:r>
          </a:p>
        </c:rich>
      </c:tx>
      <c:layout>
        <c:manualLayout>
          <c:xMode val="edge"/>
          <c:yMode val="edge"/>
          <c:x val="0.54127479470885431"/>
          <c:y val="1.0849909275109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lt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262D-4E96-8A51-85733B55E024}"/>
              </c:ext>
            </c:extLst>
          </c:dPt>
          <c:dLbls>
            <c:dLbl>
              <c:idx val="1"/>
              <c:tx>
                <c:strRef>
                  <c:f>[1]Tableaux_RH!$O$2</c:f>
                  <c:strCache>
                    <c:ptCount val="1"/>
                    <c:pt idx="0">
                      <c:v>Mauvais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{24FFA79C-FE45-0443-9526-B8E3ED9A09DD}</c15:txfldGUID>
                      <c15:f>[1]Tableaux_RH!$O$2</c15:f>
                      <c15:dlblFieldTableCache>
                        <c:ptCount val="1"/>
                        <c:pt idx="0">
                          <c:v>Mauvais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1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Tableaux!$M$2:$N$2</c:f>
              <c:numCache>
                <c:formatCode>0%</c:formatCode>
                <c:ptCount val="2"/>
                <c:pt idx="0">
                  <c:v>0.53911603721948553</c:v>
                </c:pt>
                <c:pt idx="1">
                  <c:v>0.16666666666666666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62D-4E96-8A51-85733B55E024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noFill/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262D-4E96-8A51-85733B55E024}"/>
              </c:ext>
            </c:extLst>
          </c:dPt>
          <c:dPt>
            <c:idx val="1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6-262D-4E96-8A51-85733B55E024}"/>
              </c:ext>
            </c:extLst>
          </c:dPt>
          <c:dLbls>
            <c:dLbl>
              <c:idx val="1"/>
              <c:tx>
                <c:strRef>
                  <c:f>[1]Tableaux_RH!$O$3</c:f>
                  <c:strCache>
                    <c:ptCount val="1"/>
                    <c:pt idx="0">
                      <c:v>Bon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{950F5A9D-666F-FC47-B8A0-8D79AC98940A}</c15:txfldGUID>
                      <c15:f>[1]Tableaux_RH!$O$3</c15:f>
                      <c15:dlblFieldTableCache>
                        <c:ptCount val="1"/>
                        <c:pt idx="0">
                          <c:v>Bon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6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Tableaux!$M$3:$N$3</c:f>
              <c:numCache>
                <c:formatCode>0%</c:formatCode>
                <c:ptCount val="2"/>
                <c:pt idx="0" formatCode="0">
                  <c:v>99.460883962780514</c:v>
                </c:pt>
                <c:pt idx="1">
                  <c:v>9.1666666666666674E-2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62D-4E96-8A51-85733B55E024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1"/>
            <c:invertIfNegative val="0"/>
            <c:bubble3D val="0"/>
            <c:spPr>
              <a:solidFill>
                <a:srgbClr val="00FA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9-262D-4E96-8A51-85733B55E024}"/>
              </c:ext>
            </c:extLst>
          </c:dPt>
          <c:dLbls>
            <c:dLbl>
              <c:idx val="1"/>
              <c:tx>
                <c:strRef>
                  <c:f>[1]Tableaux_RH!$O$4</c:f>
                  <c:strCache>
                    <c:ptCount val="1"/>
                    <c:pt idx="0">
                      <c:v>Excellent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{D1E866FA-9C73-0D48-9D87-96622296EADD}</c15:txfldGUID>
                      <c15:f>[1]Tableaux_RH!$O$4</c15:f>
                      <c15:dlblFieldTableCache>
                        <c:ptCount val="1"/>
                        <c:pt idx="0">
                          <c:v>Excellent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9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Tableaux!$M$4:$N$4</c:f>
              <c:numCache>
                <c:formatCode>0%</c:formatCode>
                <c:ptCount val="2"/>
                <c:pt idx="1">
                  <c:v>0.2416666666666667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262D-4E96-8A51-85733B55E0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187050624"/>
        <c:axId val="187072896"/>
      </c:barChart>
      <c:catAx>
        <c:axId val="187050624"/>
        <c:scaling>
          <c:orientation val="minMax"/>
        </c:scaling>
        <c:delete val="1"/>
        <c:axPos val="b"/>
        <c:majorTickMark val="none"/>
        <c:minorTickMark val="none"/>
        <c:tickLblPos val="none"/>
        <c:crossAx val="187072896"/>
        <c:crosses val="autoZero"/>
        <c:auto val="1"/>
        <c:lblAlgn val="ctr"/>
        <c:lblOffset val="100"/>
        <c:noMultiLvlLbl val="0"/>
      </c:catAx>
      <c:valAx>
        <c:axId val="187072896"/>
        <c:scaling>
          <c:orientation val="minMax"/>
          <c:max val="100"/>
        </c:scaling>
        <c:delete val="0"/>
        <c:axPos val="l"/>
        <c:numFmt formatCode="0%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600" b="1" i="0" u="none" strike="noStrike" kern="120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050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00B0F0"/>
    </a:solidFill>
    <a:ln w="19050" cap="flat" cmpd="sng" algn="ctr">
      <a:noFill/>
      <a:prstDash val="solid"/>
      <a:miter lim="800000"/>
    </a:ln>
    <a:effectLst/>
    <a:scene3d>
      <a:camera prst="orthographicFront"/>
      <a:lightRig rig="threePt" dir="t"/>
    </a:scene3d>
    <a:sp3d prstMaterial="matte">
      <a:bevelT/>
      <a:bevelB w="139700" h="139700" prst="divot"/>
    </a:sp3d>
  </c:spPr>
  <c:txPr>
    <a:bodyPr/>
    <a:lstStyle/>
    <a:p>
      <a:pPr>
        <a:defRPr>
          <a:solidFill>
            <a:schemeClr val="lt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28" footer="0.49212598450000028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715712965533611E-2"/>
          <c:y val="0"/>
          <c:w val="0.95021192896521678"/>
          <c:h val="0.9667595748842297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15000">
                  <a:schemeClr val="bg1"/>
                </a:gs>
                <a:gs pos="50000">
                  <a:srgbClr val="FF0000"/>
                </a:gs>
                <a:gs pos="85000">
                  <a:schemeClr val="bg1"/>
                </a:gs>
              </a:gsLst>
              <a:lin ang="0" scaled="0"/>
            </a:gra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val>
            <c:numRef>
              <c:f>Tableaux!$S$2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89A-4E55-8A61-327EA5B7490E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FFC0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2-889A-4E55-8A61-327EA5B7490E}"/>
              </c:ext>
            </c:extLst>
          </c:dPt>
          <c:val>
            <c:numRef>
              <c:f>Tableaux!$S$3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89A-4E55-8A61-327EA5B7490E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00FA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889A-4E55-8A61-327EA5B7490E}"/>
              </c:ext>
            </c:extLst>
          </c:dPt>
          <c:val>
            <c:numRef>
              <c:f>Tableaux!$S$4</c:f>
              <c:numCache>
                <c:formatCode>0%</c:formatCode>
                <c:ptCount val="1"/>
                <c:pt idx="0">
                  <c:v>1.0782320744389711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89A-4E55-8A61-327EA5B749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8"/>
        <c:overlap val="100"/>
        <c:axId val="187119104"/>
        <c:axId val="187120640"/>
      </c:barChart>
      <c:catAx>
        <c:axId val="187119104"/>
        <c:scaling>
          <c:orientation val="minMax"/>
        </c:scaling>
        <c:delete val="1"/>
        <c:axPos val="b"/>
        <c:majorTickMark val="out"/>
        <c:minorTickMark val="none"/>
        <c:tickLblPos val="nextTo"/>
        <c:crossAx val="187120640"/>
        <c:crosses val="autoZero"/>
        <c:auto val="1"/>
        <c:lblAlgn val="ctr"/>
        <c:lblOffset val="100"/>
        <c:noMultiLvlLbl val="0"/>
      </c:catAx>
      <c:valAx>
        <c:axId val="187120640"/>
        <c:scaling>
          <c:orientation val="minMax"/>
          <c:max val="100"/>
        </c:scaling>
        <c:delete val="1"/>
        <c:axPos val="l"/>
        <c:numFmt formatCode="0%" sourceLinked="1"/>
        <c:majorTickMark val="out"/>
        <c:minorTickMark val="none"/>
        <c:tickLblPos val="nextTo"/>
        <c:crossAx val="187119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F8B9-4477-9F97-949664DD82CC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F8B9-4477-9F97-949664DD82CC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F8B9-4477-9F97-949664DD82CC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F8B9-4477-9F97-949664DD82CC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E52FC999-B464-4932-9E5F-00DE4F94BC5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F8B9-4477-9F97-949664DD82C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98C435FE-D579-AC4D-8A2C-042E3193996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F8B9-4477-9F97-949664DD82C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C4B3989-2917-4A4C-AE2E-4F0CA20269E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F8B9-4477-9F97-949664DD82C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[1]Tableaux_RH!$B$8:$B$11</c:f>
              <c:numCache>
                <c:formatCode>General</c:formatCode>
                <c:ptCount val="4"/>
                <c:pt idx="0">
                  <c:v>20</c:v>
                </c:pt>
                <c:pt idx="1">
                  <c:v>20</c:v>
                </c:pt>
                <c:pt idx="2">
                  <c:v>60</c:v>
                </c:pt>
                <c:pt idx="3">
                  <c:v>100</c:v>
                </c:pt>
              </c:numCache>
            </c:numRef>
          </c:cat>
          <c:val>
            <c:numRef>
              <c:f>[1]Tableaux_RH!$B$8:$B$11</c:f>
              <c:numCache>
                <c:formatCode>General</c:formatCode>
                <c:ptCount val="4"/>
                <c:pt idx="0">
                  <c:v>20</c:v>
                </c:pt>
                <c:pt idx="1">
                  <c:v>20</c:v>
                </c:pt>
                <c:pt idx="2">
                  <c:v>60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F8B9-4477-9F97-949664DD82CC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F8B9-4477-9F97-949664DD82CC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F8B9-4477-9F97-949664DD82CC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F8B9-4477-9F97-949664DD82CC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F8B9-4477-9F97-949664DD82CC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F8B9-4477-9F97-949664DD82CC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F8B9-4477-9F97-949664DD82CC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F8B9-4477-9F97-949664DD82CC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F8B9-4477-9F97-949664DD82CC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F8B9-4477-9F97-949664DD82CC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F8B9-4477-9F97-949664DD82CC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F8B9-4477-9F97-949664DD82CC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CBD05B8A-5B2C-41A1-8112-5B35EF9DAA9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F8B9-4477-9F97-949664DD82C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19768A9-044E-AE44-AEB4-3B93ED126BA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F8B9-4477-9F97-949664DD82C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25DE2527-BD98-9549-9BA3-A3DF14504FF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F8B9-4477-9F97-949664DD82C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95116D98-8D47-AF48-B84F-52908456669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F8B9-4477-9F97-949664DD82CC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F683C593-80C9-234E-9D02-5144863964E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F8B9-4477-9F97-949664DD82CC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254D996F-C415-4C4D-A359-EEF95D67106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F8B9-4477-9F97-949664DD82C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606490A9-A6FD-6443-9CA2-A0011ECBB0D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F8B9-4477-9F97-949664DD82C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F486C2BC-6D42-E147-92E6-C60D0CCC921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F8B9-4477-9F97-949664DD82C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04F2CCBA-AD85-084C-AE3E-2F388CF0D6A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F8B9-4477-9F97-949664DD82CC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5637C90D-570E-2846-936F-5D4639C2DEE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F8B9-4477-9F97-949664DD82CC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[1]Tableaux_RH!$B$16:$B$26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[1]Tableaux_RH!$A$16:$A$25</c15:f>
                <c15:dlblRangeCache>
                  <c:ptCount val="10"/>
                  <c:pt idx="0">
                    <c:v>10</c:v>
                  </c:pt>
                  <c:pt idx="1">
                    <c:v>9</c:v>
                  </c:pt>
                  <c:pt idx="2">
                    <c:v>8</c:v>
                  </c:pt>
                  <c:pt idx="3">
                    <c:v>7</c:v>
                  </c:pt>
                  <c:pt idx="4">
                    <c:v>6</c:v>
                  </c:pt>
                  <c:pt idx="5">
                    <c:v>5</c:v>
                  </c:pt>
                  <c:pt idx="6">
                    <c:v>4</c:v>
                  </c:pt>
                  <c:pt idx="7">
                    <c:v>3</c:v>
                  </c:pt>
                  <c:pt idx="8">
                    <c:v>2</c:v>
                  </c:pt>
                  <c:pt idx="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F8B9-4477-9F97-949664DD82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  <a:scene3d>
              <a:camera prst="orthographicFront"/>
              <a:lightRig rig="sunse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F8B9-4477-9F97-949664DD82C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3-F8B9-4477-9F97-949664DD82C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F8B9-4477-9F97-949664DD82CC}"/>
              </c:ext>
            </c:extLst>
          </c:dPt>
          <c:dLbls>
            <c:dLbl>
              <c:idx val="1"/>
              <c:layout>
                <c:manualLayout>
                  <c:x val="-6.8315891296308632E-3"/>
                  <c:y val="-4.5573042309152078E-3"/>
                </c:manualLayout>
              </c:layout>
              <c:tx>
                <c:strRef>
                  <c:f>Tableaux!$C$1</c:f>
                  <c:strCache>
                    <c:ptCount val="1"/>
                    <c:pt idx="0">
                      <c:v>248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{B9FCB6C4-A280-A34B-B73E-AB853BF4D927}</c15:txfldGUID>
                      <c15:f>Tableaux!$C$1</c15:f>
                      <c15:dlblFieldTableCache>
                        <c:ptCount val="1"/>
                        <c:pt idx="0">
                          <c:v>248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3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[1]Tableaux_RH!$B$1:$B$3</c:f>
              <c:numCache>
                <c:formatCode>General</c:formatCode>
                <c:ptCount val="3"/>
                <c:pt idx="0">
                  <c:v>10</c:v>
                </c:pt>
                <c:pt idx="1">
                  <c:v>2</c:v>
                </c:pt>
                <c:pt idx="2">
                  <c:v>188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F8B9-4477-9F97-949664DD82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55B0-4AC1-9046-C6B83AD3B52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55B0-4AC1-9046-C6B83AD3B52F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55B0-4AC1-9046-C6B83AD3B52F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55B0-4AC1-9046-C6B83AD3B52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C0F26EBC-A96E-41D2-9A5E-F9741019125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55B0-4AC1-9046-C6B83AD3B52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9352445-FB33-DE45-A974-6F91822DDE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55B0-4AC1-9046-C6B83AD3B52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DD29584-11B1-0D46-90F6-5969F9F0344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55B0-4AC1-9046-C6B83AD3B52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[1]Tableaux_RH!$F$8:$F$11</c:f>
              <c:numCache>
                <c:formatCode>General</c:formatCode>
                <c:ptCount val="4"/>
                <c:pt idx="0">
                  <c:v>25</c:v>
                </c:pt>
                <c:pt idx="1">
                  <c:v>25</c:v>
                </c:pt>
                <c:pt idx="2">
                  <c:v>50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[1]Tableaux_RH!$E$8:$E$10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55B0-4AC1-9046-C6B83AD3B52F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55B0-4AC1-9046-C6B83AD3B52F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55B0-4AC1-9046-C6B83AD3B52F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55B0-4AC1-9046-C6B83AD3B52F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55B0-4AC1-9046-C6B83AD3B52F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55B0-4AC1-9046-C6B83AD3B52F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55B0-4AC1-9046-C6B83AD3B52F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55B0-4AC1-9046-C6B83AD3B52F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55B0-4AC1-9046-C6B83AD3B52F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55B0-4AC1-9046-C6B83AD3B52F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55B0-4AC1-9046-C6B83AD3B52F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E-55B0-4AC1-9046-C6B83AD3B52F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0-55B0-4AC1-9046-C6B83AD3B52F}"/>
              </c:ext>
            </c:extLst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2-55B0-4AC1-9046-C6B83AD3B52F}"/>
              </c:ext>
            </c:extLst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4-55B0-4AC1-9046-C6B83AD3B52F}"/>
              </c:ext>
            </c:extLst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6-55B0-4AC1-9046-C6B83AD3B52F}"/>
              </c:ext>
            </c:extLst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8-55B0-4AC1-9046-C6B83AD3B52F}"/>
              </c:ext>
            </c:extLst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A-55B0-4AC1-9046-C6B83AD3B52F}"/>
              </c:ext>
            </c:extLst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C-55B0-4AC1-9046-C6B83AD3B52F}"/>
              </c:ext>
            </c:extLst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E-55B0-4AC1-9046-C6B83AD3B52F}"/>
              </c:ext>
            </c:extLst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0-55B0-4AC1-9046-C6B83AD3B52F}"/>
              </c:ext>
            </c:extLst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2-55B0-4AC1-9046-C6B83AD3B52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2D7135D3-4923-4DE9-A2A4-FBDD295151A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55B0-4AC1-9046-C6B83AD3B52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85B472F-2347-8548-BC6B-1A8A240FED8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55B0-4AC1-9046-C6B83AD3B52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C83CD9F-462C-D14E-8F3C-ADAAC44E8DB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55B0-4AC1-9046-C6B83AD3B52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B50CF9BC-81EB-B545-AABF-E08E30131D7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55B0-4AC1-9046-C6B83AD3B52F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2657A994-E006-584E-A2F5-D48809D45F2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55B0-4AC1-9046-C6B83AD3B52F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3A811251-2E00-0147-B06B-8FADE25D08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55B0-4AC1-9046-C6B83AD3B52F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B49C6A40-F774-2D4C-BB01-1D4996C4BD8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55B0-4AC1-9046-C6B83AD3B52F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D05147F6-5BBB-2647-820D-3E6FAD4D9D4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55B0-4AC1-9046-C6B83AD3B52F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F3CC0344-10BD-0B40-BA4C-0EBA38027B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55B0-4AC1-9046-C6B83AD3B52F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06D9BD06-4831-C340-84D4-1AB911A8EBB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55B0-4AC1-9046-C6B83AD3B52F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F48D7B40-A3BC-7C40-AC0A-24DB77C09F1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55B0-4AC1-9046-C6B83AD3B52F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9592E8D9-3504-4B4E-B244-9AB6B64417D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55B0-4AC1-9046-C6B83AD3B52F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01659A3A-9BE5-0847-A737-B1D34F0B0B8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55B0-4AC1-9046-C6B83AD3B52F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BDBB8DB1-555E-5741-8C53-3AB0FA83C24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55B0-4AC1-9046-C6B83AD3B52F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7B3ED122-0FC7-3F41-AF92-8B495C7CE43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55B0-4AC1-9046-C6B83AD3B52F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08F06109-3628-974C-ABC4-3AA6228C11A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55B0-4AC1-9046-C6B83AD3B52F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818E7FDF-DE70-C248-95C2-615B3A32AAE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55B0-4AC1-9046-C6B83AD3B52F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E2F75550-704C-144B-B6CF-0A998D3AF7C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55B0-4AC1-9046-C6B83AD3B52F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E28F87B1-7A58-314A-8EC2-A8384A7232F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55B0-4AC1-9046-C6B83AD3B52F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0D259EB4-8D15-0048-BA93-E4D7533FE66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55B0-4AC1-9046-C6B83AD3B52F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[1]Tableaux_RH!$F$16:$F$36</c:f>
              <c:numCache>
                <c:formatCode>General</c:formatCode>
                <c:ptCount val="21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5</c:v>
                </c:pt>
                <c:pt idx="17">
                  <c:v>5</c:v>
                </c:pt>
                <c:pt idx="18">
                  <c:v>5</c:v>
                </c:pt>
                <c:pt idx="19">
                  <c:v>5</c:v>
                </c:pt>
                <c:pt idx="2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[1]Tableaux_RH!$E$16:$E$35</c15:f>
                <c15:dlblRangeCache>
                  <c:ptCount val="20"/>
                  <c:pt idx="0">
                    <c:v>20</c:v>
                  </c:pt>
                  <c:pt idx="1">
                    <c:v>19</c:v>
                  </c:pt>
                  <c:pt idx="2">
                    <c:v>18</c:v>
                  </c:pt>
                  <c:pt idx="3">
                    <c:v>17</c:v>
                  </c:pt>
                  <c:pt idx="4">
                    <c:v>16</c:v>
                  </c:pt>
                  <c:pt idx="5">
                    <c:v>15</c:v>
                  </c:pt>
                  <c:pt idx="6">
                    <c:v>14</c:v>
                  </c:pt>
                  <c:pt idx="7">
                    <c:v>13</c:v>
                  </c:pt>
                  <c:pt idx="8">
                    <c:v>12</c:v>
                  </c:pt>
                  <c:pt idx="9">
                    <c:v>11</c:v>
                  </c:pt>
                  <c:pt idx="10">
                    <c:v>10</c:v>
                  </c:pt>
                  <c:pt idx="11">
                    <c:v>9</c:v>
                  </c:pt>
                  <c:pt idx="12">
                    <c:v>8</c:v>
                  </c:pt>
                  <c:pt idx="13">
                    <c:v>7</c:v>
                  </c:pt>
                  <c:pt idx="14">
                    <c:v>6</c:v>
                  </c:pt>
                  <c:pt idx="15">
                    <c:v>5</c:v>
                  </c:pt>
                  <c:pt idx="16">
                    <c:v>4</c:v>
                  </c:pt>
                  <c:pt idx="17">
                    <c:v>3</c:v>
                  </c:pt>
                  <c:pt idx="18">
                    <c:v>2</c:v>
                  </c:pt>
                  <c:pt idx="1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33-55B0-4AC1-9046-C6B83AD3B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5-55B0-4AC1-9046-C6B83AD3B52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7-55B0-4AC1-9046-C6B83AD3B52F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9-55B0-4AC1-9046-C6B83AD3B52F}"/>
              </c:ext>
            </c:extLst>
          </c:dPt>
          <c:dLbls>
            <c:dLbl>
              <c:idx val="1"/>
              <c:layout>
                <c:manualLayout>
                  <c:x val="-3.9488636363636366E-3"/>
                  <c:y val="2.144637401511497E-4"/>
                </c:manualLayout>
              </c:layout>
              <c:tx>
                <c:strRef>
                  <c:f>Tableaux!$G$1</c:f>
                  <c:strCache>
                    <c:ptCount val="1"/>
                    <c:pt idx="0">
                      <c:v>382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{0770FBBD-6BB0-A345-8ECD-BF92DE4F592E}</c15:txfldGUID>
                      <c15:f>Tableaux!$G$1</c15:f>
                      <c15:dlblFieldTableCache>
                        <c:ptCount val="1"/>
                        <c:pt idx="0">
                          <c:v>382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37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[1]Tableaux_RH!$F$1:$F$3</c:f>
              <c:numCache>
                <c:formatCode>General</c:formatCode>
                <c:ptCount val="3"/>
                <c:pt idx="0">
                  <c:v>-90</c:v>
                </c:pt>
                <c:pt idx="1">
                  <c:v>2</c:v>
                </c:pt>
                <c:pt idx="2">
                  <c:v>288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A-55B0-4AC1-9046-C6B83AD3B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3CD0-46A5-A660-B7A9049DF5DD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3CD0-46A5-A660-B7A9049DF5DD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3CD0-46A5-A660-B7A9049DF5DD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3CD0-46A5-A660-B7A9049DF5DD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B4E7864A-C741-4C0B-A774-FC31CBE718A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3CD0-46A5-A660-B7A9049DF5DD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2A6AC1D-2E77-FB4C-B440-BE63AD6C0F7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3CD0-46A5-A660-B7A9049DF5DD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AA21F4DF-B997-9B4C-BE0E-7B6AB8B0322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3CD0-46A5-A660-B7A9049DF5DD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[1]Tableaux_RH!$J$8:$J$11</c:f>
              <c:numCache>
                <c:formatCode>General</c:formatCode>
                <c:ptCount val="4"/>
                <c:pt idx="0">
                  <c:v>70</c:v>
                </c:pt>
                <c:pt idx="1">
                  <c:v>10</c:v>
                </c:pt>
                <c:pt idx="2">
                  <c:v>20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[1]Tableaux_RH!$I$8:$I$10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3CD0-46A5-A660-B7A9049DF5DD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3CD0-46A5-A660-B7A9049DF5DD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3CD0-46A5-A660-B7A9049DF5DD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3CD0-46A5-A660-B7A9049DF5DD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3CD0-46A5-A660-B7A9049DF5DD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3CD0-46A5-A660-B7A9049DF5DD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3CD0-46A5-A660-B7A9049DF5DD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3CD0-46A5-A660-B7A9049DF5DD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3CD0-46A5-A660-B7A9049DF5DD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3CD0-46A5-A660-B7A9049DF5DD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3CD0-46A5-A660-B7A9049DF5DD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3CD0-46A5-A660-B7A9049DF5DD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87C8371F-5EFD-4CA5-88B8-230799AE64C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3CD0-46A5-A660-B7A9049DF5DD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6C3DB33B-2DD6-BE40-9506-5FBC97985B4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3CD0-46A5-A660-B7A9049DF5DD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BF1DBC5D-BA09-1B4E-BB10-BC4AE69E215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3CD0-46A5-A660-B7A9049DF5DD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1480867A-5754-5F44-B957-E1C98602DE1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3CD0-46A5-A660-B7A9049DF5DD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3CB72F29-D83A-8945-B270-B7AFD1DCA1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3CD0-46A5-A660-B7A9049DF5DD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EE6987B3-5760-AD47-8E95-F89500EB647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3CD0-46A5-A660-B7A9049DF5DD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CC55F74D-36D0-F045-A83E-DD3CEFE4601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3CD0-46A5-A660-B7A9049DF5DD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E8363ED3-3EE5-D54A-828D-15FE272C392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3CD0-46A5-A660-B7A9049DF5DD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64DF02F5-1D4C-AF4B-9810-74EFB1DA759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3CD0-46A5-A660-B7A9049DF5DD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686ED4EC-5AE0-FB49-A0EE-7B1EC6ED9ED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3CD0-46A5-A660-B7A9049DF5DD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[1]Tableaux_RH!$J$16:$J$26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[1]Tableaux_RH!$I$16:$I$25</c15:f>
                <c15:dlblRangeCache>
                  <c:ptCount val="10"/>
                  <c:pt idx="0">
                    <c:v>10</c:v>
                  </c:pt>
                  <c:pt idx="1">
                    <c:v>20</c:v>
                  </c:pt>
                  <c:pt idx="2">
                    <c:v>30</c:v>
                  </c:pt>
                  <c:pt idx="3">
                    <c:v>40</c:v>
                  </c:pt>
                  <c:pt idx="4">
                    <c:v>50</c:v>
                  </c:pt>
                  <c:pt idx="5">
                    <c:v>60</c:v>
                  </c:pt>
                  <c:pt idx="6">
                    <c:v>70</c:v>
                  </c:pt>
                  <c:pt idx="7">
                    <c:v>80</c:v>
                  </c:pt>
                  <c:pt idx="8">
                    <c:v>90</c:v>
                  </c:pt>
                  <c:pt idx="9">
                    <c:v>100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3CD0-46A5-A660-B7A9049DF5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3CD0-46A5-A660-B7A9049DF5D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3-3CD0-46A5-A660-B7A9049DF5DD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3CD0-46A5-A660-B7A9049DF5DD}"/>
              </c:ext>
            </c:extLst>
          </c:dPt>
          <c:dLbls>
            <c:dLbl>
              <c:idx val="1"/>
              <c:layout>
                <c:manualLayout>
                  <c:x val="-4.7566783917979633E-3"/>
                  <c:y val="2.962411945342098E-4"/>
                </c:manualLayout>
              </c:layout>
              <c:tx>
                <c:strRef>
                  <c:f>Tableaux!$K$1</c:f>
                  <c:strCache>
                    <c:ptCount val="1"/>
                    <c:pt idx="0">
                      <c:v>30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{CAAA1674-956D-7B4A-AE39-CE0FD1F84B7E}</c15:txfldGUID>
                      <c15:f>Tableaux!$K$1</c15:f>
                      <c15:dlblFieldTableCache>
                        <c:ptCount val="1"/>
                        <c:pt idx="0">
                          <c:v>30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3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[1]Tableaux_RH!$J$1:$J$3</c:f>
              <c:numCache>
                <c:formatCode>General</c:formatCode>
                <c:ptCount val="3"/>
                <c:pt idx="0">
                  <c:v>80</c:v>
                </c:pt>
                <c:pt idx="1">
                  <c:v>2</c:v>
                </c:pt>
                <c:pt idx="2">
                  <c:v>118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3CD0-46A5-A660-B7A9049DF5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3.xml"/><Relationship Id="rId2" Type="http://schemas.openxmlformats.org/officeDocument/2006/relationships/chart" Target="../charts/chart12.xml"/><Relationship Id="rId1" Type="http://schemas.openxmlformats.org/officeDocument/2006/relationships/chart" Target="../charts/chart11.xml"/><Relationship Id="rId5" Type="http://schemas.openxmlformats.org/officeDocument/2006/relationships/chart" Target="../charts/chart15.xml"/><Relationship Id="rId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28</xdr:row>
      <xdr:rowOff>0</xdr:rowOff>
    </xdr:from>
    <xdr:to>
      <xdr:col>3</xdr:col>
      <xdr:colOff>182107</xdr:colOff>
      <xdr:row>57</xdr:row>
      <xdr:rowOff>8857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E49A7B07-C73C-40DA-96ED-2D01304B09EE}"/>
            </a:ext>
          </a:extLst>
        </xdr:cNvPr>
        <xdr:cNvGrpSpPr/>
      </xdr:nvGrpSpPr>
      <xdr:grpSpPr>
        <a:xfrm>
          <a:off x="38100" y="5787571"/>
          <a:ext cx="7292293" cy="5796429"/>
          <a:chOff x="109078" y="2366048"/>
          <a:chExt cx="6334124" cy="5815776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73471951-7EC9-4185-9A6A-1E5DA848162C}"/>
              </a:ext>
            </a:extLst>
          </xdr:cNvPr>
          <xdr:cNvGrpSpPr/>
        </xdr:nvGrpSpPr>
        <xdr:grpSpPr>
          <a:xfrm>
            <a:off x="827428" y="2366048"/>
            <a:ext cx="5300526" cy="5093001"/>
            <a:chOff x="845345" y="-17178"/>
            <a:chExt cx="5486400" cy="5019302"/>
          </a:xfrm>
        </xdr:grpSpPr>
        <xdr:sp macro="" textlink="">
          <xdr:nvSpPr>
            <xdr:cNvPr id="5" name="Rectangle : coins arrondis 4">
              <a:extLst>
                <a:ext uri="{FF2B5EF4-FFF2-40B4-BE49-F238E27FC236}">
                  <a16:creationId xmlns:a16="http://schemas.microsoft.com/office/drawing/2014/main" id="{938C3211-8A71-45C0-868A-EB9741C3B7BD}"/>
                </a:ext>
              </a:extLst>
            </xdr:cNvPr>
            <xdr:cNvSpPr/>
          </xdr:nvSpPr>
          <xdr:spPr>
            <a:xfrm>
              <a:off x="845345" y="597039"/>
              <a:ext cx="5486400" cy="4405085"/>
            </a:xfrm>
            <a:prstGeom prst="roundRect">
              <a:avLst/>
            </a:prstGeom>
            <a:solidFill>
              <a:srgbClr val="00B0F0"/>
            </a:solidFill>
            <a:ln>
              <a:noFill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Tableaux!D22">
          <xdr:nvSpPr>
            <xdr:cNvPr id="6" name="ZoneTexte 5">
              <a:extLst>
                <a:ext uri="{FF2B5EF4-FFF2-40B4-BE49-F238E27FC236}">
                  <a16:creationId xmlns:a16="http://schemas.microsoft.com/office/drawing/2014/main" id="{AC416E2E-857C-4790-8AB4-2EB0E6979E83}"/>
                </a:ext>
              </a:extLst>
            </xdr:cNvPr>
            <xdr:cNvSpPr txBox="1"/>
          </xdr:nvSpPr>
          <xdr:spPr>
            <a:xfrm>
              <a:off x="1728868" y="-17178"/>
              <a:ext cx="3667165" cy="443553"/>
            </a:xfrm>
            <a:prstGeom prst="rect">
              <a:avLst/>
            </a:prstGeom>
            <a:solidFill>
              <a:srgbClr val="00B0F0"/>
            </a:solidFill>
            <a:ln w="9525" cmpd="sng">
              <a:noFill/>
            </a:ln>
            <a:scene3d>
              <a:camera prst="orthographicFront"/>
              <a:lightRig rig="freezing" dir="t"/>
            </a:scene3d>
            <a:sp3d prstMaterial="matte">
              <a:bevelT w="139700" h="139700" prst="divot"/>
              <a:bevelB prst="relaxedInset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106EC84A-53E9-4969-BA72-C0EECB2F8BB9}" type="TxLink">
                <a:rPr lang="en-US" sz="2400" b="0" i="0" u="none" strike="noStrike">
                  <a:solidFill>
                    <a:srgbClr val="000000"/>
                  </a:solidFill>
                  <a:effectLst>
                    <a:outerShdw blurRad="50800" dist="38100" dir="2700000" algn="tl" rotWithShape="0">
                      <a:prstClr val="black">
                        <a:alpha val="40000"/>
                      </a:prstClr>
                    </a:outerShdw>
                  </a:effectLst>
                  <a:latin typeface="Calibri"/>
                  <a:cs typeface="Calibri"/>
                </a:rPr>
                <a:pPr algn="ctr"/>
                <a:t> </a:t>
              </a:fld>
              <a:endParaRPr lang="fr-FR" sz="1100">
                <a:solidFill>
                  <a:schemeClr val="bg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endParaRPr>
            </a:p>
          </xdr:txBody>
        </xdr:sp>
        <xdr:sp macro="" textlink="">
          <xdr:nvSpPr>
            <xdr:cNvPr id="7" name="Ellipse 6">
              <a:extLst>
                <a:ext uri="{FF2B5EF4-FFF2-40B4-BE49-F238E27FC236}">
                  <a16:creationId xmlns:a16="http://schemas.microsoft.com/office/drawing/2014/main" id="{32B08459-1D8D-41D6-96CD-25F23584349A}"/>
                </a:ext>
              </a:extLst>
            </xdr:cNvPr>
            <xdr:cNvSpPr/>
          </xdr:nvSpPr>
          <xdr:spPr>
            <a:xfrm>
              <a:off x="3229426" y="3091946"/>
              <a:ext cx="217715" cy="228197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aphicFrame macro="">
        <xdr:nvGraphicFramePr>
          <xdr:cNvPr id="4" name="Graphique 3">
            <a:extLst>
              <a:ext uri="{FF2B5EF4-FFF2-40B4-BE49-F238E27FC236}">
                <a16:creationId xmlns:a16="http://schemas.microsoft.com/office/drawing/2014/main" id="{C9CFA4AD-EB5F-483D-AA32-101FF5CFD38D}"/>
              </a:ext>
            </a:extLst>
          </xdr:cNvPr>
          <xdr:cNvGraphicFramePr/>
        </xdr:nvGraphicFramePr>
        <xdr:xfrm>
          <a:off x="109078" y="3207394"/>
          <a:ext cx="6334124" cy="497443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</xdr:grpSp>
    <xdr:clientData/>
  </xdr:twoCellAnchor>
  <xdr:twoCellAnchor>
    <xdr:from>
      <xdr:col>4</xdr:col>
      <xdr:colOff>886061</xdr:colOff>
      <xdr:row>37</xdr:row>
      <xdr:rowOff>0</xdr:rowOff>
    </xdr:from>
    <xdr:to>
      <xdr:col>7</xdr:col>
      <xdr:colOff>36135</xdr:colOff>
      <xdr:row>39</xdr:row>
      <xdr:rowOff>53841</xdr:rowOff>
    </xdr:to>
    <xdr:sp macro="" textlink="Tableaux!E1">
      <xdr:nvSpPr>
        <xdr:cNvPr id="8" name="ZoneTexte 7">
          <a:extLst>
            <a:ext uri="{FF2B5EF4-FFF2-40B4-BE49-F238E27FC236}">
              <a16:creationId xmlns:a16="http://schemas.microsoft.com/office/drawing/2014/main" id="{98199C08-1813-42AD-993B-3C8738CC1F1D}"/>
            </a:ext>
          </a:extLst>
        </xdr:cNvPr>
        <xdr:cNvSpPr txBox="1"/>
      </xdr:nvSpPr>
      <xdr:spPr>
        <a:xfrm>
          <a:off x="7961775" y="7742464"/>
          <a:ext cx="3735681" cy="462056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freezing" dir="t"/>
        </a:scene3d>
        <a:sp3d prstMaterial="matte">
          <a:bevelT w="139700" h="139700" prst="divot"/>
          <a:bevelB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EAF7F679-C275-40B7-B3BD-66303B1FCC14}" type="TxLink">
            <a:rPr lang="en-US" sz="2400" b="0" i="0" u="none" strike="noStrike">
              <a:solidFill>
                <a:srgbClr val="00000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pPr algn="ctr"/>
            <a:t>Indicateur Y</a:t>
          </a:fld>
          <a:endParaRPr lang="fr-FR" sz="1100">
            <a:solidFill>
              <a:schemeClr val="bg1"/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  <xdr:twoCellAnchor>
    <xdr:from>
      <xdr:col>3</xdr:col>
      <xdr:colOff>299362</xdr:colOff>
      <xdr:row>40</xdr:row>
      <xdr:rowOff>97537</xdr:rowOff>
    </xdr:from>
    <xdr:to>
      <xdr:col>8</xdr:col>
      <xdr:colOff>445247</xdr:colOff>
      <xdr:row>65</xdr:row>
      <xdr:rowOff>154570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916D700F-8433-47D3-A11F-CA407C28E928}"/>
            </a:ext>
          </a:extLst>
        </xdr:cNvPr>
        <xdr:cNvGrpSpPr/>
      </xdr:nvGrpSpPr>
      <xdr:grpSpPr>
        <a:xfrm>
          <a:off x="7447648" y="8279966"/>
          <a:ext cx="7330456" cy="5046318"/>
          <a:chOff x="6250783" y="3022243"/>
          <a:chExt cx="6336000" cy="5060492"/>
        </a:xfrm>
      </xdr:grpSpPr>
      <xdr:sp macro="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F7BCCDF5-BCEA-44A7-B835-29328D8913AD}"/>
              </a:ext>
            </a:extLst>
          </xdr:cNvPr>
          <xdr:cNvSpPr/>
        </xdr:nvSpPr>
        <xdr:spPr>
          <a:xfrm>
            <a:off x="6742133" y="3022243"/>
            <a:ext cx="5356692" cy="4536000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aphicFrame macro="">
        <xdr:nvGraphicFramePr>
          <xdr:cNvPr id="11" name="Graphique 10">
            <a:extLst>
              <a:ext uri="{FF2B5EF4-FFF2-40B4-BE49-F238E27FC236}">
                <a16:creationId xmlns:a16="http://schemas.microsoft.com/office/drawing/2014/main" id="{5D8ED335-B280-4786-8F68-6CAC1A26AEBC}"/>
              </a:ext>
            </a:extLst>
          </xdr:cNvPr>
          <xdr:cNvGraphicFramePr/>
        </xdr:nvGraphicFramePr>
        <xdr:xfrm>
          <a:off x="6250783" y="3107535"/>
          <a:ext cx="6336000" cy="4975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12" name="Ellipse 11">
            <a:extLst>
              <a:ext uri="{FF2B5EF4-FFF2-40B4-BE49-F238E27FC236}">
                <a16:creationId xmlns:a16="http://schemas.microsoft.com/office/drawing/2014/main" id="{DA37E502-F3C0-40B8-8EBC-84991B9A678C}"/>
              </a:ext>
            </a:extLst>
          </xdr:cNvPr>
          <xdr:cNvSpPr/>
        </xdr:nvSpPr>
        <xdr:spPr>
          <a:xfrm>
            <a:off x="9315885" y="5516965"/>
            <a:ext cx="219898" cy="231591"/>
          </a:xfrm>
          <a:prstGeom prst="ellipse">
            <a:avLst/>
          </a:prstGeom>
          <a:solidFill>
            <a:srgbClr val="00B0F0"/>
          </a:solidFill>
          <a:ln>
            <a:noFill/>
          </a:ln>
          <a:effectLst>
            <a:glow rad="63500">
              <a:schemeClr val="accent1">
                <a:satMod val="175000"/>
                <a:alpha val="40000"/>
              </a:schemeClr>
            </a:glow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freezing" dir="t"/>
          </a:scene3d>
          <a:sp3d prstMaterial="matte">
            <a:bevelT/>
            <a:bevelB w="139700" h="139700" prst="divo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394607</xdr:colOff>
      <xdr:row>29</xdr:row>
      <xdr:rowOff>1</xdr:rowOff>
    </xdr:from>
    <xdr:to>
      <xdr:col>11</xdr:col>
      <xdr:colOff>557609</xdr:colOff>
      <xdr:row>57</xdr:row>
      <xdr:rowOff>16921</xdr:rowOff>
    </xdr:to>
    <xdr:grpSp>
      <xdr:nvGrpSpPr>
        <xdr:cNvPr id="19" name="Groupe 18">
          <a:extLst>
            <a:ext uri="{FF2B5EF4-FFF2-40B4-BE49-F238E27FC236}">
              <a16:creationId xmlns:a16="http://schemas.microsoft.com/office/drawing/2014/main" id="{4A0C546F-B244-44B6-87FB-8B30C73E4A8A}"/>
            </a:ext>
          </a:extLst>
        </xdr:cNvPr>
        <xdr:cNvGrpSpPr/>
      </xdr:nvGrpSpPr>
      <xdr:grpSpPr>
        <a:xfrm>
          <a:off x="14727464" y="5987144"/>
          <a:ext cx="7166145" cy="5604920"/>
          <a:chOff x="12356703" y="2416330"/>
          <a:chExt cx="6272609" cy="5731920"/>
        </a:xfrm>
      </xdr:grpSpPr>
      <xdr:sp macro="" textlink="">
        <xdr:nvSpPr>
          <xdr:cNvPr id="20" name="Rectangle : coins arrondis 19">
            <a:extLst>
              <a:ext uri="{FF2B5EF4-FFF2-40B4-BE49-F238E27FC236}">
                <a16:creationId xmlns:a16="http://schemas.microsoft.com/office/drawing/2014/main" id="{8692BEE3-E93A-4DE7-85DB-2EF1F82F2FA8}"/>
              </a:ext>
            </a:extLst>
          </xdr:cNvPr>
          <xdr:cNvSpPr/>
        </xdr:nvSpPr>
        <xdr:spPr>
          <a:xfrm>
            <a:off x="12821074" y="3022727"/>
            <a:ext cx="5590647" cy="4566249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Tableaux!I1">
        <xdr:nvSpPr>
          <xdr:cNvPr id="21" name="ZoneTexte 20">
            <a:extLst>
              <a:ext uri="{FF2B5EF4-FFF2-40B4-BE49-F238E27FC236}">
                <a16:creationId xmlns:a16="http://schemas.microsoft.com/office/drawing/2014/main" id="{CDF0C010-6512-4B83-822F-6156EC324A0A}"/>
              </a:ext>
            </a:extLst>
          </xdr:cNvPr>
          <xdr:cNvSpPr txBox="1"/>
        </xdr:nvSpPr>
        <xdr:spPr>
          <a:xfrm>
            <a:off x="13305349" y="2416330"/>
            <a:ext cx="4437685" cy="461572"/>
          </a:xfrm>
          <a:prstGeom prst="rect">
            <a:avLst/>
          </a:prstGeom>
          <a:solidFill>
            <a:srgbClr val="00B0F0"/>
          </a:solidFill>
          <a:ln w="9525" cmpd="sng">
            <a:noFill/>
          </a:ln>
          <a:scene3d>
            <a:camera prst="orthographicFront"/>
            <a:lightRig rig="freezing" dir="t"/>
          </a:scene3d>
          <a:sp3d prstMaterial="matte">
            <a:bevelT w="139700" h="139700" prst="divot"/>
            <a:bevelB prst="relaxedInse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59A48BE1-3C58-4E2D-9C9B-EE1964FA37A1}" type="TxLink">
              <a:rPr lang="en-US" sz="2400" b="0" i="0" u="none" strike="noStrike">
                <a:solidFill>
                  <a:srgbClr val="000000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Calibri"/>
                <a:cs typeface="Calibri"/>
              </a:rPr>
              <a:pPr algn="ctr"/>
              <a:t>Indicateur Z</a:t>
            </a:fld>
            <a:endParaRPr lang="fr-FR" sz="1100">
              <a:solidFill>
                <a:schemeClr val="bg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endParaRPr>
          </a:p>
        </xdr:txBody>
      </xdr:sp>
      <xdr:grpSp>
        <xdr:nvGrpSpPr>
          <xdr:cNvPr id="22" name="Groupe 21">
            <a:extLst>
              <a:ext uri="{FF2B5EF4-FFF2-40B4-BE49-F238E27FC236}">
                <a16:creationId xmlns:a16="http://schemas.microsoft.com/office/drawing/2014/main" id="{D2C99B4E-ADB1-471C-9460-98B876F4A04B}"/>
              </a:ext>
            </a:extLst>
          </xdr:cNvPr>
          <xdr:cNvGrpSpPr/>
        </xdr:nvGrpSpPr>
        <xdr:grpSpPr>
          <a:xfrm>
            <a:off x="12356703" y="3091656"/>
            <a:ext cx="6272609" cy="5056594"/>
            <a:chOff x="12245578" y="3048000"/>
            <a:chExt cx="6209109" cy="4961344"/>
          </a:xfrm>
        </xdr:grpSpPr>
        <xdr:graphicFrame macro="">
          <xdr:nvGraphicFramePr>
            <xdr:cNvPr id="23" name="Graphique 22">
              <a:extLst>
                <a:ext uri="{FF2B5EF4-FFF2-40B4-BE49-F238E27FC236}">
                  <a16:creationId xmlns:a16="http://schemas.microsoft.com/office/drawing/2014/main" id="{C910521A-DC32-4B8B-9B00-45EFBCFB98D2}"/>
                </a:ext>
              </a:extLst>
            </xdr:cNvPr>
            <xdr:cNvGraphicFramePr/>
          </xdr:nvGraphicFramePr>
          <xdr:xfrm>
            <a:off x="12245578" y="3048000"/>
            <a:ext cx="6209109" cy="4961344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3"/>
            </a:graphicData>
          </a:graphic>
        </xdr:graphicFrame>
        <xdr:sp macro="" textlink="">
          <xdr:nvSpPr>
            <xdr:cNvPr id="24" name="Ellipse 23">
              <a:extLst>
                <a:ext uri="{FF2B5EF4-FFF2-40B4-BE49-F238E27FC236}">
                  <a16:creationId xmlns:a16="http://schemas.microsoft.com/office/drawing/2014/main" id="{F0771D5D-71EF-4C14-BB32-9B6ABF776E71}"/>
                </a:ext>
              </a:extLst>
            </xdr:cNvPr>
            <xdr:cNvSpPr/>
          </xdr:nvSpPr>
          <xdr:spPr>
            <a:xfrm>
              <a:off x="15355842" y="5401064"/>
              <a:ext cx="219962" cy="233740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0</xdr:col>
      <xdr:colOff>285751</xdr:colOff>
      <xdr:row>31</xdr:row>
      <xdr:rowOff>40821</xdr:rowOff>
    </xdr:from>
    <xdr:to>
      <xdr:col>2</xdr:col>
      <xdr:colOff>721179</xdr:colOff>
      <xdr:row>53</xdr:row>
      <xdr:rowOff>95249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93C7795E-9A0A-9EE6-EDA5-528DC9955F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81642</xdr:colOff>
      <xdr:row>36</xdr:row>
      <xdr:rowOff>54428</xdr:rowOff>
    </xdr:from>
    <xdr:to>
      <xdr:col>8</xdr:col>
      <xdr:colOff>95251</xdr:colOff>
      <xdr:row>58</xdr:row>
      <xdr:rowOff>108857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774B9BFD-2A6C-0D75-DE76-DCE34E3C119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8</xdr:col>
      <xdr:colOff>585106</xdr:colOff>
      <xdr:row>29</xdr:row>
      <xdr:rowOff>54429</xdr:rowOff>
    </xdr:from>
    <xdr:to>
      <xdr:col>11</xdr:col>
      <xdr:colOff>326570</xdr:colOff>
      <xdr:row>51</xdr:row>
      <xdr:rowOff>108858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6025FF20-A7EE-4F43-88FE-807C1726859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17</xdr:col>
      <xdr:colOff>1596826</xdr:colOff>
      <xdr:row>31</xdr:row>
      <xdr:rowOff>0</xdr:rowOff>
    </xdr:from>
    <xdr:to>
      <xdr:col>23</xdr:col>
      <xdr:colOff>350611</xdr:colOff>
      <xdr:row>76</xdr:row>
      <xdr:rowOff>87499</xdr:rowOff>
    </xdr:to>
    <xdr:graphicFrame macro="">
      <xdr:nvGraphicFramePr>
        <xdr:cNvPr id="30" name="Graphique 29">
          <a:extLst>
            <a:ext uri="{FF2B5EF4-FFF2-40B4-BE49-F238E27FC236}">
              <a16:creationId xmlns:a16="http://schemas.microsoft.com/office/drawing/2014/main" id="{93CB6CF5-CCF5-C7DB-B86C-20A2DABF7E4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11</xdr:col>
      <xdr:colOff>399142</xdr:colOff>
      <xdr:row>31</xdr:row>
      <xdr:rowOff>103053</xdr:rowOff>
    </xdr:from>
    <xdr:to>
      <xdr:col>17</xdr:col>
      <xdr:colOff>502680</xdr:colOff>
      <xdr:row>74</xdr:row>
      <xdr:rowOff>59943</xdr:rowOff>
    </xdr:to>
    <xdr:graphicFrame macro="">
      <xdr:nvGraphicFramePr>
        <xdr:cNvPr id="31" name="Graphique 30">
          <a:extLst>
            <a:ext uri="{FF2B5EF4-FFF2-40B4-BE49-F238E27FC236}">
              <a16:creationId xmlns:a16="http://schemas.microsoft.com/office/drawing/2014/main" id="{8B27004F-5D61-021E-779F-D1956BC7698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17</xdr:col>
      <xdr:colOff>2856670</xdr:colOff>
      <xdr:row>31</xdr:row>
      <xdr:rowOff>80830</xdr:rowOff>
    </xdr:from>
    <xdr:to>
      <xdr:col>18</xdr:col>
      <xdr:colOff>565437</xdr:colOff>
      <xdr:row>33</xdr:row>
      <xdr:rowOff>124055</xdr:rowOff>
    </xdr:to>
    <xdr:sp macro="" textlink="$S$1">
      <xdr:nvSpPr>
        <xdr:cNvPr id="32" name="ZoneTexte 31">
          <a:extLst>
            <a:ext uri="{FF2B5EF4-FFF2-40B4-BE49-F238E27FC236}">
              <a16:creationId xmlns:a16="http://schemas.microsoft.com/office/drawing/2014/main" id="{31187E27-3FC1-0EAB-112A-5D99EEDDA65E}"/>
            </a:ext>
          </a:extLst>
        </xdr:cNvPr>
        <xdr:cNvSpPr txBox="1"/>
      </xdr:nvSpPr>
      <xdr:spPr>
        <a:xfrm>
          <a:off x="30433813" y="6467116"/>
          <a:ext cx="756767" cy="442368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fld id="{553B02F2-0FCB-8D4A-81AE-549527F2C498}" type="TxLink">
            <a:rPr lang="en-US" sz="2400" b="0" i="0" u="none" strike="noStrike">
              <a:solidFill>
                <a:srgbClr val="000000"/>
              </a:solidFill>
              <a:effectLst>
                <a:glow>
                  <a:schemeClr val="bg2"/>
                </a:glow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t>108%</a:t>
          </a:fld>
          <a:endParaRPr lang="en-US" sz="2400" b="1" i="0" u="none" strike="noStrike">
            <a:solidFill>
              <a:schemeClr val="bg1"/>
            </a:solidFill>
            <a:effectLst>
              <a:glow>
                <a:schemeClr val="bg2"/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Calibri"/>
            <a:cs typeface="Calibri"/>
          </a:endParaRPr>
        </a:p>
      </xdr:txBody>
    </xdr:sp>
    <xdr:clientData/>
  </xdr:twoCellAnchor>
  <xdr:twoCellAnchor>
    <xdr:from>
      <xdr:col>26</xdr:col>
      <xdr:colOff>326571</xdr:colOff>
      <xdr:row>19</xdr:row>
      <xdr:rowOff>34472</xdr:rowOff>
    </xdr:from>
    <xdr:to>
      <xdr:col>31</xdr:col>
      <xdr:colOff>90714</xdr:colOff>
      <xdr:row>32</xdr:row>
      <xdr:rowOff>183244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3D1C0399-8EA1-A442-6BE4-D58126BB780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17</xdr:col>
      <xdr:colOff>1487714</xdr:colOff>
      <xdr:row>14</xdr:row>
      <xdr:rowOff>197758</xdr:rowOff>
    </xdr:from>
    <xdr:to>
      <xdr:col>20</xdr:col>
      <xdr:colOff>1088571</xdr:colOff>
      <xdr:row>28</xdr:row>
      <xdr:rowOff>146958</xdr:rowOff>
    </xdr:to>
    <xdr:graphicFrame macro="">
      <xdr:nvGraphicFramePr>
        <xdr:cNvPr id="35" name="Graphique 34">
          <a:extLst>
            <a:ext uri="{FF2B5EF4-FFF2-40B4-BE49-F238E27FC236}">
              <a16:creationId xmlns:a16="http://schemas.microsoft.com/office/drawing/2014/main" id="{7D679952-8C62-2F83-9964-1900899FA67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17</xdr:col>
      <xdr:colOff>1974473</xdr:colOff>
      <xdr:row>15</xdr:row>
      <xdr:rowOff>44545</xdr:rowOff>
    </xdr:from>
    <xdr:to>
      <xdr:col>17</xdr:col>
      <xdr:colOff>2740312</xdr:colOff>
      <xdr:row>17</xdr:row>
      <xdr:rowOff>63579</xdr:rowOff>
    </xdr:to>
    <xdr:sp macro="" textlink="Tableaux!S1">
      <xdr:nvSpPr>
        <xdr:cNvPr id="29" name="ZoneTexte 28">
          <a:extLst>
            <a:ext uri="{FF2B5EF4-FFF2-40B4-BE49-F238E27FC236}">
              <a16:creationId xmlns:a16="http://schemas.microsoft.com/office/drawing/2014/main" id="{5AA83C21-987A-445E-B8AB-615BAF1444C0}"/>
            </a:ext>
          </a:extLst>
        </xdr:cNvPr>
        <xdr:cNvSpPr txBox="1"/>
      </xdr:nvSpPr>
      <xdr:spPr>
        <a:xfrm>
          <a:off x="29551616" y="3237688"/>
          <a:ext cx="765839" cy="418177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fld id="{DABC2410-D3A2-4ABD-87C0-9C4C05330198}" type="TxLink">
            <a:rPr lang="en-US" sz="2400" b="0" i="0" u="none" strike="noStrike">
              <a:solidFill>
                <a:srgbClr val="000000"/>
              </a:solidFill>
              <a:effectLst>
                <a:glow>
                  <a:schemeClr val="bg2"/>
                </a:glow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pPr algn="ctr"/>
            <a:t>108%</a:t>
          </a:fld>
          <a:endParaRPr lang="en-US" sz="2400" b="1" i="0" u="none" strike="noStrike">
            <a:solidFill>
              <a:schemeClr val="bg1"/>
            </a:solidFill>
            <a:effectLst>
              <a:glow>
                <a:schemeClr val="bg2"/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Calibri"/>
            <a:cs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55455</xdr:colOff>
      <xdr:row>6</xdr:row>
      <xdr:rowOff>197039</xdr:rowOff>
    </xdr:from>
    <xdr:to>
      <xdr:col>13</xdr:col>
      <xdr:colOff>425636</xdr:colOff>
      <xdr:row>9</xdr:row>
      <xdr:rowOff>39970</xdr:rowOff>
    </xdr:to>
    <xdr:sp macro="" textlink="Tableaux!E1">
      <xdr:nvSpPr>
        <xdr:cNvPr id="5" name="ZoneTexte 4">
          <a:extLst>
            <a:ext uri="{FF2B5EF4-FFF2-40B4-BE49-F238E27FC236}">
              <a16:creationId xmlns:a16="http://schemas.microsoft.com/office/drawing/2014/main" id="{CAF313BC-0FFA-4E12-BD11-C5E9D501CA21}"/>
            </a:ext>
          </a:extLst>
        </xdr:cNvPr>
        <xdr:cNvSpPr txBox="1"/>
      </xdr:nvSpPr>
      <xdr:spPr>
        <a:xfrm>
          <a:off x="7599255" y="2368739"/>
          <a:ext cx="3722981" cy="443006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freezing" dir="t"/>
        </a:scene3d>
        <a:sp3d prstMaterial="matte">
          <a:bevelT w="139700" h="139700" prst="divot"/>
          <a:bevelB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EAF7F679-C275-40B7-B3BD-66303B1FCC14}" type="TxLink">
            <a:rPr lang="en-US" sz="2400" b="0" i="0" u="none" strike="noStrike">
              <a:solidFill>
                <a:srgbClr val="00000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pPr algn="ctr"/>
            <a:t>Indicateur Y</a:t>
          </a:fld>
          <a:endParaRPr lang="fr-FR" sz="1100">
            <a:solidFill>
              <a:schemeClr val="bg1"/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  <xdr:twoCellAnchor>
    <xdr:from>
      <xdr:col>21</xdr:col>
      <xdr:colOff>654554</xdr:colOff>
      <xdr:row>8</xdr:row>
      <xdr:rowOff>40060</xdr:rowOff>
    </xdr:from>
    <xdr:to>
      <xdr:col>30</xdr:col>
      <xdr:colOff>572004</xdr:colOff>
      <xdr:row>50</xdr:row>
      <xdr:rowOff>196765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E10C0863-D039-441D-87B3-07178F882A5C}"/>
            </a:ext>
          </a:extLst>
        </xdr:cNvPr>
        <xdr:cNvGrpSpPr/>
      </xdr:nvGrpSpPr>
      <xdr:grpSpPr>
        <a:xfrm>
          <a:off x="20657054" y="2685893"/>
          <a:ext cx="8489950" cy="9046705"/>
          <a:chOff x="19021978" y="4051494"/>
          <a:chExt cx="7640612" cy="9014173"/>
        </a:xfrm>
      </xdr:grpSpPr>
      <xdr:graphicFrame macro="">
        <xdr:nvGraphicFramePr>
          <xdr:cNvPr id="9" name="Graphique 8">
            <a:extLst>
              <a:ext uri="{FF2B5EF4-FFF2-40B4-BE49-F238E27FC236}">
                <a16:creationId xmlns:a16="http://schemas.microsoft.com/office/drawing/2014/main" id="{D2D72EB2-5AAE-49F1-8B3B-8CAB9FB93F43}"/>
              </a:ext>
            </a:extLst>
          </xdr:cNvPr>
          <xdr:cNvGraphicFramePr>
            <a:graphicFrameLocks/>
          </xdr:cNvGraphicFramePr>
        </xdr:nvGraphicFramePr>
        <xdr:xfrm>
          <a:off x="20428854" y="4051494"/>
          <a:ext cx="6233736" cy="8938846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10" name="Graphique 9">
            <a:extLst>
              <a:ext uri="{FF2B5EF4-FFF2-40B4-BE49-F238E27FC236}">
                <a16:creationId xmlns:a16="http://schemas.microsoft.com/office/drawing/2014/main" id="{FEB40310-C7CA-4BDB-8D2D-28D0174CE207}"/>
              </a:ext>
            </a:extLst>
          </xdr:cNvPr>
          <xdr:cNvGraphicFramePr>
            <a:graphicFrameLocks/>
          </xdr:cNvGraphicFramePr>
        </xdr:nvGraphicFramePr>
        <xdr:xfrm>
          <a:off x="19021978" y="4660240"/>
          <a:ext cx="5611786" cy="8405427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Tableaux!S1">
        <xdr:nvSpPr>
          <xdr:cNvPr id="11" name="ZoneTexte 10">
            <a:extLst>
              <a:ext uri="{FF2B5EF4-FFF2-40B4-BE49-F238E27FC236}">
                <a16:creationId xmlns:a16="http://schemas.microsoft.com/office/drawing/2014/main" id="{4139705A-6989-4A9E-AA06-7F58D4CD51FE}"/>
              </a:ext>
            </a:extLst>
          </xdr:cNvPr>
          <xdr:cNvSpPr txBox="1"/>
        </xdr:nvSpPr>
        <xdr:spPr>
          <a:xfrm>
            <a:off x="21589132" y="4134062"/>
            <a:ext cx="642446" cy="436434"/>
          </a:xfrm>
          <a:prstGeom prst="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DABC2410-D3A2-4ABD-87C0-9C4C05330198}" type="TxLink">
              <a:rPr lang="en-US" sz="2400" b="0" i="0" u="none" strike="noStrike">
                <a:solidFill>
                  <a:srgbClr val="000000"/>
                </a:solidFill>
                <a:effectLst>
                  <a:glow>
                    <a:schemeClr val="bg2"/>
                  </a:glow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Calibri"/>
                <a:cs typeface="Calibri"/>
              </a:rPr>
              <a:pPr algn="ctr"/>
              <a:t>108%</a:t>
            </a:fld>
            <a:endParaRPr lang="en-US" sz="2400" b="1" i="0" u="none" strike="noStrike">
              <a:solidFill>
                <a:schemeClr val="bg1"/>
              </a:solidFill>
              <a:effectLst>
                <a:glow>
                  <a:schemeClr val="bg2"/>
                </a:glow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endParaRPr>
          </a:p>
        </xdr:txBody>
      </xdr:sp>
    </xdr:grpSp>
    <xdr:clientData/>
  </xdr:twoCellAnchor>
  <xdr:twoCellAnchor>
    <xdr:from>
      <xdr:col>0</xdr:col>
      <xdr:colOff>71438</xdr:colOff>
      <xdr:row>6</xdr:row>
      <xdr:rowOff>187205</xdr:rowOff>
    </xdr:from>
    <xdr:to>
      <xdr:col>7</xdr:col>
      <xdr:colOff>571499</xdr:colOff>
      <xdr:row>35</xdr:row>
      <xdr:rowOff>78586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F4A02DA4-1FA6-4EFB-821E-B4E1CB86D3AC}"/>
            </a:ext>
          </a:extLst>
        </xdr:cNvPr>
        <xdr:cNvGrpSpPr/>
      </xdr:nvGrpSpPr>
      <xdr:grpSpPr>
        <a:xfrm>
          <a:off x="71438" y="2409705"/>
          <a:ext cx="7167561" cy="6029714"/>
          <a:chOff x="71438" y="2366049"/>
          <a:chExt cx="6334124" cy="5761162"/>
        </a:xfrm>
      </xdr:grpSpPr>
      <xdr:grpSp>
        <xdr:nvGrpSpPr>
          <xdr:cNvPr id="17" name="Groupe 16">
            <a:extLst>
              <a:ext uri="{FF2B5EF4-FFF2-40B4-BE49-F238E27FC236}">
                <a16:creationId xmlns:a16="http://schemas.microsoft.com/office/drawing/2014/main" id="{C980C2FB-5F06-485D-A341-53E98F30E6C4}"/>
              </a:ext>
            </a:extLst>
          </xdr:cNvPr>
          <xdr:cNvGrpSpPr/>
        </xdr:nvGrpSpPr>
        <xdr:grpSpPr>
          <a:xfrm>
            <a:off x="827428" y="2366049"/>
            <a:ext cx="5300526" cy="5093001"/>
            <a:chOff x="845345" y="-17178"/>
            <a:chExt cx="5486400" cy="5019302"/>
          </a:xfrm>
        </xdr:grpSpPr>
        <xdr:sp macro="" textlink="">
          <xdr:nvSpPr>
            <xdr:cNvPr id="19" name="Rectangle : coins arrondis 18">
              <a:extLst>
                <a:ext uri="{FF2B5EF4-FFF2-40B4-BE49-F238E27FC236}">
                  <a16:creationId xmlns:a16="http://schemas.microsoft.com/office/drawing/2014/main" id="{11DFD77F-00AA-4CED-ACDB-F3C82EF04822}"/>
                </a:ext>
              </a:extLst>
            </xdr:cNvPr>
            <xdr:cNvSpPr/>
          </xdr:nvSpPr>
          <xdr:spPr>
            <a:xfrm>
              <a:off x="845345" y="597039"/>
              <a:ext cx="5486400" cy="4405085"/>
            </a:xfrm>
            <a:prstGeom prst="roundRect">
              <a:avLst/>
            </a:prstGeom>
            <a:solidFill>
              <a:srgbClr val="00B0F0"/>
            </a:solidFill>
            <a:ln>
              <a:noFill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Tableaux!A1">
          <xdr:nvSpPr>
            <xdr:cNvPr id="20" name="ZoneTexte 19">
              <a:extLst>
                <a:ext uri="{FF2B5EF4-FFF2-40B4-BE49-F238E27FC236}">
                  <a16:creationId xmlns:a16="http://schemas.microsoft.com/office/drawing/2014/main" id="{92025C06-B456-4A2D-A86E-0ED99D2EA830}"/>
                </a:ext>
              </a:extLst>
            </xdr:cNvPr>
            <xdr:cNvSpPr txBox="1"/>
          </xdr:nvSpPr>
          <xdr:spPr>
            <a:xfrm>
              <a:off x="1728868" y="-17178"/>
              <a:ext cx="3667165" cy="443553"/>
            </a:xfrm>
            <a:prstGeom prst="rect">
              <a:avLst/>
            </a:prstGeom>
            <a:solidFill>
              <a:srgbClr val="00B0F0"/>
            </a:solidFill>
            <a:ln w="9525" cmpd="sng">
              <a:noFill/>
            </a:ln>
            <a:scene3d>
              <a:camera prst="orthographicFront"/>
              <a:lightRig rig="freezing" dir="t"/>
            </a:scene3d>
            <a:sp3d prstMaterial="matte">
              <a:bevelT w="139700" h="139700" prst="divot"/>
              <a:bevelB prst="relaxedInset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106EC84A-53E9-4969-BA72-C0EECB2F8BB9}" type="TxLink">
                <a:rPr lang="en-US" sz="2400" b="0" i="0" u="none" strike="noStrike">
                  <a:solidFill>
                    <a:srgbClr val="000000"/>
                  </a:solidFill>
                  <a:effectLst>
                    <a:outerShdw blurRad="50800" dist="38100" dir="2700000" algn="tl" rotWithShape="0">
                      <a:prstClr val="black">
                        <a:alpha val="40000"/>
                      </a:prstClr>
                    </a:outerShdw>
                  </a:effectLst>
                  <a:latin typeface="Calibri"/>
                  <a:cs typeface="Calibri"/>
                </a:rPr>
                <a:pPr algn="ctr"/>
                <a:t>Indicateur X</a:t>
              </a:fld>
              <a:endParaRPr lang="fr-FR" sz="1100">
                <a:solidFill>
                  <a:schemeClr val="bg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endParaRPr>
            </a:p>
          </xdr:txBody>
        </xdr:sp>
        <xdr:sp macro="" textlink="">
          <xdr:nvSpPr>
            <xdr:cNvPr id="21" name="Ellipse 20">
              <a:extLst>
                <a:ext uri="{FF2B5EF4-FFF2-40B4-BE49-F238E27FC236}">
                  <a16:creationId xmlns:a16="http://schemas.microsoft.com/office/drawing/2014/main" id="{9F5B2DA4-50EC-469C-A6F9-7F329DA4185D}"/>
                </a:ext>
              </a:extLst>
            </xdr:cNvPr>
            <xdr:cNvSpPr/>
          </xdr:nvSpPr>
          <xdr:spPr>
            <a:xfrm>
              <a:off x="3229426" y="3091946"/>
              <a:ext cx="217715" cy="228197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aphicFrame macro="">
        <xdr:nvGraphicFramePr>
          <xdr:cNvPr id="16" name="Graphique 15">
            <a:extLst>
              <a:ext uri="{FF2B5EF4-FFF2-40B4-BE49-F238E27FC236}">
                <a16:creationId xmlns:a16="http://schemas.microsoft.com/office/drawing/2014/main" id="{7084A336-739D-4FD4-8D54-97711EFEC838}"/>
              </a:ext>
            </a:extLst>
          </xdr:cNvPr>
          <xdr:cNvGraphicFramePr/>
        </xdr:nvGraphicFramePr>
        <xdr:xfrm>
          <a:off x="71438" y="3152780"/>
          <a:ext cx="6334124" cy="4974431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</xdr:grpSp>
    <xdr:clientData/>
  </xdr:twoCellAnchor>
  <xdr:twoCellAnchor>
    <xdr:from>
      <xdr:col>7</xdr:col>
      <xdr:colOff>321471</xdr:colOff>
      <xdr:row>10</xdr:row>
      <xdr:rowOff>81398</xdr:rowOff>
    </xdr:from>
    <xdr:to>
      <xdr:col>14</xdr:col>
      <xdr:colOff>823409</xdr:colOff>
      <xdr:row>35</xdr:row>
      <xdr:rowOff>81734</xdr:rowOff>
    </xdr:to>
    <xdr:grpSp>
      <xdr:nvGrpSpPr>
        <xdr:cNvPr id="23" name="Groupe 22">
          <a:extLst>
            <a:ext uri="{FF2B5EF4-FFF2-40B4-BE49-F238E27FC236}">
              <a16:creationId xmlns:a16="http://schemas.microsoft.com/office/drawing/2014/main" id="{C7A1E1E8-740A-4379-8C2F-03038BD1662A}"/>
            </a:ext>
          </a:extLst>
        </xdr:cNvPr>
        <xdr:cNvGrpSpPr/>
      </xdr:nvGrpSpPr>
      <xdr:grpSpPr>
        <a:xfrm>
          <a:off x="6988971" y="3150565"/>
          <a:ext cx="7169438" cy="5292002"/>
          <a:chOff x="6250783" y="3022243"/>
          <a:chExt cx="6336000" cy="5060492"/>
        </a:xfrm>
      </xdr:grpSpPr>
      <xdr:sp macro="" textlink="">
        <xdr:nvSpPr>
          <xdr:cNvPr id="24" name="Rectangle : coins arrondis 23">
            <a:extLst>
              <a:ext uri="{FF2B5EF4-FFF2-40B4-BE49-F238E27FC236}">
                <a16:creationId xmlns:a16="http://schemas.microsoft.com/office/drawing/2014/main" id="{910F4BCF-7936-418B-A44D-3D8576BD4944}"/>
              </a:ext>
            </a:extLst>
          </xdr:cNvPr>
          <xdr:cNvSpPr/>
        </xdr:nvSpPr>
        <xdr:spPr>
          <a:xfrm>
            <a:off x="6742133" y="3022243"/>
            <a:ext cx="5356692" cy="4536000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aphicFrame macro="">
        <xdr:nvGraphicFramePr>
          <xdr:cNvPr id="25" name="Graphique 24">
            <a:extLst>
              <a:ext uri="{FF2B5EF4-FFF2-40B4-BE49-F238E27FC236}">
                <a16:creationId xmlns:a16="http://schemas.microsoft.com/office/drawing/2014/main" id="{F64C3C66-2267-4C6A-BEA9-278E2E8736CA}"/>
              </a:ext>
            </a:extLst>
          </xdr:cNvPr>
          <xdr:cNvGraphicFramePr/>
        </xdr:nvGraphicFramePr>
        <xdr:xfrm>
          <a:off x="6250783" y="3107535"/>
          <a:ext cx="6336000" cy="4975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4"/>
          </a:graphicData>
        </a:graphic>
      </xdr:graphicFrame>
      <xdr:sp macro="" textlink="">
        <xdr:nvSpPr>
          <xdr:cNvPr id="26" name="Ellipse 25">
            <a:extLst>
              <a:ext uri="{FF2B5EF4-FFF2-40B4-BE49-F238E27FC236}">
                <a16:creationId xmlns:a16="http://schemas.microsoft.com/office/drawing/2014/main" id="{E8C2DC39-9EC4-4EF5-A3AF-1B0185702C92}"/>
              </a:ext>
            </a:extLst>
          </xdr:cNvPr>
          <xdr:cNvSpPr/>
        </xdr:nvSpPr>
        <xdr:spPr>
          <a:xfrm>
            <a:off x="9315885" y="5516965"/>
            <a:ext cx="219898" cy="231591"/>
          </a:xfrm>
          <a:prstGeom prst="ellipse">
            <a:avLst/>
          </a:prstGeom>
          <a:solidFill>
            <a:srgbClr val="00B0F0"/>
          </a:solidFill>
          <a:ln>
            <a:noFill/>
          </a:ln>
          <a:effectLst>
            <a:glow rad="63500">
              <a:schemeClr val="accent1">
                <a:satMod val="175000"/>
                <a:alpha val="40000"/>
              </a:schemeClr>
            </a:glow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freezing" dir="t"/>
          </a:scene3d>
          <a:sp3d prstMaterial="matte">
            <a:bevelT/>
            <a:bevelB w="139700" h="139700" prst="divo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14</xdr:col>
      <xdr:colOff>577453</xdr:colOff>
      <xdr:row>7</xdr:row>
      <xdr:rowOff>3330</xdr:rowOff>
    </xdr:from>
    <xdr:to>
      <xdr:col>22</xdr:col>
      <xdr:colOff>119062</xdr:colOff>
      <xdr:row>34</xdr:row>
      <xdr:rowOff>163125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BBB20229-FFA5-49CB-A22B-D194FB3B50CC}"/>
            </a:ext>
          </a:extLst>
        </xdr:cNvPr>
        <xdr:cNvGrpSpPr/>
      </xdr:nvGrpSpPr>
      <xdr:grpSpPr>
        <a:xfrm>
          <a:off x="13912453" y="2437497"/>
          <a:ext cx="7161609" cy="5874795"/>
          <a:chOff x="12356703" y="2416330"/>
          <a:chExt cx="6272609" cy="5731920"/>
        </a:xfrm>
      </xdr:grpSpPr>
      <xdr:sp macro="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3B4CD662-B069-4D39-952D-33C42C23CB91}"/>
              </a:ext>
            </a:extLst>
          </xdr:cNvPr>
          <xdr:cNvSpPr/>
        </xdr:nvSpPr>
        <xdr:spPr>
          <a:xfrm>
            <a:off x="12821074" y="3022727"/>
            <a:ext cx="5590647" cy="4566249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Tableaux!I1">
        <xdr:nvSpPr>
          <xdr:cNvPr id="7" name="ZoneTexte 6">
            <a:extLst>
              <a:ext uri="{FF2B5EF4-FFF2-40B4-BE49-F238E27FC236}">
                <a16:creationId xmlns:a16="http://schemas.microsoft.com/office/drawing/2014/main" id="{F5130110-507C-4C1A-8CC3-6217128495AB}"/>
              </a:ext>
            </a:extLst>
          </xdr:cNvPr>
          <xdr:cNvSpPr txBox="1"/>
        </xdr:nvSpPr>
        <xdr:spPr>
          <a:xfrm>
            <a:off x="13305349" y="2416330"/>
            <a:ext cx="4437685" cy="461572"/>
          </a:xfrm>
          <a:prstGeom prst="rect">
            <a:avLst/>
          </a:prstGeom>
          <a:solidFill>
            <a:srgbClr val="00B0F0"/>
          </a:solidFill>
          <a:ln w="9525" cmpd="sng">
            <a:noFill/>
          </a:ln>
          <a:scene3d>
            <a:camera prst="orthographicFront"/>
            <a:lightRig rig="freezing" dir="t"/>
          </a:scene3d>
          <a:sp3d prstMaterial="matte">
            <a:bevelT w="139700" h="139700" prst="divot"/>
            <a:bevelB prst="relaxedInse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59A48BE1-3C58-4E2D-9C9B-EE1964FA37A1}" type="TxLink">
              <a:rPr lang="en-US" sz="2400" b="0" i="0" u="none" strike="noStrike">
                <a:solidFill>
                  <a:srgbClr val="000000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Calibri"/>
                <a:cs typeface="Calibri"/>
              </a:rPr>
              <a:pPr algn="ctr"/>
              <a:t>Indicateur Z</a:t>
            </a:fld>
            <a:endParaRPr lang="fr-FR" sz="1100">
              <a:solidFill>
                <a:schemeClr val="bg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endParaRPr>
          </a:p>
        </xdr:txBody>
      </xdr:sp>
      <xdr:grpSp>
        <xdr:nvGrpSpPr>
          <xdr:cNvPr id="27" name="Groupe 26">
            <a:extLst>
              <a:ext uri="{FF2B5EF4-FFF2-40B4-BE49-F238E27FC236}">
                <a16:creationId xmlns:a16="http://schemas.microsoft.com/office/drawing/2014/main" id="{64D0F666-C5CD-42B1-97B7-3A530EB94451}"/>
              </a:ext>
            </a:extLst>
          </xdr:cNvPr>
          <xdr:cNvGrpSpPr/>
        </xdr:nvGrpSpPr>
        <xdr:grpSpPr>
          <a:xfrm>
            <a:off x="12356703" y="3091656"/>
            <a:ext cx="6272609" cy="5056594"/>
            <a:chOff x="12245578" y="3048000"/>
            <a:chExt cx="6209109" cy="4961344"/>
          </a:xfrm>
        </xdr:grpSpPr>
        <xdr:graphicFrame macro="">
          <xdr:nvGraphicFramePr>
            <xdr:cNvPr id="28" name="Graphique 27">
              <a:extLst>
                <a:ext uri="{FF2B5EF4-FFF2-40B4-BE49-F238E27FC236}">
                  <a16:creationId xmlns:a16="http://schemas.microsoft.com/office/drawing/2014/main" id="{55B64070-FEC2-4032-9237-8AE79A32C99C}"/>
                </a:ext>
              </a:extLst>
            </xdr:cNvPr>
            <xdr:cNvGraphicFramePr/>
          </xdr:nvGraphicFramePr>
          <xdr:xfrm>
            <a:off x="12245578" y="3048000"/>
            <a:ext cx="6209109" cy="4961344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5"/>
            </a:graphicData>
          </a:graphic>
        </xdr:graphicFrame>
        <xdr:sp macro="" textlink="">
          <xdr:nvSpPr>
            <xdr:cNvPr id="29" name="Ellipse 28">
              <a:extLst>
                <a:ext uri="{FF2B5EF4-FFF2-40B4-BE49-F238E27FC236}">
                  <a16:creationId xmlns:a16="http://schemas.microsoft.com/office/drawing/2014/main" id="{1F080547-F412-4DB7-B927-B9DE6D12B33B}"/>
                </a:ext>
              </a:extLst>
            </xdr:cNvPr>
            <xdr:cNvSpPr/>
          </xdr:nvSpPr>
          <xdr:spPr>
            <a:xfrm>
              <a:off x="15355842" y="5401064"/>
              <a:ext cx="219962" cy="233740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/COMMUN/COORDINATION%20INDICATEURS%20RGDMA/Copie%20de%20Indicateurs-3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-jau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B"/>
      <sheetName val="Tableau_Global"/>
      <sheetName val="Tableaux_RH"/>
      <sheetName val="Indicateur_RH"/>
      <sheetName val="Tableaux_Infrastructure"/>
      <sheetName val="Indicateur_Infrastructure"/>
      <sheetName val="Tableaux_Reduction dechets"/>
      <sheetName val="Indicateur_Reduction dechets"/>
    </sheetNames>
    <sheetDataSet>
      <sheetData sheetId="0"/>
      <sheetData sheetId="1"/>
      <sheetData sheetId="2">
        <row r="1">
          <cell r="B1">
            <v>10</v>
          </cell>
          <cell r="F1">
            <v>-90</v>
          </cell>
          <cell r="J1">
            <v>80</v>
          </cell>
        </row>
        <row r="2">
          <cell r="B2">
            <v>2</v>
          </cell>
          <cell r="F2">
            <v>2</v>
          </cell>
          <cell r="J2">
            <v>2</v>
          </cell>
          <cell r="O2" t="str">
            <v>Mauvais</v>
          </cell>
        </row>
        <row r="3">
          <cell r="B3">
            <v>188</v>
          </cell>
          <cell r="F3">
            <v>288</v>
          </cell>
          <cell r="J3">
            <v>118</v>
          </cell>
          <cell r="O3" t="str">
            <v>Bon</v>
          </cell>
        </row>
        <row r="4">
          <cell r="O4" t="str">
            <v>Excellent</v>
          </cell>
        </row>
        <row r="8">
          <cell r="A8" t="str">
            <v>Mauvais</v>
          </cell>
          <cell r="B8">
            <v>20</v>
          </cell>
          <cell r="E8" t="str">
            <v>Mauvais</v>
          </cell>
          <cell r="F8">
            <v>25</v>
          </cell>
          <cell r="I8" t="str">
            <v>Mauvais</v>
          </cell>
          <cell r="J8">
            <v>70</v>
          </cell>
        </row>
        <row r="9">
          <cell r="A9" t="str">
            <v>Bon</v>
          </cell>
          <cell r="B9">
            <v>20</v>
          </cell>
          <cell r="E9" t="str">
            <v>Bon</v>
          </cell>
          <cell r="F9">
            <v>25</v>
          </cell>
          <cell r="I9" t="str">
            <v>Bon</v>
          </cell>
          <cell r="J9">
            <v>10</v>
          </cell>
        </row>
        <row r="10">
          <cell r="A10" t="str">
            <v>Excellent</v>
          </cell>
          <cell r="B10">
            <v>60</v>
          </cell>
          <cell r="E10" t="str">
            <v>Excellent</v>
          </cell>
          <cell r="F10">
            <v>50</v>
          </cell>
          <cell r="I10" t="str">
            <v>Excellent</v>
          </cell>
          <cell r="J10">
            <v>20</v>
          </cell>
        </row>
        <row r="11">
          <cell r="B11">
            <v>100</v>
          </cell>
          <cell r="F11">
            <v>100</v>
          </cell>
          <cell r="J11">
            <v>100</v>
          </cell>
        </row>
        <row r="16">
          <cell r="A16">
            <v>10</v>
          </cell>
          <cell r="B16">
            <v>10</v>
          </cell>
          <cell r="E16">
            <v>20</v>
          </cell>
          <cell r="F16">
            <v>5</v>
          </cell>
          <cell r="I16">
            <v>10</v>
          </cell>
          <cell r="J16">
            <v>10</v>
          </cell>
        </row>
        <row r="17">
          <cell r="A17">
            <v>9</v>
          </cell>
          <cell r="B17">
            <v>10</v>
          </cell>
          <cell r="E17">
            <v>19</v>
          </cell>
          <cell r="F17">
            <v>5</v>
          </cell>
          <cell r="I17">
            <v>20</v>
          </cell>
          <cell r="J17">
            <v>10</v>
          </cell>
        </row>
        <row r="18">
          <cell r="A18">
            <v>8</v>
          </cell>
          <cell r="B18">
            <v>10</v>
          </cell>
          <cell r="E18">
            <v>18</v>
          </cell>
          <cell r="F18">
            <v>5</v>
          </cell>
          <cell r="I18">
            <v>30</v>
          </cell>
          <cell r="J18">
            <v>10</v>
          </cell>
        </row>
        <row r="19">
          <cell r="A19">
            <v>7</v>
          </cell>
          <cell r="B19">
            <v>10</v>
          </cell>
          <cell r="E19">
            <v>17</v>
          </cell>
          <cell r="F19">
            <v>5</v>
          </cell>
          <cell r="I19">
            <v>40</v>
          </cell>
          <cell r="J19">
            <v>10</v>
          </cell>
        </row>
        <row r="20">
          <cell r="A20">
            <v>6</v>
          </cell>
          <cell r="B20">
            <v>10</v>
          </cell>
          <cell r="E20">
            <v>16</v>
          </cell>
          <cell r="F20">
            <v>5</v>
          </cell>
          <cell r="I20">
            <v>50</v>
          </cell>
          <cell r="J20">
            <v>10</v>
          </cell>
        </row>
        <row r="21">
          <cell r="A21">
            <v>5</v>
          </cell>
          <cell r="B21">
            <v>10</v>
          </cell>
          <cell r="E21">
            <v>15</v>
          </cell>
          <cell r="F21">
            <v>5</v>
          </cell>
          <cell r="I21">
            <v>60</v>
          </cell>
          <cell r="J21">
            <v>10</v>
          </cell>
        </row>
        <row r="22">
          <cell r="A22">
            <v>4</v>
          </cell>
          <cell r="B22">
            <v>10</v>
          </cell>
          <cell r="E22">
            <v>14</v>
          </cell>
          <cell r="F22">
            <v>5</v>
          </cell>
          <cell r="I22">
            <v>70</v>
          </cell>
          <cell r="J22">
            <v>10</v>
          </cell>
        </row>
        <row r="23">
          <cell r="A23">
            <v>3</v>
          </cell>
          <cell r="B23">
            <v>10</v>
          </cell>
          <cell r="E23">
            <v>13</v>
          </cell>
          <cell r="F23">
            <v>5</v>
          </cell>
          <cell r="I23">
            <v>80</v>
          </cell>
          <cell r="J23">
            <v>10</v>
          </cell>
        </row>
        <row r="24">
          <cell r="A24">
            <v>2</v>
          </cell>
          <cell r="B24">
            <v>10</v>
          </cell>
          <cell r="E24">
            <v>12</v>
          </cell>
          <cell r="F24">
            <v>5</v>
          </cell>
          <cell r="I24">
            <v>90</v>
          </cell>
          <cell r="J24">
            <v>10</v>
          </cell>
        </row>
        <row r="25">
          <cell r="A25">
            <v>1</v>
          </cell>
          <cell r="B25">
            <v>10</v>
          </cell>
          <cell r="E25">
            <v>11</v>
          </cell>
          <cell r="F25">
            <v>5</v>
          </cell>
          <cell r="I25">
            <v>100</v>
          </cell>
          <cell r="J25">
            <v>10</v>
          </cell>
        </row>
        <row r="26">
          <cell r="B26">
            <v>100</v>
          </cell>
          <cell r="E26">
            <v>10</v>
          </cell>
          <cell r="F26">
            <v>5</v>
          </cell>
          <cell r="J26">
            <v>100</v>
          </cell>
        </row>
        <row r="27">
          <cell r="E27">
            <v>9</v>
          </cell>
          <cell r="F27">
            <v>5</v>
          </cell>
        </row>
        <row r="28">
          <cell r="E28">
            <v>8</v>
          </cell>
          <cell r="F28">
            <v>5</v>
          </cell>
        </row>
        <row r="29">
          <cell r="E29">
            <v>7</v>
          </cell>
          <cell r="F29">
            <v>5</v>
          </cell>
        </row>
        <row r="30">
          <cell r="E30">
            <v>6</v>
          </cell>
          <cell r="F30">
            <v>5</v>
          </cell>
        </row>
        <row r="31">
          <cell r="E31">
            <v>5</v>
          </cell>
          <cell r="F31">
            <v>5</v>
          </cell>
        </row>
        <row r="32">
          <cell r="E32">
            <v>4</v>
          </cell>
          <cell r="F32">
            <v>5</v>
          </cell>
        </row>
        <row r="33">
          <cell r="E33">
            <v>3</v>
          </cell>
          <cell r="F33">
            <v>5</v>
          </cell>
        </row>
        <row r="34">
          <cell r="E34">
            <v>2</v>
          </cell>
          <cell r="F34">
            <v>5</v>
          </cell>
        </row>
        <row r="35">
          <cell r="E35">
            <v>1</v>
          </cell>
          <cell r="F35">
            <v>5</v>
          </cell>
        </row>
        <row r="36">
          <cell r="F36">
            <v>100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x"/>
      <sheetName val="Indicateur"/>
      <sheetName val="Feuil1"/>
    </sheetNames>
    <sheetDataSet>
      <sheetData sheetId="0">
        <row r="2">
          <cell r="M2">
            <v>20</v>
          </cell>
          <cell r="N2">
            <v>38.333333333333336</v>
          </cell>
          <cell r="S2">
            <v>20</v>
          </cell>
        </row>
        <row r="3">
          <cell r="M3">
            <v>80</v>
          </cell>
          <cell r="N3">
            <v>18.333333333333332</v>
          </cell>
          <cell r="S3" t="str">
            <v/>
          </cell>
        </row>
        <row r="4">
          <cell r="N4">
            <v>43.333333333333336</v>
          </cell>
          <cell r="S4" t="str">
            <v/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24750-BFE5-48B6-B8E8-546FA2E38592}">
  <sheetPr codeName="Feuil1"/>
  <dimension ref="A1:U36"/>
  <sheetViews>
    <sheetView tabSelected="1" topLeftCell="A16" zoomScale="70" zoomScaleNormal="70" zoomScaleSheetLayoutView="100" workbookViewId="0">
      <selection activeCell="A60" sqref="A60"/>
    </sheetView>
  </sheetViews>
  <sheetFormatPr baseColWidth="10" defaultColWidth="12.5" defaultRowHeight="16" x14ac:dyDescent="0.2"/>
  <cols>
    <col min="1" max="1" width="68.6640625" style="3" bestFit="1" customWidth="1"/>
    <col min="2" max="4" width="12.5" style="3"/>
    <col min="5" max="5" width="43.83203125" style="3" bestFit="1" customWidth="1"/>
    <col min="6" max="8" width="12.5" style="3"/>
    <col min="9" max="9" width="66.6640625" style="3" bestFit="1" customWidth="1"/>
    <col min="10" max="12" width="12.5" style="3"/>
    <col min="13" max="13" width="13" style="3" bestFit="1" customWidth="1"/>
    <col min="14" max="14" width="12.5" style="3"/>
    <col min="15" max="15" width="18.33203125" style="3" bestFit="1" customWidth="1"/>
    <col min="16" max="17" width="12.5" style="3"/>
    <col min="18" max="18" width="40" style="3" bestFit="1" customWidth="1"/>
    <col min="19" max="20" width="12.5" style="3"/>
    <col min="21" max="21" width="17.5" style="3" bestFit="1" customWidth="1"/>
    <col min="22" max="16384" width="12.5" style="3"/>
  </cols>
  <sheetData>
    <row r="1" spans="1:21" ht="31" x14ac:dyDescent="0.2">
      <c r="A1" s="1" t="s">
        <v>15</v>
      </c>
      <c r="B1" s="15">
        <f>(C1/A25/2)-B2/2</f>
        <v>0.42258620689655174</v>
      </c>
      <c r="C1" s="12">
        <v>248</v>
      </c>
      <c r="E1" s="1" t="s">
        <v>16</v>
      </c>
      <c r="F1" s="15">
        <f>(G1/E35/2)-(F2/2)</f>
        <v>0.44976190476190475</v>
      </c>
      <c r="G1" s="12">
        <v>382</v>
      </c>
      <c r="I1" s="1" t="s">
        <v>17</v>
      </c>
      <c r="J1" s="15">
        <f>(K1/I27/2)-J2/2</f>
        <v>0.745</v>
      </c>
      <c r="K1" s="12">
        <v>30</v>
      </c>
      <c r="M1" s="4" t="s">
        <v>0</v>
      </c>
      <c r="N1" s="4" t="s">
        <v>1</v>
      </c>
      <c r="O1" s="4" t="s">
        <v>2</v>
      </c>
      <c r="R1" s="1" t="s">
        <v>3</v>
      </c>
      <c r="S1" s="26">
        <f>((B1+F1+J1)/3)*2</f>
        <v>1.0782320744389711</v>
      </c>
      <c r="T1" s="4" t="s">
        <v>1</v>
      </c>
      <c r="U1" s="4" t="s">
        <v>2</v>
      </c>
    </row>
    <row r="2" spans="1:21" x14ac:dyDescent="0.2">
      <c r="A2" s="5" t="s">
        <v>4</v>
      </c>
      <c r="B2" s="16">
        <f>1%</f>
        <v>0.01</v>
      </c>
      <c r="E2" s="5" t="s">
        <v>4</v>
      </c>
      <c r="F2" s="16">
        <f>1%</f>
        <v>0.01</v>
      </c>
      <c r="I2" s="2" t="s">
        <v>4</v>
      </c>
      <c r="J2" s="16">
        <f>1%</f>
        <v>0.01</v>
      </c>
      <c r="M2" s="25">
        <f>(B1+F1+J1)/3</f>
        <v>0.53911603721948553</v>
      </c>
      <c r="N2" s="23">
        <f>(B8+F8+J8)/3</f>
        <v>0.16666666666666666</v>
      </c>
      <c r="O2" s="6" t="s">
        <v>5</v>
      </c>
      <c r="S2" s="27" t="str">
        <f>IF(S1&lt;T2,S1,"")</f>
        <v/>
      </c>
      <c r="T2" s="23">
        <f>((B8+F8+J8)/3)*2</f>
        <v>0.33333333333333331</v>
      </c>
      <c r="U2" s="6" t="s">
        <v>5</v>
      </c>
    </row>
    <row r="3" spans="1:21" x14ac:dyDescent="0.2">
      <c r="A3" s="5" t="s">
        <v>6</v>
      </c>
      <c r="B3" s="16">
        <f>1-(B1+B2)</f>
        <v>0.56741379310344819</v>
      </c>
      <c r="E3" s="5" t="s">
        <v>6</v>
      </c>
      <c r="F3" s="16">
        <f>1-(F1+F2)</f>
        <v>0.54023809523809518</v>
      </c>
      <c r="I3" s="2" t="s">
        <v>6</v>
      </c>
      <c r="J3" s="16">
        <f>1-(J1+J2)</f>
        <v>0.245</v>
      </c>
      <c r="M3" s="7">
        <f>100-M2</f>
        <v>99.460883962780514</v>
      </c>
      <c r="N3" s="23">
        <f>(B9+F9+J9)/3</f>
        <v>9.1666666666666674E-2</v>
      </c>
      <c r="O3" s="6" t="s">
        <v>7</v>
      </c>
      <c r="S3" s="27" t="str">
        <f>IF(AND(S1&gt;=T2,S1&lt;=(T2+T3)),S1,"")</f>
        <v/>
      </c>
      <c r="T3" s="23">
        <f>((B9+F9+J9)/3)*2</f>
        <v>0.18333333333333335</v>
      </c>
      <c r="U3" s="6" t="s">
        <v>7</v>
      </c>
    </row>
    <row r="4" spans="1:21" x14ac:dyDescent="0.2">
      <c r="B4" s="14"/>
      <c r="M4" s="6"/>
      <c r="N4" s="23">
        <f>(B10+F10+J10)/3</f>
        <v>0.2416666666666667</v>
      </c>
      <c r="O4" s="6" t="s">
        <v>8</v>
      </c>
      <c r="S4" s="27">
        <f>IF(S1&gt;(T2+T3),S1,"")</f>
        <v>1.0782320744389711</v>
      </c>
      <c r="T4" s="23">
        <f>((B10+F10+J10)/3)*2</f>
        <v>0.48333333333333339</v>
      </c>
      <c r="U4" s="6" t="s">
        <v>8</v>
      </c>
    </row>
    <row r="5" spans="1:21" x14ac:dyDescent="0.2">
      <c r="M5" s="7">
        <f>SUM(M2:M4)</f>
        <v>100</v>
      </c>
      <c r="N5" s="24">
        <f>SUM(N2:N4)</f>
        <v>0.5</v>
      </c>
      <c r="O5" s="8"/>
      <c r="T5" s="24">
        <f>SUM(T2:T4)</f>
        <v>1</v>
      </c>
    </row>
    <row r="6" spans="1:21" x14ac:dyDescent="0.2">
      <c r="A6" s="3" t="s">
        <v>9</v>
      </c>
      <c r="E6" s="3" t="s">
        <v>9</v>
      </c>
      <c r="I6" s="3" t="s">
        <v>9</v>
      </c>
      <c r="M6" s="8"/>
      <c r="N6" s="9"/>
      <c r="O6" s="8"/>
    </row>
    <row r="7" spans="1:21" x14ac:dyDescent="0.2">
      <c r="A7" s="5" t="s">
        <v>10</v>
      </c>
      <c r="B7" s="5" t="s">
        <v>11</v>
      </c>
      <c r="E7" s="5" t="s">
        <v>10</v>
      </c>
      <c r="F7" s="5" t="s">
        <v>11</v>
      </c>
      <c r="I7" s="5" t="s">
        <v>10</v>
      </c>
      <c r="J7" s="5" t="s">
        <v>11</v>
      </c>
      <c r="M7" s="8"/>
      <c r="N7" s="8"/>
      <c r="O7" s="8"/>
    </row>
    <row r="8" spans="1:21" x14ac:dyDescent="0.2">
      <c r="A8" s="5" t="s">
        <v>5</v>
      </c>
      <c r="B8" s="20">
        <v>0.15</v>
      </c>
      <c r="C8" s="13"/>
      <c r="E8" s="5" t="s">
        <v>5</v>
      </c>
      <c r="F8" s="18">
        <v>0.125</v>
      </c>
      <c r="I8" s="5" t="s">
        <v>5</v>
      </c>
      <c r="J8" s="17">
        <v>0.22500000000000001</v>
      </c>
    </row>
    <row r="9" spans="1:21" x14ac:dyDescent="0.2">
      <c r="A9" s="5" t="s">
        <v>7</v>
      </c>
      <c r="B9" s="20">
        <v>0.15</v>
      </c>
      <c r="C9" s="13"/>
      <c r="E9" s="5" t="s">
        <v>7</v>
      </c>
      <c r="F9" s="18">
        <v>0.05</v>
      </c>
      <c r="I9" s="5" t="s">
        <v>7</v>
      </c>
      <c r="J9" s="17">
        <v>7.4999999999999997E-2</v>
      </c>
    </row>
    <row r="10" spans="1:21" x14ac:dyDescent="0.2">
      <c r="A10" s="5" t="s">
        <v>8</v>
      </c>
      <c r="B10" s="20">
        <v>0.2</v>
      </c>
      <c r="C10" s="13"/>
      <c r="E10" s="5" t="s">
        <v>8</v>
      </c>
      <c r="F10" s="17">
        <v>0.32500000000000001</v>
      </c>
      <c r="I10" s="5" t="s">
        <v>8</v>
      </c>
      <c r="J10" s="17">
        <v>0.2</v>
      </c>
    </row>
    <row r="11" spans="1:21" x14ac:dyDescent="0.2">
      <c r="A11" s="5" t="s">
        <v>12</v>
      </c>
      <c r="B11" s="21">
        <v>0.5</v>
      </c>
      <c r="C11" s="14"/>
      <c r="E11" s="5" t="s">
        <v>12</v>
      </c>
      <c r="F11" s="18">
        <f>SUM(F8:F10)</f>
        <v>0.5</v>
      </c>
      <c r="I11" s="5" t="s">
        <v>12</v>
      </c>
      <c r="J11" s="16">
        <f>SUM(J8:J10)</f>
        <v>0.5</v>
      </c>
    </row>
    <row r="14" spans="1:21" x14ac:dyDescent="0.2">
      <c r="A14" s="3" t="s">
        <v>13</v>
      </c>
      <c r="E14" s="3" t="s">
        <v>13</v>
      </c>
      <c r="I14" s="3" t="s">
        <v>13</v>
      </c>
    </row>
    <row r="15" spans="1:21" x14ac:dyDescent="0.2">
      <c r="A15" s="5" t="s">
        <v>14</v>
      </c>
      <c r="B15" s="5" t="s">
        <v>11</v>
      </c>
      <c r="E15" s="5" t="s">
        <v>14</v>
      </c>
      <c r="F15" s="5" t="s">
        <v>11</v>
      </c>
      <c r="I15" s="5" t="s">
        <v>14</v>
      </c>
      <c r="J15" s="5" t="s">
        <v>11</v>
      </c>
    </row>
    <row r="16" spans="1:21" x14ac:dyDescent="0.2">
      <c r="A16" s="5">
        <v>164</v>
      </c>
      <c r="B16" s="17">
        <v>0.05</v>
      </c>
      <c r="E16" s="5">
        <v>325</v>
      </c>
      <c r="F16" s="19">
        <v>2.5000000000000001E-2</v>
      </c>
      <c r="I16" s="5">
        <v>2</v>
      </c>
      <c r="J16" s="28">
        <v>0.05</v>
      </c>
    </row>
    <row r="17" spans="1:10" x14ac:dyDescent="0.2">
      <c r="A17" s="5">
        <v>178</v>
      </c>
      <c r="B17" s="17">
        <v>0.05</v>
      </c>
      <c r="E17" s="5">
        <v>330</v>
      </c>
      <c r="F17" s="19">
        <v>2.5000000000000001E-2</v>
      </c>
      <c r="I17" s="5">
        <v>4</v>
      </c>
      <c r="J17" s="28">
        <v>0.05</v>
      </c>
    </row>
    <row r="18" spans="1:10" x14ac:dyDescent="0.2">
      <c r="A18" s="5">
        <v>192</v>
      </c>
      <c r="B18" s="17">
        <v>0.05</v>
      </c>
      <c r="E18" s="5">
        <v>335</v>
      </c>
      <c r="F18" s="19">
        <v>2.5000000000000001E-2</v>
      </c>
      <c r="I18" s="5">
        <v>6</v>
      </c>
      <c r="J18" s="28">
        <v>0.05</v>
      </c>
    </row>
    <row r="19" spans="1:10" x14ac:dyDescent="0.2">
      <c r="A19" s="5">
        <v>206</v>
      </c>
      <c r="B19" s="17">
        <v>0.05</v>
      </c>
      <c r="E19" s="5">
        <v>340</v>
      </c>
      <c r="F19" s="19">
        <v>2.5000000000000001E-2</v>
      </c>
      <c r="I19" s="5">
        <v>8</v>
      </c>
      <c r="J19" s="28">
        <v>0.05</v>
      </c>
    </row>
    <row r="20" spans="1:10" x14ac:dyDescent="0.2">
      <c r="A20" s="5">
        <v>220</v>
      </c>
      <c r="B20" s="17">
        <v>0.05</v>
      </c>
      <c r="E20" s="5">
        <v>345</v>
      </c>
      <c r="F20" s="19">
        <v>2.5000000000000001E-2</v>
      </c>
      <c r="I20" s="5">
        <v>9</v>
      </c>
      <c r="J20" s="28">
        <v>2.5000000000000001E-2</v>
      </c>
    </row>
    <row r="21" spans="1:10" x14ac:dyDescent="0.2">
      <c r="A21" s="5">
        <v>234</v>
      </c>
      <c r="B21" s="17">
        <v>0.05</v>
      </c>
      <c r="E21" s="5">
        <v>350</v>
      </c>
      <c r="F21" s="19">
        <v>2.5000000000000001E-2</v>
      </c>
      <c r="I21" s="5">
        <v>10</v>
      </c>
      <c r="J21" s="28">
        <v>2.5000000000000001E-2</v>
      </c>
    </row>
    <row r="22" spans="1:10" x14ac:dyDescent="0.2">
      <c r="A22" s="5">
        <v>248</v>
      </c>
      <c r="B22" s="17">
        <v>0.05</v>
      </c>
      <c r="E22" s="5">
        <v>355</v>
      </c>
      <c r="F22" s="19">
        <v>2.5000000000000001E-2</v>
      </c>
      <c r="I22" s="5">
        <v>11</v>
      </c>
      <c r="J22" s="28">
        <v>2.5000000000000001E-2</v>
      </c>
    </row>
    <row r="23" spans="1:10" x14ac:dyDescent="0.2">
      <c r="A23" s="5">
        <v>262</v>
      </c>
      <c r="B23" s="17">
        <v>0.05</v>
      </c>
      <c r="E23" s="5">
        <v>360</v>
      </c>
      <c r="F23" s="19">
        <v>2.5000000000000001E-2</v>
      </c>
      <c r="I23" s="5">
        <v>12</v>
      </c>
      <c r="J23" s="28">
        <v>2.5000000000000001E-2</v>
      </c>
    </row>
    <row r="24" spans="1:10" x14ac:dyDescent="0.2">
      <c r="A24" s="5">
        <v>276</v>
      </c>
      <c r="B24" s="17">
        <v>0.05</v>
      </c>
      <c r="E24" s="5">
        <v>365</v>
      </c>
      <c r="F24" s="19">
        <v>2.5000000000000001E-2</v>
      </c>
      <c r="I24" s="5">
        <v>14</v>
      </c>
      <c r="J24" s="28">
        <v>0.05</v>
      </c>
    </row>
    <row r="25" spans="1:10" x14ac:dyDescent="0.2">
      <c r="A25" s="5">
        <v>290</v>
      </c>
      <c r="B25" s="17">
        <v>0.05</v>
      </c>
      <c r="E25" s="5">
        <v>370</v>
      </c>
      <c r="F25" s="19">
        <v>2.5000000000000001E-2</v>
      </c>
      <c r="I25" s="5">
        <v>16</v>
      </c>
      <c r="J25" s="28">
        <v>0.05</v>
      </c>
    </row>
    <row r="26" spans="1:10" x14ac:dyDescent="0.2">
      <c r="A26" s="5" t="s">
        <v>12</v>
      </c>
      <c r="B26" s="17">
        <v>0.5</v>
      </c>
      <c r="E26" s="5">
        <v>375</v>
      </c>
      <c r="F26" s="19">
        <v>2.5000000000000001E-2</v>
      </c>
      <c r="I26" s="5">
        <v>18</v>
      </c>
      <c r="J26" s="28">
        <v>0.05</v>
      </c>
    </row>
    <row r="27" spans="1:10" x14ac:dyDescent="0.2">
      <c r="E27" s="5">
        <v>380</v>
      </c>
      <c r="F27" s="19">
        <v>2.5000000000000001E-2</v>
      </c>
      <c r="I27" s="5">
        <v>20</v>
      </c>
      <c r="J27" s="28">
        <v>0.05</v>
      </c>
    </row>
    <row r="28" spans="1:10" x14ac:dyDescent="0.2">
      <c r="E28" s="5">
        <v>385</v>
      </c>
      <c r="F28" s="19">
        <v>2.5000000000000001E-2</v>
      </c>
      <c r="I28" s="5" t="s">
        <v>12</v>
      </c>
      <c r="J28" s="17">
        <f>SUM(J16:J27)</f>
        <v>0.5</v>
      </c>
    </row>
    <row r="29" spans="1:10" x14ac:dyDescent="0.2">
      <c r="E29" s="5">
        <v>390</v>
      </c>
      <c r="F29" s="19">
        <v>2.5000000000000001E-2</v>
      </c>
    </row>
    <row r="30" spans="1:10" x14ac:dyDescent="0.2">
      <c r="E30" s="5">
        <v>395</v>
      </c>
      <c r="F30" s="19">
        <v>2.5000000000000001E-2</v>
      </c>
    </row>
    <row r="31" spans="1:10" x14ac:dyDescent="0.2">
      <c r="E31" s="5">
        <v>400</v>
      </c>
      <c r="F31" s="19">
        <v>2.5000000000000001E-2</v>
      </c>
    </row>
    <row r="32" spans="1:10" x14ac:dyDescent="0.2">
      <c r="E32" s="5">
        <v>405</v>
      </c>
      <c r="F32" s="19">
        <v>2.5000000000000001E-2</v>
      </c>
    </row>
    <row r="33" spans="5:6" x14ac:dyDescent="0.2">
      <c r="E33" s="5">
        <v>410</v>
      </c>
      <c r="F33" s="19">
        <v>2.5000000000000001E-2</v>
      </c>
    </row>
    <row r="34" spans="5:6" x14ac:dyDescent="0.2">
      <c r="E34" s="5">
        <v>415</v>
      </c>
      <c r="F34" s="19">
        <v>2.5000000000000001E-2</v>
      </c>
    </row>
    <row r="35" spans="5:6" x14ac:dyDescent="0.2">
      <c r="E35" s="5">
        <v>420</v>
      </c>
      <c r="F35" s="19">
        <v>2.5000000000000001E-2</v>
      </c>
    </row>
    <row r="36" spans="5:6" x14ac:dyDescent="0.2">
      <c r="E36" s="5" t="s">
        <v>12</v>
      </c>
      <c r="F36" s="17">
        <v>0.5</v>
      </c>
    </row>
  </sheetData>
  <sortState xmlns:xlrd2="http://schemas.microsoft.com/office/spreadsheetml/2017/richdata2" ref="E16:E35">
    <sortCondition ref="E16:E35"/>
  </sortState>
  <pageMargins left="0.70866141732283472" right="0.70866141732283472" top="0.74803149606299213" bottom="0.74803149606299213" header="0.31496062992125984" footer="0.31496062992125984"/>
  <pageSetup paperSize="8" scale="28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28A449-7E77-4C7A-A975-D3A807856F8A}">
  <sheetPr codeName="Feuil3"/>
  <dimension ref="B5:V26"/>
  <sheetViews>
    <sheetView showGridLines="0" showRowColHeaders="0" topLeftCell="B1" zoomScale="60" zoomScaleNormal="60" workbookViewId="0">
      <selection activeCell="G9" sqref="G9"/>
    </sheetView>
  </sheetViews>
  <sheetFormatPr baseColWidth="10" defaultColWidth="12.5" defaultRowHeight="16" x14ac:dyDescent="0.2"/>
  <cols>
    <col min="1" max="16384" width="12.5" style="10"/>
  </cols>
  <sheetData>
    <row r="5" spans="2:22" ht="92" x14ac:dyDescent="1"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</row>
    <row r="26" spans="3:17" x14ac:dyDescent="0.2">
      <c r="C26" s="11"/>
      <c r="J26" s="11"/>
      <c r="Q26" s="11"/>
    </row>
  </sheetData>
  <mergeCells count="1">
    <mergeCell ref="B5:V5"/>
  </mergeCells>
  <pageMargins left="0.7" right="0.7" top="0.75" bottom="0.75" header="0.3" footer="0.3"/>
  <pageSetup paperSize="8" scale="67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E029C-82E3-4EB7-9FFE-AC01EF95EC3A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Tableaux</vt:lpstr>
      <vt:lpstr>Indicateur</vt:lpstr>
      <vt:lpstr>Feuil1</vt:lpstr>
      <vt:lpstr>Tableaux!Zone_d_impression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Utilisateur de Microsoft Office</cp:lastModifiedBy>
  <dcterms:created xsi:type="dcterms:W3CDTF">2022-07-21T10:53:38Z</dcterms:created>
  <dcterms:modified xsi:type="dcterms:W3CDTF">2022-07-22T20:20:21Z</dcterms:modified>
</cp:coreProperties>
</file>