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 codeName="{801CCD77-7B78-1753-DF39-40050F3742D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8_{6A972E7E-AB0E-E545-894B-B594B0EA65B7}" xr6:coauthVersionLast="45" xr6:coauthVersionMax="45" xr10:uidLastSave="{00000000-0000-0000-0000-000000000000}"/>
  <bookViews>
    <workbookView xWindow="7260" yWindow="3580" windowWidth="27240" windowHeight="16440" xr2:uid="{E493A037-8A0F-6847-BA86-38E3C6498416}"/>
  </bookViews>
  <sheets>
    <sheet name="Pointage" sheetId="2" r:id="rId1"/>
    <sheet name="Feuil1" sheetId="1" r:id="rId2"/>
  </sheets>
  <externalReferences>
    <externalReference r:id="rId3"/>
    <externalReference r:id="rId4"/>
  </externalReferences>
  <definedNames>
    <definedName name="_xlnm._FilterDatabase" localSheetId="0" hidden="1">Pointage!$A$1:$ACB$49</definedName>
    <definedName name="AgentsActifs">Pointage!$D$2:$D$49</definedName>
    <definedName name="CPL">[2]CPL!$A$3:$A$50</definedName>
    <definedName name="RIPPEURS">[2]RIPPEURS!$A$3:$A$65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O1" i="2" l="1"/>
  <c r="ABO7" i="2" s="1"/>
  <c r="ABP1" i="2"/>
  <c r="ABP11" i="2" s="1"/>
  <c r="ABQ1" i="2"/>
  <c r="ABQ11" i="2" s="1"/>
  <c r="ABR1" i="2"/>
  <c r="ABR7" i="2" s="1"/>
  <c r="ABS1" i="2"/>
  <c r="ABS13" i="2" s="1"/>
  <c r="ABT1" i="2"/>
  <c r="ABT5" i="2" s="1"/>
  <c r="ABU1" i="2"/>
  <c r="ABU20" i="2" s="1"/>
  <c r="ABV1" i="2"/>
  <c r="ABW1" i="2"/>
  <c r="ABW5" i="2" s="1"/>
  <c r="ABX1" i="2"/>
  <c r="ABX11" i="2" s="1"/>
  <c r="ABY1" i="2"/>
  <c r="ABY11" i="2" s="1"/>
  <c r="ABZ1" i="2"/>
  <c r="ABZ7" i="2" s="1"/>
  <c r="ACA1" i="2"/>
  <c r="ACA13" i="2" s="1"/>
  <c r="ACB1" i="2"/>
  <c r="ACB5" i="2" s="1"/>
  <c r="B2" i="2"/>
  <c r="C2" i="2"/>
  <c r="D2" i="2"/>
  <c r="E2" i="2"/>
  <c r="F2" i="2"/>
  <c r="E3" i="2"/>
  <c r="F3" i="2"/>
  <c r="E4" i="2"/>
  <c r="F4" i="2"/>
  <c r="B5" i="2"/>
  <c r="C5" i="2"/>
  <c r="D5" i="2"/>
  <c r="E5" i="2"/>
  <c r="F5" i="2"/>
  <c r="ABO5" i="2"/>
  <c r="ABS5" i="2"/>
  <c r="ABV5" i="2"/>
  <c r="E6" i="2"/>
  <c r="F6" i="2"/>
  <c r="B7" i="2"/>
  <c r="C7" i="2"/>
  <c r="D7" i="2"/>
  <c r="E7" i="2"/>
  <c r="F7" i="2"/>
  <c r="ABV7" i="2"/>
  <c r="B8" i="2"/>
  <c r="C8" i="2"/>
  <c r="D8" i="2"/>
  <c r="E8" i="2"/>
  <c r="F8" i="2"/>
  <c r="B9" i="2"/>
  <c r="C9" i="2"/>
  <c r="D9" i="2"/>
  <c r="E9" i="2"/>
  <c r="F9" i="2"/>
  <c r="ABO9" i="2"/>
  <c r="ABT9" i="2"/>
  <c r="ABU9" i="2"/>
  <c r="ABV9" i="2"/>
  <c r="B10" i="2"/>
  <c r="C10" i="2"/>
  <c r="D10" i="2"/>
  <c r="E10" i="2"/>
  <c r="F10" i="2"/>
  <c r="B11" i="2"/>
  <c r="C11" i="2"/>
  <c r="D11" i="2"/>
  <c r="E11" i="2"/>
  <c r="F11" i="2"/>
  <c r="ABU11" i="2"/>
  <c r="ABV11" i="2"/>
  <c r="B12" i="2"/>
  <c r="C12" i="2"/>
  <c r="D12" i="2"/>
  <c r="E12" i="2"/>
  <c r="F12" i="2"/>
  <c r="B13" i="2"/>
  <c r="C13" i="2"/>
  <c r="D13" i="2"/>
  <c r="E13" i="2"/>
  <c r="F13" i="2"/>
  <c r="ABO13" i="2"/>
  <c r="ABR13" i="2"/>
  <c r="ABV13" i="2"/>
  <c r="B14" i="2"/>
  <c r="C14" i="2"/>
  <c r="D14" i="2"/>
  <c r="E14" i="2"/>
  <c r="F14" i="2"/>
  <c r="B15" i="2"/>
  <c r="C15" i="2"/>
  <c r="D15" i="2"/>
  <c r="E15" i="2"/>
  <c r="F15" i="2"/>
  <c r="ABO15" i="2"/>
  <c r="ABR15" i="2"/>
  <c r="ABU15" i="2"/>
  <c r="ABV15" i="2"/>
  <c r="ABW15" i="2"/>
  <c r="B16" i="2"/>
  <c r="C16" i="2"/>
  <c r="D16" i="2"/>
  <c r="E16" i="2"/>
  <c r="F16" i="2"/>
  <c r="ABO16" i="2"/>
  <c r="ABR16" i="2"/>
  <c r="ABV16" i="2"/>
  <c r="B17" i="2"/>
  <c r="C17" i="2"/>
  <c r="D17" i="2"/>
  <c r="E17" i="2"/>
  <c r="F17" i="2"/>
  <c r="B18" i="2"/>
  <c r="C18" i="2"/>
  <c r="D18" i="2"/>
  <c r="E18" i="2"/>
  <c r="F18" i="2"/>
  <c r="B19" i="2"/>
  <c r="C19" i="2"/>
  <c r="D19" i="2"/>
  <c r="E19" i="2"/>
  <c r="F19" i="2"/>
  <c r="B20" i="2"/>
  <c r="C20" i="2"/>
  <c r="D20" i="2"/>
  <c r="E20" i="2"/>
  <c r="F20" i="2"/>
  <c r="ABO20" i="2"/>
  <c r="ABQ20" i="2"/>
  <c r="ABR20" i="2"/>
  <c r="ABT20" i="2"/>
  <c r="ABV20" i="2"/>
  <c r="ABW20" i="2"/>
  <c r="ABY20" i="2"/>
  <c r="ABZ20" i="2"/>
  <c r="ACA20" i="2"/>
  <c r="B21" i="2"/>
  <c r="C21" i="2"/>
  <c r="D21" i="2"/>
  <c r="E21" i="2"/>
  <c r="F21" i="2"/>
  <c r="B22" i="2"/>
  <c r="C22" i="2"/>
  <c r="D22" i="2"/>
  <c r="E22" i="2"/>
  <c r="F22" i="2"/>
  <c r="B23" i="2"/>
  <c r="C23" i="2"/>
  <c r="D23" i="2"/>
  <c r="E23" i="2"/>
  <c r="F23" i="2"/>
  <c r="B24" i="2"/>
  <c r="C24" i="2"/>
  <c r="D24" i="2"/>
  <c r="E24" i="2"/>
  <c r="F24" i="2"/>
  <c r="B25" i="2"/>
  <c r="C25" i="2"/>
  <c r="D25" i="2"/>
  <c r="E25" i="2"/>
  <c r="F25" i="2"/>
  <c r="B26" i="2"/>
  <c r="C26" i="2"/>
  <c r="D26" i="2"/>
  <c r="E26" i="2"/>
  <c r="F26" i="2"/>
  <c r="B27" i="2"/>
  <c r="C27" i="2"/>
  <c r="D27" i="2"/>
  <c r="E27" i="2"/>
  <c r="F27" i="2"/>
  <c r="B28" i="2"/>
  <c r="C28" i="2"/>
  <c r="D28" i="2"/>
  <c r="E28" i="2"/>
  <c r="F28" i="2"/>
  <c r="B29" i="2"/>
  <c r="C29" i="2"/>
  <c r="D29" i="2"/>
  <c r="E29" i="2"/>
  <c r="F29" i="2"/>
  <c r="ABO29" i="2"/>
  <c r="ABP29" i="2"/>
  <c r="ABR29" i="2"/>
  <c r="ABT29" i="2"/>
  <c r="ABV29" i="2"/>
  <c r="ABW29" i="2"/>
  <c r="ABX29" i="2"/>
  <c r="ABY29" i="2"/>
  <c r="ABZ29" i="2"/>
  <c r="B30" i="2"/>
  <c r="C30" i="2"/>
  <c r="D30" i="2"/>
  <c r="E30" i="2"/>
  <c r="F30" i="2"/>
  <c r="ABO30" i="2"/>
  <c r="ABP30" i="2"/>
  <c r="ABT30" i="2"/>
  <c r="ABU30" i="2"/>
  <c r="ABV30" i="2"/>
  <c r="ABW30" i="2"/>
  <c r="B31" i="2"/>
  <c r="C31" i="2"/>
  <c r="D31" i="2"/>
  <c r="E31" i="2"/>
  <c r="F31" i="2"/>
  <c r="B32" i="2"/>
  <c r="C32" i="2"/>
  <c r="D32" i="2"/>
  <c r="E32" i="2"/>
  <c r="F32" i="2"/>
  <c r="ABO32" i="2"/>
  <c r="ABP32" i="2"/>
  <c r="ABQ32" i="2"/>
  <c r="ABR32" i="2"/>
  <c r="ABT32" i="2"/>
  <c r="ABU32" i="2"/>
  <c r="ABV32" i="2"/>
  <c r="ABW32" i="2"/>
  <c r="ABX32" i="2"/>
  <c r="ABY32" i="2"/>
  <c r="ABZ32" i="2"/>
  <c r="B33" i="2"/>
  <c r="C33" i="2"/>
  <c r="D33" i="2"/>
  <c r="E33" i="2"/>
  <c r="F33" i="2"/>
  <c r="ABO33" i="2"/>
  <c r="ABP33" i="2"/>
  <c r="ABR33" i="2"/>
  <c r="ABS33" i="2"/>
  <c r="ABT33" i="2"/>
  <c r="ABU33" i="2"/>
  <c r="ABV33" i="2"/>
  <c r="ABW33" i="2"/>
  <c r="ABX33" i="2"/>
  <c r="ABZ33" i="2"/>
  <c r="ACA33" i="2"/>
  <c r="ACB33" i="2"/>
  <c r="B34" i="2"/>
  <c r="C34" i="2"/>
  <c r="D34" i="2"/>
  <c r="E34" i="2"/>
  <c r="F34" i="2"/>
  <c r="B35" i="2"/>
  <c r="C35" i="2"/>
  <c r="D35" i="2"/>
  <c r="E35" i="2"/>
  <c r="F35" i="2"/>
  <c r="B36" i="2"/>
  <c r="C36" i="2"/>
  <c r="D36" i="2"/>
  <c r="E36" i="2"/>
  <c r="F36" i="2"/>
  <c r="ABO36" i="2"/>
  <c r="ABP36" i="2"/>
  <c r="ABQ36" i="2"/>
  <c r="ABR36" i="2"/>
  <c r="ABT36" i="2"/>
  <c r="ABU36" i="2"/>
  <c r="ABV36" i="2"/>
  <c r="ABW36" i="2"/>
  <c r="ABX36" i="2"/>
  <c r="ABY36" i="2"/>
  <c r="ABZ36" i="2"/>
  <c r="B37" i="2"/>
  <c r="C37" i="2"/>
  <c r="D37" i="2"/>
  <c r="E37" i="2"/>
  <c r="F37" i="2"/>
  <c r="B38" i="2"/>
  <c r="C38" i="2"/>
  <c r="D38" i="2"/>
  <c r="E38" i="2"/>
  <c r="F38" i="2"/>
  <c r="ABO38" i="2"/>
  <c r="ABP38" i="2"/>
  <c r="ABQ38" i="2"/>
  <c r="ABR38" i="2"/>
  <c r="ABT38" i="2"/>
  <c r="ABU38" i="2"/>
  <c r="ABV38" i="2"/>
  <c r="ABW38" i="2"/>
  <c r="ABX38" i="2"/>
  <c r="ABY38" i="2"/>
  <c r="ABZ38" i="2"/>
  <c r="B39" i="2"/>
  <c r="C39" i="2"/>
  <c r="D39" i="2"/>
  <c r="E39" i="2"/>
  <c r="F39" i="2"/>
  <c r="B40" i="2"/>
  <c r="C40" i="2"/>
  <c r="D40" i="2"/>
  <c r="E40" i="2"/>
  <c r="F40" i="2"/>
  <c r="B41" i="2"/>
  <c r="C41" i="2"/>
  <c r="D41" i="2"/>
  <c r="E41" i="2"/>
  <c r="F41" i="2"/>
  <c r="ABO41" i="2"/>
  <c r="ABP41" i="2"/>
  <c r="ABQ41" i="2"/>
  <c r="ABR41" i="2"/>
  <c r="ABT41" i="2"/>
  <c r="ABU41" i="2"/>
  <c r="ABV41" i="2"/>
  <c r="ABW41" i="2"/>
  <c r="ABX41" i="2"/>
  <c r="ABY41" i="2"/>
  <c r="ABZ41" i="2"/>
  <c r="E42" i="2"/>
  <c r="F42" i="2"/>
  <c r="B43" i="2"/>
  <c r="C43" i="2"/>
  <c r="D43" i="2"/>
  <c r="E43" i="2"/>
  <c r="F43" i="2"/>
  <c r="E44" i="2"/>
  <c r="F44" i="2"/>
  <c r="B45" i="2"/>
  <c r="C45" i="2"/>
  <c r="D45" i="2"/>
  <c r="E45" i="2"/>
  <c r="F45" i="2"/>
  <c r="B46" i="2"/>
  <c r="C46" i="2"/>
  <c r="D46" i="2"/>
  <c r="E46" i="2"/>
  <c r="F46" i="2"/>
  <c r="ABO46" i="2"/>
  <c r="ABP46" i="2"/>
  <c r="ABQ46" i="2"/>
  <c r="ABR46" i="2"/>
  <c r="ABT46" i="2"/>
  <c r="ABU46" i="2"/>
  <c r="ABV46" i="2"/>
  <c r="ABW46" i="2"/>
  <c r="ABX46" i="2"/>
  <c r="ABY46" i="2"/>
  <c r="ABZ46" i="2"/>
  <c r="B47" i="2"/>
  <c r="C47" i="2"/>
  <c r="D47" i="2"/>
  <c r="E47" i="2"/>
  <c r="F47" i="2"/>
  <c r="B48" i="2"/>
  <c r="C48" i="2"/>
  <c r="D48" i="2"/>
  <c r="E48" i="2"/>
  <c r="F48" i="2"/>
  <c r="B49" i="2"/>
  <c r="C49" i="2"/>
  <c r="D49" i="2"/>
  <c r="E49" i="2"/>
  <c r="F49" i="2"/>
  <c r="ABO49" i="2"/>
  <c r="ABP49" i="2"/>
  <c r="ABQ49" i="2"/>
  <c r="ABR49" i="2"/>
  <c r="ABS49" i="2"/>
  <c r="ABT49" i="2"/>
  <c r="ABU49" i="2"/>
  <c r="ABV49" i="2"/>
  <c r="ABW49" i="2"/>
  <c r="ABX49" i="2"/>
  <c r="ABY49" i="2"/>
  <c r="ABZ49" i="2"/>
  <c r="ACA49" i="2"/>
  <c r="ACB49" i="2"/>
  <c r="ACB30" i="2" l="1"/>
  <c r="ACA46" i="2"/>
  <c r="ABS46" i="2"/>
  <c r="ACB41" i="2"/>
  <c r="ABS29" i="2"/>
  <c r="ABS20" i="2"/>
  <c r="ABW16" i="2"/>
  <c r="ABW13" i="2"/>
  <c r="ABS11" i="2"/>
  <c r="ACA41" i="2"/>
  <c r="ABS41" i="2"/>
  <c r="ABS30" i="2"/>
  <c r="ACA29" i="2"/>
  <c r="ACB20" i="2"/>
  <c r="ACA32" i="2"/>
  <c r="ABS32" i="2"/>
  <c r="ACA30" i="2"/>
  <c r="ACB38" i="2"/>
  <c r="ACB36" i="2"/>
  <c r="ACB32" i="2"/>
  <c r="ACA38" i="2"/>
  <c r="ABS38" i="2"/>
  <c r="ACA36" i="2"/>
  <c r="ABS36" i="2"/>
  <c r="ACB46" i="2"/>
  <c r="ABU13" i="2"/>
  <c r="ABR11" i="2"/>
  <c r="ABO11" i="2"/>
  <c r="ACB29" i="2"/>
  <c r="ABZ16" i="2"/>
  <c r="ABW11" i="2"/>
  <c r="ACB9" i="2"/>
  <c r="ABR5" i="2"/>
  <c r="ABY33" i="2"/>
  <c r="ABQ33" i="2"/>
  <c r="ABQ30" i="2"/>
  <c r="ABY30" i="2"/>
  <c r="ABQ29" i="2"/>
  <c r="ABY16" i="2"/>
  <c r="ABX20" i="2"/>
  <c r="ABU16" i="2"/>
  <c r="ABZ15" i="2"/>
  <c r="ABZ13" i="2"/>
  <c r="ACB11" i="2"/>
  <c r="ABW9" i="2"/>
  <c r="ABT11" i="2"/>
  <c r="ABT7" i="2"/>
  <c r="ABY13" i="2"/>
  <c r="ABX30" i="2"/>
  <c r="ABP16" i="2"/>
  <c r="ABX15" i="2"/>
  <c r="ABP13" i="2"/>
  <c r="ABX9" i="2"/>
  <c r="ABP5" i="2"/>
  <c r="ABP20" i="2"/>
  <c r="ABX16" i="2"/>
  <c r="ABX13" i="2"/>
  <c r="ABP7" i="2"/>
  <c r="ABP15" i="2"/>
  <c r="ABZ11" i="2"/>
  <c r="ABP9" i="2"/>
  <c r="ACB7" i="2"/>
  <c r="ABW7" i="2"/>
  <c r="ACA11" i="2"/>
  <c r="ABX7" i="2"/>
  <c r="ABU7" i="2"/>
  <c r="ACA5" i="2"/>
  <c r="ABY7" i="2"/>
  <c r="ABY15" i="2"/>
  <c r="ABQ9" i="2"/>
  <c r="ABQ16" i="2"/>
  <c r="ABQ13" i="2"/>
  <c r="ABY9" i="2"/>
  <c r="ABQ7" i="2"/>
  <c r="ABZ5" i="2"/>
  <c r="ABQ15" i="2"/>
  <c r="ABX5" i="2"/>
  <c r="ABY5" i="2"/>
  <c r="ABQ5" i="2"/>
  <c r="ACB16" i="2"/>
  <c r="ABT16" i="2"/>
  <c r="ACB15" i="2"/>
  <c r="ABT15" i="2"/>
  <c r="ACB13" i="2"/>
  <c r="ABT13" i="2"/>
  <c r="ACA9" i="2"/>
  <c r="ABS9" i="2"/>
  <c r="ACA7" i="2"/>
  <c r="ABS7" i="2"/>
  <c r="ABU5" i="2"/>
  <c r="ABZ30" i="2"/>
  <c r="ABR30" i="2"/>
  <c r="ABU29" i="2"/>
  <c r="ACA16" i="2"/>
  <c r="ABS16" i="2"/>
  <c r="ACA15" i="2"/>
  <c r="ABS15" i="2"/>
  <c r="ABZ9" i="2"/>
  <c r="ABR9" i="2"/>
  <c r="ABS26" i="2" l="1"/>
  <c r="ACA26" i="2"/>
  <c r="ABT26" i="2"/>
  <c r="ACB26" i="2"/>
  <c r="ABU26" i="2"/>
  <c r="ABV26" i="2"/>
  <c r="ABO26" i="2"/>
  <c r="ABW26" i="2"/>
  <c r="ABP26" i="2"/>
  <c r="ABX26" i="2"/>
  <c r="ABQ26" i="2"/>
  <c r="ABY26" i="2"/>
  <c r="ABR26" i="2"/>
  <c r="ABZ26" i="2"/>
  <c r="ABZ43" i="2" l="1"/>
  <c r="ABW43" i="2"/>
  <c r="ABX43" i="2"/>
  <c r="ABQ43" i="2"/>
  <c r="ABY43" i="2"/>
  <c r="ABR43" i="2"/>
  <c r="ACB43" i="2"/>
  <c r="ABU43" i="2"/>
  <c r="ABV43" i="2"/>
  <c r="ABO43" i="2"/>
  <c r="ABP43" i="2"/>
  <c r="ABT43" i="2"/>
  <c r="ACA43" i="2"/>
  <c r="ABS43" i="2"/>
  <c r="ABO34" i="2" l="1"/>
  <c r="ABU34" i="2"/>
  <c r="ABX34" i="2"/>
  <c r="ABS34" i="2"/>
  <c r="ABT34" i="2"/>
  <c r="ABW34" i="2"/>
  <c r="ABZ34" i="2"/>
  <c r="ABY34" i="2"/>
  <c r="ACB34" i="2"/>
  <c r="ABV34" i="2"/>
  <c r="ABP34" i="2"/>
  <c r="ACA34" i="2"/>
  <c r="ABR34" i="2"/>
  <c r="ABQ34" i="2"/>
  <c r="ABV31" i="2" l="1"/>
  <c r="ABR31" i="2"/>
  <c r="ABT31" i="2"/>
  <c r="ABQ31" i="2"/>
  <c r="ABZ31" i="2"/>
  <c r="ACB31" i="2"/>
  <c r="ABY31" i="2"/>
  <c r="ABO31" i="2"/>
  <c r="ABW31" i="2"/>
  <c r="ABS31" i="2"/>
  <c r="ABU31" i="2"/>
  <c r="ACA31" i="2"/>
  <c r="ABP31" i="2"/>
  <c r="ABX31" i="2"/>
  <c r="ABU12" i="2" l="1"/>
  <c r="ABZ12" i="2"/>
  <c r="ABW12" i="2"/>
  <c r="ACA12" i="2"/>
  <c r="ABY12" i="2"/>
  <c r="ABQ12" i="2"/>
  <c r="ABP12" i="2"/>
  <c r="ABO12" i="2"/>
  <c r="ABV12" i="2"/>
  <c r="ABT12" i="2"/>
  <c r="ABS12" i="2"/>
  <c r="ABR12" i="2"/>
  <c r="ACB12" i="2"/>
  <c r="ABX12" i="2"/>
  <c r="ABW22" i="2" l="1"/>
  <c r="ABX22" i="2"/>
  <c r="ABS22" i="2"/>
  <c r="ABP22" i="2"/>
  <c r="ACA22" i="2"/>
  <c r="ABQ22" i="2"/>
  <c r="ABT22" i="2"/>
  <c r="ACB22" i="2"/>
  <c r="ABY22" i="2"/>
  <c r="ABU22" i="2"/>
  <c r="ABV22" i="2"/>
  <c r="ABZ22" i="2"/>
  <c r="ABO22" i="2"/>
  <c r="ABR22" i="2"/>
  <c r="K1" i="2" l="1"/>
  <c r="L1" i="2" l="1"/>
  <c r="M1" i="2" s="1"/>
  <c r="N1" i="2" s="1"/>
  <c r="O1" i="2" s="1"/>
  <c r="P1" i="2" l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l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BR40" i="2"/>
  <c r="ABZ40" i="2"/>
  <c r="ABS40" i="2"/>
  <c r="ACA40" i="2"/>
  <c r="ABT40" i="2"/>
  <c r="ACB40" i="2"/>
  <c r="ABU40" i="2"/>
  <c r="ABV40" i="2"/>
  <c r="ABO40" i="2"/>
  <c r="ABW40" i="2"/>
  <c r="ABP40" i="2"/>
  <c r="ABX40" i="2"/>
  <c r="ABQ40" i="2"/>
  <c r="ABY40" i="2"/>
  <c r="AR1" i="2" l="1"/>
  <c r="AS1" i="2" s="1"/>
  <c r="AT1" i="2" s="1"/>
  <c r="AU1" i="2" l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BW1" i="2" s="1"/>
  <c r="BX1" i="2" s="1"/>
  <c r="BY1" i="2" s="1"/>
  <c r="BZ1" i="2" s="1"/>
  <c r="CA1" i="2" s="1"/>
  <c r="CB1" i="2" s="1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CS1" i="2" s="1"/>
  <c r="CT1" i="2" s="1"/>
  <c r="CU1" i="2" s="1"/>
  <c r="CV1" i="2" s="1"/>
  <c r="CW1" i="2" s="1"/>
  <c r="CX1" i="2" s="1"/>
  <c r="CY1" i="2" s="1"/>
  <c r="CZ1" i="2" s="1"/>
  <c r="DA1" i="2" s="1"/>
  <c r="DB1" i="2" s="1"/>
  <c r="DC1" i="2" s="1"/>
  <c r="DD1" i="2" s="1"/>
  <c r="DE1" i="2" s="1"/>
  <c r="DF1" i="2" s="1"/>
  <c r="DG1" i="2" s="1"/>
  <c r="DH1" i="2" s="1"/>
  <c r="DI1" i="2" s="1"/>
  <c r="DJ1" i="2" s="1"/>
  <c r="DK1" i="2" l="1"/>
  <c r="DL1" i="2" s="1"/>
  <c r="DM1" i="2" s="1"/>
  <c r="DN1" i="2" s="1"/>
  <c r="DO1" i="2" s="1"/>
  <c r="DP1" i="2" s="1"/>
  <c r="DQ1" i="2" s="1"/>
  <c r="DR1" i="2" s="1"/>
  <c r="DS1" i="2" s="1"/>
  <c r="DT1" i="2" s="1"/>
  <c r="DU1" i="2" s="1"/>
  <c r="DV1" i="2" s="1"/>
  <c r="DW1" i="2" l="1"/>
  <c r="DX1" i="2" l="1"/>
  <c r="DY1" i="2" s="1"/>
  <c r="DZ1" i="2" s="1"/>
  <c r="EA1" i="2" s="1"/>
  <c r="EB1" i="2" s="1"/>
  <c r="EC1" i="2" s="1"/>
  <c r="ED1" i="2" s="1"/>
  <c r="EE1" i="2" s="1"/>
  <c r="EF1" i="2" s="1"/>
  <c r="EG1" i="2" s="1"/>
  <c r="EH1" i="2" s="1"/>
  <c r="EI1" i="2" s="1"/>
  <c r="EJ1" i="2" s="1"/>
  <c r="EK1" i="2" s="1"/>
  <c r="EL1" i="2" s="1"/>
  <c r="EM1" i="2" s="1"/>
  <c r="EN1" i="2" s="1"/>
  <c r="EO1" i="2" s="1"/>
  <c r="EP1" i="2" s="1"/>
  <c r="EQ1" i="2" s="1"/>
  <c r="ER1" i="2" s="1"/>
  <c r="ES1" i="2" s="1"/>
  <c r="ET1" i="2" s="1"/>
  <c r="EU1" i="2" s="1"/>
  <c r="EV1" i="2" s="1"/>
  <c r="EW1" i="2" s="1"/>
  <c r="EX1" i="2" s="1"/>
  <c r="EY1" i="2" s="1"/>
  <c r="EZ1" i="2" s="1"/>
  <c r="FA1" i="2" s="1"/>
  <c r="FB1" i="2" s="1"/>
  <c r="FC1" i="2" s="1"/>
  <c r="FD1" i="2" s="1"/>
  <c r="FE1" i="2" s="1"/>
  <c r="FF1" i="2" s="1"/>
  <c r="FG1" i="2" s="1"/>
  <c r="FH1" i="2" s="1"/>
  <c r="FI1" i="2" s="1"/>
  <c r="FJ1" i="2" s="1"/>
  <c r="FK1" i="2" s="1"/>
  <c r="FL1" i="2" s="1"/>
  <c r="FM1" i="2" s="1"/>
  <c r="FN1" i="2" l="1"/>
  <c r="FO1" i="2" s="1"/>
  <c r="FP1" i="2" s="1"/>
  <c r="FQ1" i="2" s="1"/>
  <c r="FR1" i="2" s="1"/>
  <c r="FS1" i="2" s="1"/>
  <c r="FT1" i="2" s="1"/>
  <c r="FU1" i="2" s="1"/>
  <c r="FV1" i="2" s="1"/>
  <c r="FW1" i="2" s="1"/>
  <c r="FX1" i="2" s="1"/>
  <c r="FY1" i="2" s="1"/>
  <c r="FZ1" i="2" s="1"/>
  <c r="GA1" i="2" s="1"/>
  <c r="GB1" i="2" l="1"/>
  <c r="GC1" i="2" s="1"/>
  <c r="GD1" i="2" s="1"/>
  <c r="GE1" i="2" s="1"/>
  <c r="GF1" i="2" s="1"/>
  <c r="GG1" i="2" s="1"/>
  <c r="GH1" i="2" s="1"/>
  <c r="GI1" i="2" s="1"/>
  <c r="GJ1" i="2" s="1"/>
  <c r="GK1" i="2" s="1"/>
  <c r="GL1" i="2" s="1"/>
  <c r="GM1" i="2" s="1"/>
  <c r="GN1" i="2" s="1"/>
  <c r="GO1" i="2" s="1"/>
  <c r="GP1" i="2" s="1"/>
  <c r="GQ1" i="2" s="1"/>
  <c r="GR1" i="2" s="1"/>
  <c r="GS1" i="2" s="1"/>
  <c r="GT1" i="2" s="1"/>
  <c r="GU1" i="2" s="1"/>
  <c r="GV1" i="2" s="1"/>
  <c r="GW1" i="2" l="1"/>
  <c r="GX1" i="2" s="1"/>
  <c r="GY1" i="2" s="1"/>
  <c r="GZ1" i="2" s="1"/>
  <c r="HA1" i="2" s="1"/>
  <c r="HB1" i="2" s="1"/>
  <c r="HC1" i="2" s="1"/>
  <c r="HD1" i="2" l="1"/>
  <c r="HE1" i="2" s="1"/>
  <c r="HF1" i="2" s="1"/>
  <c r="HG1" i="2" s="1"/>
  <c r="HH1" i="2" s="1"/>
  <c r="HI1" i="2" s="1"/>
  <c r="HJ1" i="2" s="1"/>
  <c r="HK1" i="2" s="1"/>
  <c r="HL1" i="2" s="1"/>
  <c r="HM1" i="2" s="1"/>
  <c r="HN1" i="2" s="1"/>
  <c r="HO1" i="2" s="1"/>
  <c r="HP1" i="2" s="1"/>
  <c r="HQ1" i="2" s="1"/>
  <c r="HR1" i="2" s="1"/>
  <c r="HS1" i="2" s="1"/>
  <c r="HT1" i="2" s="1"/>
  <c r="HU1" i="2" s="1"/>
  <c r="HV1" i="2" s="1"/>
  <c r="HW1" i="2" s="1"/>
  <c r="HX1" i="2" s="1"/>
  <c r="HY1" i="2" l="1"/>
  <c r="HZ1" i="2" s="1"/>
  <c r="IA1" i="2" s="1"/>
  <c r="IB1" i="2" s="1"/>
  <c r="IC1" i="2" s="1"/>
  <c r="ID1" i="2" s="1"/>
  <c r="IE1" i="2" s="1"/>
  <c r="IF1" i="2" l="1"/>
  <c r="IG1" i="2" s="1"/>
  <c r="IH1" i="2" s="1"/>
  <c r="II1" i="2" s="1"/>
  <c r="IJ1" i="2" s="1"/>
  <c r="IK1" i="2" s="1"/>
  <c r="IL1" i="2" s="1"/>
  <c r="IM1" i="2" l="1"/>
  <c r="IN1" i="2" l="1"/>
  <c r="IO1" i="2" l="1"/>
  <c r="IP1" i="2" l="1"/>
  <c r="IQ1" i="2" l="1"/>
  <c r="IR1" i="2" s="1"/>
  <c r="IS1" i="2" s="1"/>
  <c r="IT1" i="2" l="1"/>
  <c r="IU1" i="2" l="1"/>
  <c r="IV1" i="2" s="1"/>
  <c r="IW1" i="2" s="1"/>
  <c r="IX1" i="2" s="1"/>
  <c r="IY1" i="2" s="1"/>
  <c r="IZ1" i="2" s="1"/>
  <c r="JA1" i="2" s="1"/>
  <c r="JB1" i="2" s="1"/>
  <c r="JC1" i="2" s="1"/>
  <c r="JD1" i="2" s="1"/>
  <c r="JE1" i="2" s="1"/>
  <c r="JF1" i="2" s="1"/>
  <c r="JG1" i="2" s="1"/>
  <c r="JH1" i="2" s="1"/>
  <c r="JI1" i="2" s="1"/>
  <c r="JJ1" i="2" s="1"/>
  <c r="JK1" i="2" l="1"/>
  <c r="JL1" i="2" s="1"/>
  <c r="JM1" i="2" s="1"/>
  <c r="JN1" i="2" s="1"/>
  <c r="JO1" i="2" l="1"/>
  <c r="JP1" i="2" s="1"/>
  <c r="JQ1" i="2" s="1"/>
  <c r="JR1" i="2" s="1"/>
  <c r="JS1" i="2" s="1"/>
  <c r="JT1" i="2" s="1"/>
  <c r="JU1" i="2" s="1"/>
  <c r="JV1" i="2" s="1"/>
  <c r="JW1" i="2" s="1"/>
  <c r="JX1" i="2" s="1"/>
  <c r="JY1" i="2" s="1"/>
  <c r="JZ1" i="2" s="1"/>
  <c r="KA1" i="2" s="1"/>
  <c r="KB1" i="2" s="1"/>
  <c r="KC1" i="2" s="1"/>
  <c r="KD1" i="2" s="1"/>
  <c r="KE1" i="2" s="1"/>
  <c r="KF1" i="2" s="1"/>
  <c r="KG1" i="2" s="1"/>
  <c r="KH1" i="2" s="1"/>
  <c r="KI1" i="2" s="1"/>
  <c r="KJ1" i="2" l="1"/>
  <c r="KK1" i="2" s="1"/>
  <c r="KL1" i="2" s="1"/>
  <c r="KM1" i="2" s="1"/>
  <c r="KN1" i="2" s="1"/>
  <c r="KO1" i="2" s="1"/>
  <c r="KP1" i="2" s="1"/>
  <c r="KQ1" i="2" l="1"/>
  <c r="KR1" i="2" l="1"/>
  <c r="KS1" i="2" s="1"/>
  <c r="KT1" i="2" s="1"/>
  <c r="KU1" i="2" s="1"/>
  <c r="KV1" i="2" s="1"/>
  <c r="KW1" i="2" s="1"/>
  <c r="KX1" i="2" l="1"/>
  <c r="KY1" i="2" s="1"/>
  <c r="KZ1" i="2" s="1"/>
  <c r="LA1" i="2" s="1"/>
  <c r="LB1" i="2" s="1"/>
  <c r="LC1" i="2" s="1"/>
  <c r="LD1" i="2" s="1"/>
  <c r="LE1" i="2" s="1"/>
  <c r="LF1" i="2" s="1"/>
  <c r="LG1" i="2" s="1"/>
  <c r="LH1" i="2" l="1"/>
  <c r="LI1" i="2" s="1"/>
  <c r="LJ1" i="2" s="1"/>
  <c r="LK1" i="2" s="1"/>
  <c r="LL1" i="2" s="1"/>
  <c r="LM1" i="2" s="1"/>
  <c r="LN1" i="2" s="1"/>
  <c r="LO1" i="2" s="1"/>
  <c r="LP1" i="2" s="1"/>
  <c r="LQ1" i="2" s="1"/>
  <c r="LR1" i="2" s="1"/>
  <c r="LS1" i="2" s="1"/>
  <c r="LT1" i="2" s="1"/>
  <c r="LU1" i="2" s="1"/>
  <c r="LV1" i="2" s="1"/>
  <c r="LW1" i="2" s="1"/>
  <c r="LX1" i="2" s="1"/>
  <c r="LY1" i="2" s="1"/>
  <c r="LZ1" i="2" s="1"/>
  <c r="MA1" i="2" s="1"/>
  <c r="MB1" i="2" s="1"/>
  <c r="MC1" i="2" s="1"/>
  <c r="MD1" i="2" s="1"/>
  <c r="ME1" i="2" s="1"/>
  <c r="MF1" i="2" s="1"/>
  <c r="MG1" i="2" s="1"/>
  <c r="MH1" i="2" s="1"/>
  <c r="MI1" i="2" s="1"/>
  <c r="MJ1" i="2" s="1"/>
  <c r="MK1" i="2" s="1"/>
  <c r="ML1" i="2" s="1"/>
  <c r="MM1" i="2" s="1"/>
  <c r="MN1" i="2" s="1"/>
  <c r="MO1" i="2" s="1"/>
  <c r="MP1" i="2" s="1"/>
  <c r="MQ1" i="2" s="1"/>
  <c r="MR1" i="2" s="1"/>
  <c r="MS1" i="2" s="1"/>
  <c r="MT1" i="2" s="1"/>
  <c r="MU1" i="2" s="1"/>
  <c r="MV1" i="2" s="1"/>
  <c r="MW1" i="2" s="1"/>
  <c r="MX1" i="2" s="1"/>
  <c r="MY1" i="2" s="1"/>
  <c r="MZ1" i="2" s="1"/>
  <c r="NA1" i="2" s="1"/>
  <c r="NB1" i="2" s="1"/>
  <c r="NC1" i="2" s="1"/>
  <c r="ND1" i="2" s="1"/>
  <c r="NE1" i="2" s="1"/>
  <c r="NF1" i="2" s="1"/>
  <c r="NG1" i="2" s="1"/>
  <c r="NH1" i="2" s="1"/>
  <c r="NI1" i="2" s="1"/>
  <c r="NJ1" i="2" s="1"/>
  <c r="NK1" i="2" s="1"/>
  <c r="NL1" i="2" s="1"/>
  <c r="NM1" i="2" s="1"/>
  <c r="NN1" i="2" s="1"/>
  <c r="NO1" i="2" s="1"/>
  <c r="NP1" i="2" s="1"/>
  <c r="NQ1" i="2" s="1"/>
  <c r="NR1" i="2" s="1"/>
  <c r="NS1" i="2" s="1"/>
  <c r="NT1" i="2" s="1"/>
  <c r="NU1" i="2" s="1"/>
  <c r="NV1" i="2" s="1"/>
  <c r="NW1" i="2" s="1"/>
  <c r="NX1" i="2" s="1"/>
  <c r="NY1" i="2" s="1"/>
  <c r="NZ1" i="2" s="1"/>
  <c r="OA1" i="2" s="1"/>
  <c r="OB1" i="2" s="1"/>
  <c r="OC1" i="2" s="1"/>
  <c r="OD1" i="2" s="1"/>
  <c r="OE1" i="2" s="1"/>
  <c r="OF1" i="2" s="1"/>
  <c r="OG1" i="2" s="1"/>
  <c r="OH1" i="2" s="1"/>
  <c r="OI1" i="2" s="1"/>
  <c r="OJ1" i="2" s="1"/>
  <c r="OK1" i="2" s="1"/>
  <c r="OL1" i="2" s="1"/>
  <c r="OM1" i="2" s="1"/>
  <c r="ON1" i="2" s="1"/>
  <c r="OO1" i="2" s="1"/>
  <c r="OP1" i="2" s="1"/>
  <c r="OQ1" i="2" s="1"/>
  <c r="OR1" i="2" s="1"/>
  <c r="OS1" i="2" s="1"/>
  <c r="OT1" i="2" s="1"/>
  <c r="OU1" i="2" s="1"/>
  <c r="OV1" i="2" s="1"/>
  <c r="OW1" i="2" s="1"/>
  <c r="OX1" i="2" s="1"/>
  <c r="OY1" i="2" s="1"/>
  <c r="OZ1" i="2" s="1"/>
  <c r="PA1" i="2" s="1"/>
  <c r="PB1" i="2" s="1"/>
  <c r="PC1" i="2" s="1"/>
  <c r="PD1" i="2" s="1"/>
  <c r="PE1" i="2" s="1"/>
  <c r="PF1" i="2" s="1"/>
  <c r="PG1" i="2" s="1"/>
  <c r="PH1" i="2" s="1"/>
  <c r="PI1" i="2" s="1"/>
  <c r="PJ1" i="2" s="1"/>
  <c r="PK1" i="2" s="1"/>
  <c r="PL1" i="2" s="1"/>
  <c r="PM1" i="2" s="1"/>
  <c r="PN1" i="2" s="1"/>
  <c r="PO1" i="2" s="1"/>
  <c r="PP1" i="2" s="1"/>
  <c r="PQ1" i="2" s="1"/>
  <c r="PR1" i="2" s="1"/>
  <c r="PS1" i="2" s="1"/>
  <c r="PT1" i="2" s="1"/>
  <c r="PU1" i="2" s="1"/>
  <c r="PV1" i="2" s="1"/>
  <c r="PW1" i="2" l="1"/>
  <c r="PX1" i="2" s="1"/>
  <c r="ABQ2" i="2"/>
  <c r="ABO2" i="2"/>
  <c r="ABS2" i="2"/>
  <c r="ABX2" i="2"/>
  <c r="ABU2" i="2"/>
  <c r="ABR2" i="2"/>
  <c r="ABW2" i="2"/>
  <c r="ABY2" i="2"/>
  <c r="ABT2" i="2"/>
  <c r="ACB2" i="2"/>
  <c r="ABZ2" i="2"/>
  <c r="ABP2" i="2"/>
  <c r="ACA2" i="2"/>
  <c r="ABV2" i="2"/>
  <c r="ABS47" i="2"/>
  <c r="ABQ47" i="2"/>
  <c r="ABP47" i="2"/>
  <c r="ACA47" i="2"/>
  <c r="ABT47" i="2"/>
  <c r="ABO47" i="2"/>
  <c r="ABW47" i="2"/>
  <c r="ABZ47" i="2"/>
  <c r="ACB47" i="2"/>
  <c r="ABX47" i="2"/>
  <c r="ABR47" i="2"/>
  <c r="ABV47" i="2"/>
  <c r="ABU47" i="2"/>
  <c r="ABY47" i="2"/>
  <c r="ABO23" i="2"/>
  <c r="ACB23" i="2"/>
  <c r="ABY23" i="2"/>
  <c r="ABP23" i="2"/>
  <c r="ABZ23" i="2"/>
  <c r="ABR23" i="2"/>
  <c r="ABV23" i="2"/>
  <c r="ABX23" i="2"/>
  <c r="ABT23" i="2"/>
  <c r="ABS23" i="2"/>
  <c r="ABW23" i="2"/>
  <c r="ACA23" i="2"/>
  <c r="ABU23" i="2"/>
  <c r="ABQ23" i="2"/>
  <c r="ABQ27" i="2"/>
  <c r="ABX27" i="2"/>
  <c r="ABT27" i="2"/>
  <c r="ABR27" i="2"/>
  <c r="ABV27" i="2"/>
  <c r="ABW27" i="2"/>
  <c r="ABP27" i="2"/>
  <c r="ABO27" i="2"/>
  <c r="ABZ27" i="2"/>
  <c r="ACB27" i="2"/>
  <c r="ABS27" i="2"/>
  <c r="ABY27" i="2"/>
  <c r="ABU27" i="2"/>
  <c r="ACA27" i="2"/>
  <c r="ABY10" i="2"/>
  <c r="ABQ10" i="2"/>
  <c r="ABO10" i="2"/>
  <c r="ACA10" i="2"/>
  <c r="ABS10" i="2"/>
  <c r="ABR10" i="2"/>
  <c r="ABZ10" i="2"/>
  <c r="ABV10" i="2"/>
  <c r="ABW10" i="2"/>
  <c r="ABU10" i="2"/>
  <c r="ABP10" i="2"/>
  <c r="ABX10" i="2"/>
  <c r="ABT10" i="2"/>
  <c r="ACB10" i="2"/>
  <c r="ABX18" i="2"/>
  <c r="ACB18" i="2"/>
  <c r="ABZ18" i="2"/>
  <c r="ABQ18" i="2"/>
  <c r="ABR18" i="2"/>
  <c r="ACA18" i="2"/>
  <c r="ABT18" i="2"/>
  <c r="ABY18" i="2"/>
  <c r="ABW18" i="2"/>
  <c r="ABS18" i="2"/>
  <c r="ABO18" i="2"/>
  <c r="ABU18" i="2"/>
  <c r="ABV18" i="2"/>
  <c r="ABP18" i="2"/>
  <c r="ABZ39" i="2"/>
  <c r="ACB39" i="2"/>
  <c r="ABO39" i="2"/>
  <c r="ABU39" i="2"/>
  <c r="ABT39" i="2"/>
  <c r="ABV39" i="2"/>
  <c r="ABR39" i="2"/>
  <c r="ACA39" i="2"/>
  <c r="ABQ39" i="2"/>
  <c r="ABP39" i="2"/>
  <c r="ABW39" i="2"/>
  <c r="ABY39" i="2"/>
  <c r="ABS39" i="2"/>
  <c r="ABX39" i="2"/>
  <c r="ABW3" i="2"/>
  <c r="ABX3" i="2"/>
  <c r="ABY3" i="2"/>
  <c r="ABP3" i="2"/>
  <c r="ABO3" i="2"/>
  <c r="ABQ3" i="2"/>
  <c r="ABV3" i="2"/>
  <c r="ACB3" i="2"/>
  <c r="ABR3" i="2"/>
  <c r="ACA3" i="2"/>
  <c r="ABS3" i="2"/>
  <c r="ABT3" i="2"/>
  <c r="ABU3" i="2"/>
  <c r="ABZ3" i="2"/>
  <c r="ABU19" i="2"/>
  <c r="ABW19" i="2"/>
  <c r="ABZ19" i="2"/>
  <c r="ACA19" i="2"/>
  <c r="ABV19" i="2"/>
  <c r="ACB19" i="2"/>
  <c r="ABX19" i="2"/>
  <c r="ABO19" i="2"/>
  <c r="ABY19" i="2"/>
  <c r="ABR19" i="2"/>
  <c r="ABP19" i="2"/>
  <c r="ABQ19" i="2"/>
  <c r="ABS19" i="2"/>
  <c r="ABT19" i="2"/>
  <c r="ABV8" i="2"/>
  <c r="ABX8" i="2"/>
  <c r="ABR8" i="2"/>
  <c r="ABT8" i="2"/>
  <c r="ACB8" i="2"/>
  <c r="ABZ8" i="2"/>
  <c r="ABP8" i="2"/>
  <c r="ABO8" i="2"/>
  <c r="ABS8" i="2"/>
  <c r="ABY8" i="2"/>
  <c r="ACA8" i="2"/>
  <c r="ABW8" i="2"/>
  <c r="ABU8" i="2"/>
  <c r="ABQ8" i="2"/>
  <c r="ABW35" i="2"/>
  <c r="ABQ35" i="2"/>
  <c r="ABY35" i="2"/>
  <c r="ABZ35" i="2"/>
  <c r="ABT35" i="2"/>
  <c r="ABU35" i="2"/>
  <c r="ABR35" i="2"/>
  <c r="ABP35" i="2"/>
  <c r="ACB35" i="2"/>
  <c r="ABV35" i="2"/>
  <c r="ABO35" i="2"/>
  <c r="ACA35" i="2"/>
  <c r="ABX35" i="2"/>
  <c r="ABS35" i="2"/>
  <c r="ABZ42" i="2"/>
  <c r="ABV42" i="2"/>
  <c r="ABS42" i="2"/>
  <c r="ABR42" i="2"/>
  <c r="ABP42" i="2"/>
  <c r="ABY42" i="2"/>
  <c r="ABT42" i="2"/>
  <c r="ACA42" i="2"/>
  <c r="ABW42" i="2"/>
  <c r="ABX42" i="2"/>
  <c r="ABO42" i="2"/>
  <c r="ABQ42" i="2"/>
  <c r="ABU42" i="2"/>
  <c r="ACB42" i="2"/>
  <c r="ABY14" i="2"/>
  <c r="ABP14" i="2"/>
  <c r="ABR14" i="2"/>
  <c r="ABO14" i="2"/>
  <c r="ACB14" i="2"/>
  <c r="ABX14" i="2"/>
  <c r="ABV14" i="2"/>
  <c r="ABW14" i="2"/>
  <c r="ABS14" i="2"/>
  <c r="ACA14" i="2"/>
  <c r="ABZ14" i="2"/>
  <c r="ABQ14" i="2"/>
  <c r="ABU14" i="2"/>
  <c r="ABT14" i="2"/>
  <c r="ABT24" i="2"/>
  <c r="ABS24" i="2"/>
  <c r="ABU24" i="2"/>
  <c r="ABV24" i="2"/>
  <c r="ABR24" i="2"/>
  <c r="ACB24" i="2"/>
  <c r="ABW24" i="2"/>
  <c r="ABP24" i="2"/>
  <c r="ABO24" i="2"/>
  <c r="ABZ24" i="2"/>
  <c r="ACA24" i="2"/>
  <c r="ABY24" i="2"/>
  <c r="ABQ24" i="2"/>
  <c r="ABX24" i="2"/>
  <c r="ABX44" i="2"/>
  <c r="ABR44" i="2"/>
  <c r="ABY44" i="2"/>
  <c r="ABP44" i="2"/>
  <c r="ACB44" i="2"/>
  <c r="ABU44" i="2"/>
  <c r="ABS44" i="2"/>
  <c r="ABW44" i="2"/>
  <c r="ABQ44" i="2"/>
  <c r="ABO44" i="2"/>
  <c r="ABT44" i="2"/>
  <c r="ACA44" i="2"/>
  <c r="ABV44" i="2"/>
  <c r="ABZ44" i="2"/>
  <c r="ABP25" i="2"/>
  <c r="ABX25" i="2"/>
  <c r="ABZ25" i="2"/>
  <c r="ACB25" i="2"/>
  <c r="ABO25" i="2"/>
  <c r="ABQ25" i="2"/>
  <c r="ABV25" i="2"/>
  <c r="ACA25" i="2"/>
  <c r="ABY25" i="2"/>
  <c r="ABT25" i="2"/>
  <c r="ABR25" i="2"/>
  <c r="ABW25" i="2"/>
  <c r="ABS25" i="2"/>
  <c r="ABU25" i="2"/>
  <c r="ABO21" i="2"/>
  <c r="ABQ21" i="2"/>
  <c r="ABZ21" i="2"/>
  <c r="ABW21" i="2"/>
  <c r="ABV21" i="2"/>
  <c r="ABX21" i="2"/>
  <c r="ACB21" i="2"/>
  <c r="ABS21" i="2"/>
  <c r="ACA21" i="2"/>
  <c r="ABY21" i="2"/>
  <c r="ABU21" i="2"/>
  <c r="ABP21" i="2"/>
  <c r="ABT21" i="2"/>
  <c r="ABR21" i="2"/>
  <c r="ABQ45" i="2"/>
  <c r="ABW45" i="2"/>
  <c r="ABZ45" i="2"/>
  <c r="ABO45" i="2"/>
  <c r="ABS45" i="2"/>
  <c r="ABT45" i="2"/>
  <c r="ABR45" i="2"/>
  <c r="ACB45" i="2"/>
  <c r="ABV45" i="2"/>
  <c r="ACA45" i="2"/>
  <c r="ABP45" i="2"/>
  <c r="ABU45" i="2"/>
  <c r="ABY45" i="2"/>
  <c r="ABX45" i="2"/>
  <c r="ACA6" i="2"/>
  <c r="ABX6" i="2"/>
  <c r="ABZ6" i="2"/>
  <c r="ABU6" i="2"/>
  <c r="ABW6" i="2"/>
  <c r="ABS6" i="2"/>
  <c r="ABP6" i="2"/>
  <c r="ACB6" i="2"/>
  <c r="ABY6" i="2"/>
  <c r="ABO6" i="2"/>
  <c r="ABQ6" i="2"/>
  <c r="ABR6" i="2"/>
  <c r="ABT6" i="2"/>
  <c r="ABV6" i="2"/>
  <c r="ABV28" i="2"/>
  <c r="ACA28" i="2"/>
  <c r="ABR28" i="2"/>
  <c r="ABQ28" i="2"/>
  <c r="ABZ28" i="2"/>
  <c r="ABY28" i="2"/>
  <c r="ABW28" i="2"/>
  <c r="ABU28" i="2"/>
  <c r="ABX28" i="2"/>
  <c r="ABT28" i="2"/>
  <c r="ABS28" i="2"/>
  <c r="ACB28" i="2"/>
  <c r="ABP28" i="2"/>
  <c r="ABO28" i="2"/>
  <c r="ACA17" i="2"/>
  <c r="ABP17" i="2"/>
  <c r="ABX48" i="2"/>
  <c r="ACB17" i="2"/>
  <c r="ABW48" i="2"/>
  <c r="ABX17" i="2"/>
  <c r="ABT48" i="2"/>
  <c r="ABP48" i="2"/>
  <c r="ABO17" i="2"/>
  <c r="ABQ17" i="2"/>
  <c r="ABS48" i="2"/>
  <c r="ACB48" i="2"/>
  <c r="ABZ17" i="2"/>
  <c r="ABR17" i="2"/>
  <c r="ACA48" i="2"/>
  <c r="ABY17" i="2"/>
  <c r="ABV17" i="2"/>
  <c r="ABY48" i="2"/>
  <c r="ABO48" i="2"/>
  <c r="ABT17" i="2"/>
  <c r="ABW17" i="2"/>
  <c r="ABS17" i="2"/>
  <c r="ABV48" i="2"/>
  <c r="ABU48" i="2"/>
  <c r="ABZ48" i="2"/>
  <c r="ABR48" i="2"/>
  <c r="ABU17" i="2"/>
  <c r="ABQ48" i="2"/>
  <c r="ABW37" i="2"/>
  <c r="ABY37" i="2"/>
  <c r="ABQ37" i="2"/>
  <c r="ABS37" i="2"/>
  <c r="ACA37" i="2"/>
  <c r="ABV37" i="2"/>
  <c r="ABO37" i="2"/>
  <c r="ABP37" i="2"/>
  <c r="ABU37" i="2"/>
  <c r="ABX37" i="2"/>
  <c r="ABR37" i="2"/>
  <c r="ACB37" i="2"/>
  <c r="ABT37" i="2"/>
  <c r="ABZ37" i="2"/>
  <c r="ABP4" i="2"/>
  <c r="ABV4" i="2"/>
  <c r="ABS4" i="2"/>
  <c r="ACB4" i="2"/>
  <c r="ABU4" i="2"/>
  <c r="ABT4" i="2"/>
  <c r="ABQ4" i="2"/>
  <c r="ACA4" i="2"/>
  <c r="ABO4" i="2"/>
  <c r="ABY4" i="2"/>
  <c r="ABX4" i="2"/>
  <c r="ABZ4" i="2"/>
  <c r="ABW4" i="2"/>
  <c r="ABR4" i="2"/>
  <c r="PY1" i="2" l="1"/>
  <c r="PZ1" i="2" s="1"/>
  <c r="QA1" i="2" s="1"/>
  <c r="QB1" i="2" s="1"/>
  <c r="QC1" i="2" s="1"/>
  <c r="QD1" i="2" s="1"/>
  <c r="QE1" i="2" s="1"/>
  <c r="QF1" i="2" s="1"/>
  <c r="QG1" i="2" s="1"/>
  <c r="QH1" i="2" s="1"/>
  <c r="QI1" i="2" s="1"/>
  <c r="QJ1" i="2" s="1"/>
  <c r="QK1" i="2" s="1"/>
  <c r="QL1" i="2" s="1"/>
  <c r="QM1" i="2" s="1"/>
  <c r="QN1" i="2" s="1"/>
  <c r="QO1" i="2" s="1"/>
  <c r="QP1" i="2" s="1"/>
  <c r="QQ1" i="2" s="1"/>
  <c r="QR1" i="2" s="1"/>
  <c r="QS1" i="2" s="1"/>
  <c r="QT1" i="2" s="1"/>
  <c r="QU1" i="2" s="1"/>
  <c r="QV1" i="2" s="1"/>
  <c r="QW1" i="2" s="1"/>
  <c r="QX1" i="2" s="1"/>
  <c r="QY1" i="2" s="1"/>
  <c r="QZ1" i="2" s="1"/>
  <c r="RA1" i="2" s="1"/>
  <c r="RB1" i="2" s="1"/>
  <c r="RC1" i="2" s="1"/>
  <c r="RD1" i="2" s="1"/>
  <c r="RE1" i="2" s="1"/>
  <c r="RF1" i="2" s="1"/>
  <c r="RG1" i="2" s="1"/>
  <c r="RH1" i="2" s="1"/>
  <c r="RI1" i="2" s="1"/>
  <c r="RJ1" i="2" s="1"/>
  <c r="RK1" i="2" s="1"/>
  <c r="RL1" i="2" s="1"/>
  <c r="RM1" i="2" s="1"/>
  <c r="RN1" i="2" s="1"/>
  <c r="RO1" i="2" s="1"/>
  <c r="RP1" i="2" s="1"/>
  <c r="RQ1" i="2" s="1"/>
  <c r="RR1" i="2" s="1"/>
  <c r="RS1" i="2" s="1"/>
  <c r="RT1" i="2" s="1"/>
  <c r="RU1" i="2" s="1"/>
  <c r="RV1" i="2" s="1"/>
  <c r="RW1" i="2" s="1"/>
  <c r="RX1" i="2" s="1"/>
  <c r="RY1" i="2" s="1"/>
  <c r="RZ1" i="2" s="1"/>
  <c r="SA1" i="2" s="1"/>
  <c r="SB1" i="2" s="1"/>
  <c r="SC1" i="2" s="1"/>
  <c r="SD1" i="2" s="1"/>
  <c r="SE1" i="2" s="1"/>
  <c r="SF1" i="2" s="1"/>
  <c r="SG1" i="2" s="1"/>
  <c r="SH1" i="2" s="1"/>
  <c r="SI1" i="2" s="1"/>
  <c r="SJ1" i="2" s="1"/>
  <c r="SK1" i="2" s="1"/>
  <c r="SL1" i="2" s="1"/>
  <c r="SM1" i="2" s="1"/>
  <c r="SN1" i="2" s="1"/>
  <c r="SO1" i="2" s="1"/>
  <c r="SP1" i="2" s="1"/>
  <c r="SQ1" i="2" s="1"/>
  <c r="SR1" i="2" s="1"/>
  <c r="SS1" i="2" s="1"/>
  <c r="ST1" i="2" s="1"/>
  <c r="SU1" i="2" s="1"/>
  <c r="SV1" i="2" s="1"/>
  <c r="SW1" i="2" s="1"/>
  <c r="SX1" i="2" s="1"/>
  <c r="SY1" i="2" s="1"/>
  <c r="SZ1" i="2" s="1"/>
  <c r="TA1" i="2" s="1"/>
  <c r="TB1" i="2" s="1"/>
  <c r="TC1" i="2" s="1"/>
  <c r="TD1" i="2" s="1"/>
  <c r="TE1" i="2" s="1"/>
  <c r="TF1" i="2" s="1"/>
  <c r="TG1" i="2" s="1"/>
  <c r="TH1" i="2" s="1"/>
  <c r="TI1" i="2" s="1"/>
  <c r="TJ1" i="2" s="1"/>
  <c r="TK1" i="2" s="1"/>
  <c r="TL1" i="2" s="1"/>
  <c r="TM1" i="2" s="1"/>
  <c r="TN1" i="2" s="1"/>
  <c r="TO1" i="2" s="1"/>
  <c r="TP1" i="2" s="1"/>
  <c r="TQ1" i="2" s="1"/>
  <c r="TR1" i="2" s="1"/>
  <c r="TS1" i="2" s="1"/>
  <c r="TT1" i="2" s="1"/>
  <c r="TU1" i="2" s="1"/>
  <c r="TV1" i="2" s="1"/>
  <c r="TW1" i="2" s="1"/>
  <c r="TX1" i="2" s="1"/>
  <c r="TY1" i="2" s="1"/>
  <c r="TZ1" i="2" s="1"/>
  <c r="UA1" i="2" s="1"/>
  <c r="UB1" i="2" s="1"/>
  <c r="UC1" i="2" s="1"/>
  <c r="UD1" i="2" s="1"/>
  <c r="UE1" i="2" s="1"/>
  <c r="UF1" i="2" s="1"/>
  <c r="UG1" i="2" s="1"/>
  <c r="UH1" i="2" s="1"/>
  <c r="UI1" i="2" s="1"/>
  <c r="UJ1" i="2" s="1"/>
  <c r="UK1" i="2" s="1"/>
  <c r="UL1" i="2" s="1"/>
  <c r="UM1" i="2" s="1"/>
  <c r="UN1" i="2" s="1"/>
  <c r="UO1" i="2" s="1"/>
  <c r="UP1" i="2" s="1"/>
  <c r="UQ1" i="2" s="1"/>
  <c r="UR1" i="2" s="1"/>
  <c r="US1" i="2" s="1"/>
  <c r="UT1" i="2" s="1"/>
  <c r="UU1" i="2" s="1"/>
  <c r="UV1" i="2" s="1"/>
  <c r="UW1" i="2" s="1"/>
  <c r="UX1" i="2" s="1"/>
  <c r="UY1" i="2" s="1"/>
  <c r="UZ1" i="2" s="1"/>
  <c r="VA1" i="2" s="1"/>
  <c r="VB1" i="2" s="1"/>
  <c r="VC1" i="2" s="1"/>
  <c r="VD1" i="2" s="1"/>
  <c r="VE1" i="2" s="1"/>
  <c r="VF1" i="2" s="1"/>
  <c r="VG1" i="2" s="1"/>
  <c r="VH1" i="2" s="1"/>
  <c r="VI1" i="2" s="1"/>
  <c r="VJ1" i="2" s="1"/>
  <c r="VK1" i="2" s="1"/>
  <c r="VL1" i="2" s="1"/>
  <c r="VM1" i="2" s="1"/>
  <c r="VN1" i="2" s="1"/>
  <c r="VO1" i="2" s="1"/>
  <c r="VP1" i="2" s="1"/>
  <c r="VQ1" i="2" s="1"/>
  <c r="VR1" i="2" s="1"/>
  <c r="VS1" i="2" s="1"/>
  <c r="VT1" i="2" s="1"/>
  <c r="VU1" i="2" s="1"/>
  <c r="VV1" i="2" s="1"/>
  <c r="VW1" i="2" s="1"/>
  <c r="VX1" i="2" s="1"/>
  <c r="VY1" i="2" s="1"/>
  <c r="VZ1" i="2" s="1"/>
  <c r="WA1" i="2" s="1"/>
  <c r="WB1" i="2" s="1"/>
  <c r="WC1" i="2" s="1"/>
  <c r="WD1" i="2" s="1"/>
  <c r="WE1" i="2" s="1"/>
  <c r="WF1" i="2" s="1"/>
  <c r="WG1" i="2" s="1"/>
  <c r="WH1" i="2" s="1"/>
  <c r="WI1" i="2" s="1"/>
  <c r="WJ1" i="2" s="1"/>
  <c r="WK1" i="2" s="1"/>
  <c r="WL1" i="2" s="1"/>
  <c r="WM1" i="2" s="1"/>
  <c r="WN1" i="2" s="1"/>
  <c r="WO1" i="2" s="1"/>
  <c r="WP1" i="2" s="1"/>
  <c r="WQ1" i="2" s="1"/>
  <c r="WR1" i="2" s="1"/>
  <c r="WS1" i="2" s="1"/>
  <c r="WT1" i="2" s="1"/>
  <c r="WU1" i="2" s="1"/>
  <c r="WV1" i="2" s="1"/>
  <c r="WW1" i="2" s="1"/>
  <c r="WX1" i="2" s="1"/>
  <c r="WY1" i="2" s="1"/>
  <c r="WZ1" i="2" s="1"/>
  <c r="XA1" i="2" s="1"/>
  <c r="XB1" i="2" s="1"/>
  <c r="XC1" i="2" s="1"/>
  <c r="XD1" i="2" s="1"/>
  <c r="XE1" i="2" s="1"/>
  <c r="XF1" i="2" s="1"/>
  <c r="XG1" i="2" s="1"/>
  <c r="XH1" i="2" s="1"/>
  <c r="XI1" i="2" s="1"/>
  <c r="XJ1" i="2" s="1"/>
  <c r="XK1" i="2" s="1"/>
  <c r="XL1" i="2" s="1"/>
  <c r="XM1" i="2" s="1"/>
  <c r="XN1" i="2" s="1"/>
  <c r="XO1" i="2" s="1"/>
  <c r="XP1" i="2" s="1"/>
  <c r="XQ1" i="2" s="1"/>
  <c r="XR1" i="2" s="1"/>
  <c r="XS1" i="2" s="1"/>
  <c r="XT1" i="2" s="1"/>
  <c r="XU1" i="2" s="1"/>
  <c r="XV1" i="2" s="1"/>
  <c r="XW1" i="2" s="1"/>
  <c r="XX1" i="2" s="1"/>
  <c r="XY1" i="2" s="1"/>
  <c r="XZ1" i="2" s="1"/>
  <c r="YA1" i="2" s="1"/>
  <c r="YB1" i="2" s="1"/>
  <c r="YC1" i="2" s="1"/>
  <c r="YD1" i="2" s="1"/>
  <c r="YE1" i="2" s="1"/>
  <c r="YF1" i="2" s="1"/>
  <c r="YG1" i="2" s="1"/>
  <c r="YH1" i="2" s="1"/>
  <c r="YI1" i="2" s="1"/>
  <c r="YJ1" i="2" s="1"/>
  <c r="YK1" i="2" s="1"/>
  <c r="YL1" i="2" s="1"/>
  <c r="YM1" i="2" s="1"/>
  <c r="YN1" i="2" s="1"/>
  <c r="YO1" i="2" s="1"/>
  <c r="YP1" i="2" s="1"/>
  <c r="YQ1" i="2" s="1"/>
  <c r="YR1" i="2" s="1"/>
  <c r="YS1" i="2" s="1"/>
  <c r="YT1" i="2" s="1"/>
  <c r="YU1" i="2" s="1"/>
  <c r="YV1" i="2" s="1"/>
  <c r="YW1" i="2" s="1"/>
  <c r="YX1" i="2" s="1"/>
  <c r="YY1" i="2" s="1"/>
  <c r="YZ1" i="2" s="1"/>
  <c r="ZA1" i="2" s="1"/>
  <c r="ZB1" i="2" s="1"/>
  <c r="ZC1" i="2" s="1"/>
  <c r="ZD1" i="2" s="1"/>
  <c r="ZE1" i="2" s="1"/>
  <c r="ZF1" i="2" s="1"/>
  <c r="ZG1" i="2" s="1"/>
  <c r="ZH1" i="2" s="1"/>
  <c r="ZI1" i="2" s="1"/>
  <c r="ZJ1" i="2" s="1"/>
  <c r="ZK1" i="2" s="1"/>
  <c r="ZL1" i="2" s="1"/>
  <c r="ZM1" i="2" s="1"/>
  <c r="ZN1" i="2" s="1"/>
  <c r="ZO1" i="2" s="1"/>
  <c r="ZP1" i="2" s="1"/>
  <c r="ZQ1" i="2" s="1"/>
  <c r="ZR1" i="2" s="1"/>
  <c r="ZS1" i="2" s="1"/>
  <c r="ZT1" i="2" s="1"/>
  <c r="ZU1" i="2" s="1"/>
  <c r="ZV1" i="2" s="1"/>
  <c r="ZW1" i="2" s="1"/>
  <c r="ZX1" i="2" s="1"/>
  <c r="ZY1" i="2" s="1"/>
  <c r="ZZ1" i="2" s="1"/>
  <c r="AAA1" i="2" s="1"/>
  <c r="AAB1" i="2" s="1"/>
  <c r="AAC1" i="2" s="1"/>
  <c r="AAD1" i="2" s="1"/>
  <c r="AAE1" i="2" s="1"/>
  <c r="AAF1" i="2" s="1"/>
  <c r="AAG1" i="2" s="1"/>
  <c r="AAH1" i="2" s="1"/>
  <c r="AAI1" i="2" s="1"/>
  <c r="AAJ1" i="2" s="1"/>
  <c r="AAK1" i="2" s="1"/>
  <c r="AAL1" i="2" s="1"/>
  <c r="AAM1" i="2" s="1"/>
  <c r="AAN1" i="2" s="1"/>
  <c r="AAO1" i="2" s="1"/>
  <c r="AAP1" i="2" s="1"/>
  <c r="AAQ1" i="2" s="1"/>
  <c r="AAR1" i="2" s="1"/>
  <c r="AAS1" i="2" s="1"/>
  <c r="AAT1" i="2" s="1"/>
  <c r="AAU1" i="2" s="1"/>
  <c r="AAV1" i="2" s="1"/>
  <c r="AAW1" i="2" s="1"/>
  <c r="AAX1" i="2" s="1"/>
  <c r="AAY1" i="2" s="1"/>
  <c r="AAZ1" i="2" s="1"/>
  <c r="ABA1" i="2" s="1"/>
  <c r="ABB1" i="2" s="1"/>
  <c r="ABC1" i="2" s="1"/>
  <c r="ABD1" i="2" s="1"/>
  <c r="ABE1" i="2" s="1"/>
  <c r="ABF1" i="2" s="1"/>
  <c r="ABG1" i="2" s="1"/>
  <c r="ABH1" i="2" s="1"/>
  <c r="ABI1" i="2" s="1"/>
  <c r="ABJ1" i="2" s="1"/>
  <c r="ABK1" i="2" s="1"/>
  <c r="ABL1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tc={9CE5DE40-7CDC-4851-8E01-D2245F282C3F}</author>
    <author>tc={1DE34EEF-5455-4803-A55B-04C2859CC133}</author>
    <author>tc={152956EA-507B-4AA0-B650-2E4A403E8EC4}</author>
    <author>tc={5AC1933D-3741-4AF8-A7E2-54640DC2DA90}</author>
    <author>tc={1138EB58-47D6-4A46-8D5A-CBECFFA4EA62}</author>
    <author>tc={9C893D89-1132-4B31-87CC-446DBAAF1CCF}</author>
    <author>tc={A14D28BC-C035-4C9F-B930-A023ED9A7B9E}</author>
    <author>tc={8102B866-F874-4400-85A9-680AAA83B8EF}</author>
    <author>tc={7FA1FF1A-6009-4048-B3AF-E651993CEF81}</author>
    <author>tc={E56F1B79-8084-4DD4-A96D-9714984B9F97}</author>
    <author>tc={5B5EAC74-9321-453D-8F6D-9E88268CD900}</author>
    <author>tc={1121A4EA-6435-4724-A423-382230E5244B}</author>
    <author>tc={99364F68-1ED0-49B6-BBB3-0917E0D3F21C}</author>
    <author>tc={CA2E1BD7-E9B2-47B0-8803-C360F25F9D8C}</author>
    <author>tc={C0CB3E1C-3D83-43C0-A51D-120CDEB42CF9}</author>
    <author>tc={54258AA7-8C70-4F6C-9A82-42177B3E213E}</author>
    <author>tc={417427D5-1482-4B7C-9BF8-E3AF93867CF2}</author>
    <author>tc={C87991BD-34E9-4453-B235-985D76FB2D1A}</author>
    <author>tc={D0855667-D650-4BA9-ACD2-168B0B321CA3}</author>
    <author>tc={BB52E224-7AD5-4E56-AF1B-D96A23BF28D8}</author>
    <author>tc={085CA052-DDE8-4E25-9863-5A63B0231137}</author>
    <author>tc={2780AE15-C156-4B53-A73E-4F17CDD39E4F}</author>
    <author>tc={BA67A675-29BF-43F4-9354-73B031C68893}</author>
    <author>tc={13C7CEDE-D375-4E00-8091-9DFFD382245D}</author>
    <author>tc={4B7F78FF-6C85-4C79-A58B-E35F47278B4A}</author>
  </authors>
  <commentList>
    <comment ref="ZW1" authorId="0" shapeId="0" xr:uid="{CD74A485-6A9A-B248-99FA-F477EE98B7A9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operation ariane</t>
        </r>
      </text>
    </comment>
    <comment ref="IP3" authorId="1" shapeId="0" xr:uid="{1DE34EEF-5455-4803-A55B-04C2859CC133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ASTREINTE BENNE TOUR DE FRANCE</t>
        </r>
      </text>
    </comment>
    <comment ref="KT4" authorId="2" shapeId="0" xr:uid="{152956EA-507B-4AA0-B650-2E4A403E8EC4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PEUT PAS TRAVAILLER CE WEEK-END LÀ</t>
        </r>
      </text>
    </comment>
    <comment ref="BI6" authorId="3" shapeId="0" xr:uid="{5AC1933D-3741-4AF8-A7E2-54640DC2DA90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visite medicale le 24/02 à 9h00</t>
        </r>
      </text>
    </comment>
    <comment ref="BZ6" authorId="4" shapeId="0" xr:uid="{1138EB58-47D6-4A46-8D5A-CBECFFA4EA62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convocation pole abscences 10h30</t>
        </r>
      </text>
    </comment>
    <comment ref="GL6" authorId="5" shapeId="0" xr:uid="{9C893D89-1132-4B31-87CC-446DBAAF1CCF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aprés-midi offerte</t>
        </r>
      </text>
    </comment>
    <comment ref="JN9" authorId="6" shapeId="0" xr:uid="{A14D28BC-C035-4C9F-B930-A023ED9A7B9E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MUTATION AU COP EST (C.S.) REPORTÉ VOIR MAIL DU 08/09 DE MR MBONGO</t>
        </r>
      </text>
    </comment>
    <comment ref="AJ19" authorId="7" shapeId="0" xr:uid="{8102B866-F874-4400-85A9-680AAA83B8EF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5jrs pacs de l'agent</t>
        </r>
      </text>
    </comment>
    <comment ref="CK19" authorId="8" shapeId="0" xr:uid="{7FA1FF1A-6009-4048-B3AF-E651993CEF81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mutation au pole ouest</t>
        </r>
      </text>
    </comment>
    <comment ref="FZ37" authorId="9" shapeId="0" xr:uid="{E56F1B79-8084-4DD4-A96D-9714984B9F97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transferé au vieux nice apres-midi</t>
        </r>
      </text>
    </comment>
    <comment ref="K42" authorId="10" shapeId="0" xr:uid="{5B5EAC74-9321-453D-8F6D-9E88268CD900}">
      <text>
        <r>
          <rPr>
            <sz val="12"/>
            <color rgb="FF000000"/>
            <rFont val="Calibri"/>
            <family val="2"/>
          </rPr>
          <t xml:space="preserve">[Commentaire à thread]
</t>
        </r>
        <r>
          <rPr>
            <sz val="12"/>
            <color rgb="FF000000"/>
            <rFont val="Calibri"/>
            <family val="2"/>
          </rPr>
          <t xml:space="preserve">
</t>
        </r>
        <r>
          <rPr>
            <sz val="12"/>
            <color rgb="FF000000"/>
            <rFont val="Calibri"/>
            <family val="2"/>
          </rPr>
          <t xml:space="preserve">Votre version d’Excel vous permet de lire ce commentaire à thread. Toutefois, les modifications qui y sont apportées seront supprimées si le fichier est ouvert dans une version plus récente d’Excel. En savoir plus : https://go.microsoft.com/fwlink/?linkid=870924
</t>
        </r>
        <r>
          <rPr>
            <sz val="12"/>
            <color rgb="FF000000"/>
            <rFont val="Calibri"/>
            <family val="2"/>
          </rPr>
          <t xml:space="preserve">
</t>
        </r>
        <r>
          <rPr>
            <sz val="12"/>
            <color rgb="FF000000"/>
            <rFont val="Calibri"/>
            <family val="2"/>
          </rPr>
          <t xml:space="preserve">Commentaire :
</t>
        </r>
        <r>
          <rPr>
            <sz val="12"/>
            <color rgb="FF000000"/>
            <rFont val="Calibri"/>
            <family val="2"/>
          </rPr>
          <t xml:space="preserve">    a payé l'autauroute en CB perso.
</t>
        </r>
        <r>
          <rPr>
            <sz val="12"/>
            <color rgb="FF000000"/>
            <rFont val="Calibri"/>
            <family val="2"/>
          </rPr>
          <t xml:space="preserve"> en benne PL carton (avec badge de VL) oupsssssssss</t>
        </r>
      </text>
    </comment>
    <comment ref="CN42" authorId="11" shapeId="0" xr:uid="{1121A4EA-6435-4724-A423-382230E5244B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bennette PL vieux-nice 13h/18h</t>
        </r>
      </text>
    </comment>
    <comment ref="JX42" authorId="12" shapeId="0" xr:uid="{99364F68-1ED0-49B6-BBB3-0917E0D3F21C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formation integration</t>
        </r>
      </text>
    </comment>
    <comment ref="JY42" authorId="13" shapeId="0" xr:uid="{CA2E1BD7-E9B2-47B0-8803-C360F25F9D8C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annuler arrivé sur place il l'ont fait repartir</t>
        </r>
      </text>
    </comment>
    <comment ref="KD42" authorId="14" shapeId="0" xr:uid="{C0CB3E1C-3D83-43C0-A51D-120CDEB42CF9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formation integration</t>
        </r>
      </text>
    </comment>
    <comment ref="KL42" authorId="15" shapeId="0" xr:uid="{54258AA7-8C70-4F6C-9A82-42177B3E213E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 9h a 11h Dossier Médical Partagé
Réponse :
    apres 11h 17h ampirole</t>
        </r>
      </text>
    </comment>
    <comment ref="K44" authorId="16" shapeId="0" xr:uid="{417427D5-1482-4B7C-9BF8-E3AF93867CF2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BENNE MONSTRE RENFORT</t>
        </r>
      </text>
    </comment>
    <comment ref="CC44" authorId="17" shapeId="0" xr:uid="{C87991BD-34E9-4453-B235-985D76FB2D1A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convocation au test des responsables 13h/17h</t>
        </r>
      </text>
    </comment>
    <comment ref="CL44" authorId="18" shapeId="0" xr:uid="{D0855667-D650-4BA9-ACD2-168B0B321CA3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week end d'astreinte</t>
        </r>
      </text>
    </comment>
    <comment ref="DB44" authorId="19" shapeId="0" xr:uid="{BB52E224-7AD5-4E56-AF1B-D96A23BF28D8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bennette PL vieux nice  tt la semaine 6h/11h</t>
        </r>
      </text>
    </comment>
    <comment ref="GU44" authorId="20" shapeId="0" xr:uid="{085CA052-DDE8-4E25-9863-5A63B0231137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enlever les bacs de nice nord avant les travaux</t>
        </r>
      </text>
    </comment>
    <comment ref="IO44" authorId="21" shapeId="0" xr:uid="{2780AE15-C156-4B53-A73E-4F17CDD39E4F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astreinte TOUR DE FRANCE 13H/20H</t>
        </r>
      </text>
    </comment>
    <comment ref="JY44" authorId="22" shapeId="0" xr:uid="{BA67A675-29BF-43F4-9354-73B031C68893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tempete aucune collecte</t>
        </r>
      </text>
    </comment>
    <comment ref="CE48" authorId="23" shapeId="0" xr:uid="{13C7CEDE-D375-4E00-8091-9DFFD382245D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week end d'astreinte</t>
        </r>
      </text>
    </comment>
    <comment ref="DB48" authorId="24" shapeId="0" xr:uid="{4B7F78FF-6C85-4C79-A58B-E35F47278B4A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viens a 8h lavage de benne</t>
        </r>
      </text>
    </comment>
  </commentList>
</comments>
</file>

<file path=xl/sharedStrings.xml><?xml version="1.0" encoding="utf-8"?>
<sst xmlns="http://schemas.openxmlformats.org/spreadsheetml/2006/main" count="2753" uniqueCount="146">
  <si>
    <t>Congés</t>
  </si>
  <si>
    <t>REPOS</t>
  </si>
  <si>
    <t>POLY OUEST 7H-14H</t>
  </si>
  <si>
    <t>POLY OUEST 10H-17H</t>
  </si>
  <si>
    <t>POLY Ouest 7H-12H / 13H-17H</t>
  </si>
  <si>
    <t>RTT</t>
  </si>
  <si>
    <t>FORMATION</t>
  </si>
  <si>
    <t>POLY Est 7H-12H / 13H-17H</t>
  </si>
  <si>
    <t>Maladie</t>
  </si>
  <si>
    <t>POLY NO 11H-18H30</t>
  </si>
  <si>
    <t>POLY 6H-9H + BENNETTE 9H-12H</t>
  </si>
  <si>
    <t>POLY 7H-12H</t>
  </si>
  <si>
    <t>POLY 9H-16H</t>
  </si>
  <si>
    <t>HS POLY Ouest 7H-12H / 13H-17H</t>
  </si>
  <si>
    <t>VN DIM MATIN Bennette PL</t>
  </si>
  <si>
    <t>POLY 5H-12H</t>
  </si>
  <si>
    <t>CPL</t>
  </si>
  <si>
    <t>N0122634</t>
  </si>
  <si>
    <t>POLY EST 7H-14H</t>
  </si>
  <si>
    <t>VN BOM + BENNETTE PL</t>
  </si>
  <si>
    <t xml:space="preserve">HS POLY Est 7H-12H / 13H-17H </t>
  </si>
  <si>
    <t>POLY EST 7H-14H | 14:00-17:00</t>
  </si>
  <si>
    <t>Presta Except &amp; 06:00-13:00</t>
  </si>
  <si>
    <t>HS VN | 05:00-12:00</t>
  </si>
  <si>
    <t>REPOS &amp; ASTREINTE WK</t>
  </si>
  <si>
    <t>POLY EST 10H-17H &amp; ASTREINTE WK</t>
  </si>
  <si>
    <t>ABSENT COVID19 GDF</t>
  </si>
  <si>
    <t>B. CARTON</t>
  </si>
  <si>
    <t xml:space="preserve">POLY EST 7H-14H </t>
  </si>
  <si>
    <t>ENC MATIN 5H-12H</t>
  </si>
  <si>
    <t>RTT Matin</t>
  </si>
  <si>
    <t>POLY 6H-12H</t>
  </si>
  <si>
    <t>POLY  NO 7H-14H30</t>
  </si>
  <si>
    <t>Congés Exp</t>
  </si>
  <si>
    <t>ABSENT COVID19 PATHO</t>
  </si>
  <si>
    <t>FIMO 02/07/2020</t>
  </si>
  <si>
    <t>#</t>
  </si>
  <si>
    <t xml:space="preserve">POLY 7H-14H EST </t>
  </si>
  <si>
    <t>POLY 5H-12H | 12:00-18:00</t>
  </si>
  <si>
    <t>POLY 5H-12H | 05:00-12:00</t>
  </si>
  <si>
    <t>VN DIM MATIN Bennette PL | 04:00-12:00</t>
  </si>
  <si>
    <t>N0122749</t>
  </si>
  <si>
    <t>VN 13H-20H</t>
  </si>
  <si>
    <t>AT</t>
  </si>
  <si>
    <t>N0122309</t>
  </si>
  <si>
    <t>N0140595</t>
  </si>
  <si>
    <t>POLY 9H-16H | 16:00-18:00</t>
  </si>
  <si>
    <t>N0141969</t>
  </si>
  <si>
    <t>POLY EST 10H-17H</t>
  </si>
  <si>
    <t>ENC AM 12H-19H</t>
  </si>
  <si>
    <t>POLY 11H-18H</t>
  </si>
  <si>
    <t>Presta Except &amp; 13:00-20:00</t>
  </si>
  <si>
    <t>VN DIM MATIN Bennette PL |12:00-14:00</t>
  </si>
  <si>
    <t>VN BOM + BENNETTE PL |12:00-14:00</t>
  </si>
  <si>
    <t>POLY EST 7H-14H | 14:00-16:00</t>
  </si>
  <si>
    <t>VN MATIN | 05:00-12:00</t>
  </si>
  <si>
    <t>HS ENC MATIN</t>
  </si>
  <si>
    <t>POLY  NO 7H-14H30 &amp; ASTREINTE WK</t>
  </si>
  <si>
    <t>POLY NO 11H-18H30 | 08:00-11:00</t>
  </si>
  <si>
    <t>HS VN | 13:00-19:00</t>
  </si>
  <si>
    <t>N0141785</t>
  </si>
  <si>
    <t>N0123300</t>
  </si>
  <si>
    <t>FORMATION | 16:00-17:00</t>
  </si>
  <si>
    <t>RTT AM</t>
  </si>
  <si>
    <t>POLY 11H-18H | 08:00-11:00</t>
  </si>
  <si>
    <t>POLY 11H-18H | 10:00-11:00</t>
  </si>
  <si>
    <t>N0136689</t>
  </si>
  <si>
    <t>ENC NUIT 20H30-03H30</t>
  </si>
  <si>
    <t>NICE EST</t>
  </si>
  <si>
    <t>NICE OUEST</t>
  </si>
  <si>
    <t>HS NICE OUEST</t>
  </si>
  <si>
    <t>VN MATIN</t>
  </si>
  <si>
    <t>NICE OUEST§</t>
  </si>
  <si>
    <t>HS ENC AM DIM</t>
  </si>
  <si>
    <t>V.N AM DIM</t>
  </si>
  <si>
    <t>remplaçant</t>
  </si>
  <si>
    <t>CARTON AP</t>
  </si>
  <si>
    <t xml:space="preserve">VN BENNETTE VL + FOURGON </t>
  </si>
  <si>
    <t>CARTON 8H30-12H / 13H-16H30</t>
  </si>
  <si>
    <t>VN DIM MATIN PAL</t>
  </si>
  <si>
    <t>HS NICE EST§</t>
  </si>
  <si>
    <t>HS NICE OUEST§</t>
  </si>
  <si>
    <t>N0137014</t>
  </si>
  <si>
    <t>N0138924</t>
  </si>
  <si>
    <t>HS NICE EST</t>
  </si>
  <si>
    <t>CARTON MATIN</t>
  </si>
  <si>
    <t>N0140951</t>
  </si>
  <si>
    <t>N0108913</t>
  </si>
  <si>
    <t>N0132724</t>
  </si>
  <si>
    <t>NICE NORD</t>
  </si>
  <si>
    <t>fourgon carton AMP</t>
  </si>
  <si>
    <t>N0128555</t>
  </si>
  <si>
    <t>M142356</t>
  </si>
  <si>
    <t>N0128554</t>
  </si>
  <si>
    <t>N0123459</t>
  </si>
  <si>
    <t>N0123263</t>
  </si>
  <si>
    <t>N0138863</t>
  </si>
  <si>
    <t>fourgon carton matin</t>
  </si>
  <si>
    <t>N0122896</t>
  </si>
  <si>
    <t>N0125446</t>
  </si>
  <si>
    <t>EST  Déchetterie</t>
  </si>
  <si>
    <t>N0142828</t>
  </si>
  <si>
    <t>N0124279</t>
  </si>
  <si>
    <t>OUEST  Déchetterie</t>
  </si>
  <si>
    <t>N0142779</t>
  </si>
  <si>
    <t>N0137004</t>
  </si>
  <si>
    <t>N0143849</t>
  </si>
  <si>
    <t>N0123610</t>
  </si>
  <si>
    <t>N0144388</t>
  </si>
  <si>
    <t>N0137009</t>
  </si>
  <si>
    <t>N0132761</t>
  </si>
  <si>
    <t>N0138898</t>
  </si>
  <si>
    <t>N0123075</t>
  </si>
  <si>
    <t>N0137095</t>
  </si>
  <si>
    <t>N0134733</t>
  </si>
  <si>
    <t>N0140957</t>
  </si>
  <si>
    <t>N0142787</t>
  </si>
  <si>
    <t>N0126103</t>
  </si>
  <si>
    <t>MI-TEMPS NICE OUEST</t>
  </si>
  <si>
    <t>N0144897</t>
  </si>
  <si>
    <t>N0137063</t>
  </si>
  <si>
    <t>N0122892</t>
  </si>
  <si>
    <t>N0138896</t>
  </si>
  <si>
    <t>N0122107</t>
  </si>
  <si>
    <t>N0123220</t>
  </si>
  <si>
    <t>N0122024</t>
  </si>
  <si>
    <t>N0134784</t>
  </si>
  <si>
    <t>CARTON AP &amp; ASTREINTE WK</t>
  </si>
  <si>
    <t>N0133886</t>
  </si>
  <si>
    <t>N0140432</t>
  </si>
  <si>
    <t>N0133037</t>
  </si>
  <si>
    <t>PRESTATION</t>
  </si>
  <si>
    <t>Code Serice</t>
  </si>
  <si>
    <t>inactif</t>
  </si>
  <si>
    <t>NOMS &amp; PRENOMS</t>
  </si>
  <si>
    <t>PRENOMS</t>
  </si>
  <si>
    <t>NOMS</t>
  </si>
  <si>
    <t>Matricule</t>
  </si>
  <si>
    <t>xxxx</t>
  </si>
  <si>
    <t>xxxxx</t>
  </si>
  <si>
    <t>xxxxxxxx</t>
  </si>
  <si>
    <t>yyyy</t>
  </si>
  <si>
    <t>yyyyy</t>
  </si>
  <si>
    <t>dddd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</si>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</sst>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[$-40C]mmm\-yy;@"/>
  </numFmts>
  <fonts count="1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b/>
      <sz val="15"/>
      <color rgb="FF555555"/>
      <name val="Helvetica Neue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5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164" fontId="4" fillId="0" borderId="0"/>
    <xf numFmtId="164" fontId="6" fillId="0" borderId="0"/>
    <xf numFmtId="0" fontId="6" fillId="0" borderId="0">
      <alignment horizontal="left" vertical="center"/>
    </xf>
  </cellStyleXfs>
  <cellXfs count="4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164" fontId="3" fillId="0" borderId="2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5" fillId="0" borderId="4" xfId="1" applyFont="1" applyBorder="1" applyAlignment="1">
      <alignment horizontal="center" vertical="center"/>
    </xf>
    <xf numFmtId="164" fontId="5" fillId="0" borderId="1" xfId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164" fontId="7" fillId="2" borderId="1" xfId="2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 vertical="center"/>
    </xf>
    <xf numFmtId="0" fontId="9" fillId="0" borderId="0" xfId="0" applyFont="1"/>
    <xf numFmtId="164" fontId="5" fillId="4" borderId="1" xfId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5" fillId="5" borderId="1" xfId="1" applyFont="1" applyFill="1" applyBorder="1" applyAlignment="1">
      <alignment horizontal="center" vertical="center"/>
    </xf>
    <xf numFmtId="164" fontId="5" fillId="0" borderId="7" xfId="1" applyFont="1" applyBorder="1" applyAlignment="1">
      <alignment horizontal="center" vertical="center"/>
    </xf>
    <xf numFmtId="164" fontId="5" fillId="5" borderId="7" xfId="1" applyFont="1" applyFill="1" applyBorder="1" applyAlignment="1">
      <alignment horizontal="center" vertical="center"/>
    </xf>
    <xf numFmtId="164" fontId="5" fillId="0" borderId="8" xfId="1" applyFont="1" applyBorder="1" applyAlignment="1">
      <alignment horizontal="center" vertical="center"/>
    </xf>
    <xf numFmtId="164" fontId="5" fillId="0" borderId="9" xfId="1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/>
    </xf>
    <xf numFmtId="164" fontId="7" fillId="2" borderId="7" xfId="2" applyFont="1" applyFill="1" applyBorder="1" applyAlignment="1">
      <alignment horizontal="center"/>
    </xf>
    <xf numFmtId="49" fontId="8" fillId="2" borderId="7" xfId="0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49" fontId="8" fillId="0" borderId="1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49" fontId="8" fillId="6" borderId="1" xfId="0" applyNumberFormat="1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11" fillId="0" borderId="0" xfId="3" applyFont="1">
      <alignment horizontal="left" vertical="center"/>
    </xf>
    <xf numFmtId="165" fontId="1" fillId="0" borderId="14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165" fontId="1" fillId="0" borderId="16" xfId="0" applyNumberFormat="1" applyFont="1" applyBorder="1" applyAlignment="1">
      <alignment horizontal="center" vertical="center"/>
    </xf>
    <xf numFmtId="14" fontId="12" fillId="0" borderId="1" xfId="1" applyNumberFormat="1" applyFont="1" applyBorder="1" applyAlignment="1">
      <alignment horizontal="center" vertical="center"/>
    </xf>
    <xf numFmtId="164" fontId="13" fillId="7" borderId="17" xfId="1" applyFont="1" applyFill="1" applyBorder="1" applyAlignment="1">
      <alignment horizontal="center" vertical="center"/>
    </xf>
    <xf numFmtId="164" fontId="13" fillId="7" borderId="0" xfId="1" applyFont="1" applyFill="1" applyAlignment="1">
      <alignment horizontal="center" vertical="center"/>
    </xf>
    <xf numFmtId="164" fontId="13" fillId="7" borderId="1" xfId="1" applyFont="1" applyFill="1" applyBorder="1" applyAlignment="1">
      <alignment horizontal="center" vertical="center"/>
    </xf>
  </cellXfs>
  <cellStyles count="4">
    <cellStyle name="Excel Built-in Normal" xfId="2" xr:uid="{899AFD5C-E5B6-2645-B32A-BEECAF1D5D4A}"/>
    <cellStyle name="Normal" xfId="0" builtinId="0"/>
    <cellStyle name="Normal 2" xfId="1" xr:uid="{1E438303-BE39-9F4C-B1B5-FBF51D5BE665}"/>
    <cellStyle name="Normal 7" xfId="3" xr:uid="{02B51FC6-407A-5F4D-AC9E-18ACE8912E7B}"/>
  </cellStyles>
  <dxfs count="14"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3399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MEGA/Travail%20NCA/PLANNING%20CS/Param&#232;tr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MEGA/Travail%20NCA/PLANNING%20CS/Collecte%20Se&#769;lectiv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DER_AGENTS_CS"/>
      <sheetName val="DER_AGENTS_CPL_CS"/>
      <sheetName val="TA&lt;100%"/>
      <sheetName val="CONTRACTUEL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  <cell r="H1" t="str">
            <v>Code serv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 t="str">
            <v>Addario Grégory |N0133037</v>
          </cell>
          <cell r="F2" t="str">
            <v>N0133037</v>
          </cell>
          <cell r="G2" t="str">
            <v>Oui</v>
          </cell>
          <cell r="H2" t="str">
            <v>NHA-21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 t="str">
            <v>Addario Jean-Baptiste |N0140432</v>
          </cell>
          <cell r="F3" t="str">
            <v>N0140432</v>
          </cell>
          <cell r="G3"/>
          <cell r="H3" t="str">
            <v>NHA-21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 t="str">
            <v>Alliouane Saïd |N0133886</v>
          </cell>
          <cell r="F4" t="str">
            <v>N0133886</v>
          </cell>
          <cell r="G4"/>
          <cell r="H4" t="str">
            <v>NHA-21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 t="str">
            <v>Arnaud Fabrice |N0134784</v>
          </cell>
          <cell r="F5" t="str">
            <v>N0134784</v>
          </cell>
          <cell r="G5" t="str">
            <v>Oui</v>
          </cell>
          <cell r="H5" t="str">
            <v>NHA-21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 t="str">
            <v>Audibert Michel |N0122024</v>
          </cell>
          <cell r="F6" t="str">
            <v>N0122024</v>
          </cell>
          <cell r="G6"/>
          <cell r="H6" t="str">
            <v>NHA-21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 t="str">
            <v>Ben Bouzid Bourhane |N0123074</v>
          </cell>
          <cell r="F7" t="str">
            <v>N0123074</v>
          </cell>
          <cell r="G7"/>
          <cell r="H7" t="str">
            <v>NHA-21</v>
          </cell>
        </row>
        <row r="8">
          <cell r="A8" t="str">
            <v>N0142864</v>
          </cell>
          <cell r="B8" t="str">
            <v>Benchniti</v>
          </cell>
          <cell r="C8" t="str">
            <v>Toufik</v>
          </cell>
          <cell r="D8" t="str">
            <v>Benchniti Toufik</v>
          </cell>
          <cell r="E8" t="str">
            <v>Benchniti Toufik |N0142864</v>
          </cell>
          <cell r="F8" t="str">
            <v>N0142864</v>
          </cell>
          <cell r="G8"/>
          <cell r="H8" t="str">
            <v>NHA-21</v>
          </cell>
        </row>
        <row r="9">
          <cell r="A9" t="str">
            <v>N0123220</v>
          </cell>
          <cell r="B9" t="str">
            <v>Bigotti</v>
          </cell>
          <cell r="C9" t="str">
            <v>Romain</v>
          </cell>
          <cell r="D9" t="str">
            <v>Bigotti Romain</v>
          </cell>
          <cell r="E9" t="str">
            <v>Bigotti Romain |N0123220</v>
          </cell>
          <cell r="F9" t="str">
            <v>N0123220</v>
          </cell>
          <cell r="G9" t="str">
            <v>Oui</v>
          </cell>
          <cell r="H9" t="str">
            <v>NHA-21</v>
          </cell>
        </row>
        <row r="10">
          <cell r="A10" t="str">
            <v>N0138896</v>
          </cell>
          <cell r="B10" t="str">
            <v>Brandon</v>
          </cell>
          <cell r="C10" t="str">
            <v>Charles</v>
          </cell>
          <cell r="D10" t="str">
            <v>Brandon Charles</v>
          </cell>
          <cell r="E10" t="str">
            <v>Brandon Charles |N0138896</v>
          </cell>
          <cell r="F10" t="str">
            <v>N0138896</v>
          </cell>
          <cell r="G10" t="str">
            <v>Oui</v>
          </cell>
          <cell r="H10" t="str">
            <v>NHA-21</v>
          </cell>
        </row>
        <row r="11">
          <cell r="A11" t="str">
            <v>N0142794</v>
          </cell>
          <cell r="B11" t="str">
            <v>Brulin</v>
          </cell>
          <cell r="C11" t="str">
            <v>Olivier</v>
          </cell>
          <cell r="D11" t="str">
            <v>Brulin Olivier</v>
          </cell>
          <cell r="E11" t="str">
            <v>Brulin Olivier |N0142794</v>
          </cell>
          <cell r="F11" t="str">
            <v>N0142794</v>
          </cell>
          <cell r="G11"/>
          <cell r="H11" t="str">
            <v>NHA-21</v>
          </cell>
        </row>
        <row r="12">
          <cell r="A12" t="str">
            <v>N0122892</v>
          </cell>
          <cell r="B12" t="str">
            <v>Burle</v>
          </cell>
          <cell r="C12" t="str">
            <v>Yann</v>
          </cell>
          <cell r="D12" t="str">
            <v>Burle Yann</v>
          </cell>
          <cell r="E12" t="str">
            <v>Burle Yann |N0122892</v>
          </cell>
          <cell r="F12" t="str">
            <v>N0122892</v>
          </cell>
          <cell r="G12" t="str">
            <v>Oui</v>
          </cell>
          <cell r="H12" t="str">
            <v>NHA-21</v>
          </cell>
        </row>
        <row r="13">
          <cell r="A13" t="str">
            <v>N0137062</v>
          </cell>
          <cell r="B13" t="str">
            <v>Calvifiori</v>
          </cell>
          <cell r="C13" t="str">
            <v>Nicolas</v>
          </cell>
          <cell r="D13" t="str">
            <v>Calvifiori Nicolas</v>
          </cell>
          <cell r="E13" t="str">
            <v>Calvifiori Nicolas |N0137062</v>
          </cell>
          <cell r="F13" t="str">
            <v>N0137062</v>
          </cell>
          <cell r="G13"/>
          <cell r="H13" t="str">
            <v>NHA-21</v>
          </cell>
        </row>
        <row r="14">
          <cell r="A14" t="str">
            <v>N0144897</v>
          </cell>
          <cell r="B14" t="str">
            <v>Cambra</v>
          </cell>
          <cell r="C14" t="str">
            <v>Florian</v>
          </cell>
          <cell r="D14" t="str">
            <v>Cambra Florian</v>
          </cell>
          <cell r="E14" t="str">
            <v>Cambra Florian |N0144897</v>
          </cell>
          <cell r="F14" t="str">
            <v>N0144897</v>
          </cell>
          <cell r="G14" t="str">
            <v>Oui</v>
          </cell>
          <cell r="H14" t="str">
            <v>NHA-21</v>
          </cell>
        </row>
        <row r="15">
          <cell r="A15" t="str">
            <v>N0137063</v>
          </cell>
          <cell r="B15" t="str">
            <v>Cantelli</v>
          </cell>
          <cell r="C15" t="str">
            <v>Thomas</v>
          </cell>
          <cell r="D15" t="str">
            <v>Cantelli Thomas</v>
          </cell>
          <cell r="E15" t="str">
            <v>Cantelli Thomas |N0137063</v>
          </cell>
          <cell r="F15" t="str">
            <v>N0137063</v>
          </cell>
          <cell r="G15" t="str">
            <v>Oui</v>
          </cell>
          <cell r="H15" t="str">
            <v>NHA-21</v>
          </cell>
        </row>
        <row r="16">
          <cell r="A16" t="str">
            <v>N0122246</v>
          </cell>
          <cell r="B16" t="str">
            <v>Cardinale</v>
          </cell>
          <cell r="C16" t="str">
            <v>Jean-Claude</v>
          </cell>
          <cell r="D16" t="str">
            <v>Cardinale Jean-Claude</v>
          </cell>
          <cell r="E16" t="str">
            <v>Cardinale Jean-Claude |N0122246</v>
          </cell>
          <cell r="F16" t="str">
            <v>N0122246</v>
          </cell>
          <cell r="G16"/>
          <cell r="H16" t="str">
            <v>NHA-21</v>
          </cell>
        </row>
        <row r="17">
          <cell r="A17" t="str">
            <v>N0126103</v>
          </cell>
          <cell r="B17" t="str">
            <v>Castres</v>
          </cell>
          <cell r="C17" t="str">
            <v>Antoine</v>
          </cell>
          <cell r="D17" t="str">
            <v>Castres Antoine</v>
          </cell>
          <cell r="E17" t="str">
            <v>Castres Antoine |N0126103</v>
          </cell>
          <cell r="F17" t="str">
            <v>N0126103</v>
          </cell>
          <cell r="G17" t="str">
            <v>Oui</v>
          </cell>
          <cell r="H17" t="str">
            <v>NHA-21</v>
          </cell>
        </row>
        <row r="18">
          <cell r="A18" t="str">
            <v>N0142787</v>
          </cell>
          <cell r="B18" t="str">
            <v>Cirimèle</v>
          </cell>
          <cell r="C18" t="str">
            <v>Thomas</v>
          </cell>
          <cell r="D18" t="str">
            <v>Cirimèle Thomas</v>
          </cell>
          <cell r="E18" t="str">
            <v>Cirimèle Thomas |N0142787</v>
          </cell>
          <cell r="F18" t="str">
            <v>N0142787</v>
          </cell>
          <cell r="G18" t="str">
            <v>Oui</v>
          </cell>
          <cell r="H18" t="str">
            <v>NHA-21</v>
          </cell>
        </row>
        <row r="19">
          <cell r="A19" t="str">
            <v>N0140957</v>
          </cell>
          <cell r="B19" t="str">
            <v>Chauvin</v>
          </cell>
          <cell r="C19" t="str">
            <v>Nicolas</v>
          </cell>
          <cell r="D19" t="str">
            <v>Chauvin Nicolas</v>
          </cell>
          <cell r="E19" t="str">
            <v>Chauvin Nicolas |N0140957</v>
          </cell>
          <cell r="F19" t="str">
            <v>N0140957</v>
          </cell>
          <cell r="G19" t="str">
            <v>Oui</v>
          </cell>
          <cell r="H19" t="str">
            <v>NHA-21</v>
          </cell>
        </row>
        <row r="20">
          <cell r="A20" t="str">
            <v>N0142717</v>
          </cell>
          <cell r="B20" t="str">
            <v>Claus</v>
          </cell>
          <cell r="C20" t="str">
            <v>Benjamin</v>
          </cell>
          <cell r="D20" t="str">
            <v>Claus Benjamin</v>
          </cell>
          <cell r="E20" t="str">
            <v>Claus Benjamin |N0142717</v>
          </cell>
          <cell r="F20" t="str">
            <v>N0142717</v>
          </cell>
          <cell r="G20"/>
          <cell r="H20" t="str">
            <v>NHA-21</v>
          </cell>
        </row>
        <row r="21">
          <cell r="A21" t="str">
            <v>N0134733</v>
          </cell>
          <cell r="B21" t="str">
            <v>Courtois</v>
          </cell>
          <cell r="C21" t="str">
            <v>Alexis</v>
          </cell>
          <cell r="D21" t="str">
            <v>Courtois Alexis</v>
          </cell>
          <cell r="E21" t="str">
            <v>Courtois Alexis |N0134733</v>
          </cell>
          <cell r="F21" t="str">
            <v>N0134733</v>
          </cell>
          <cell r="G21" t="str">
            <v>Oui</v>
          </cell>
          <cell r="H21" t="str">
            <v>NHA-21</v>
          </cell>
        </row>
        <row r="22">
          <cell r="A22" t="str">
            <v>N0123925</v>
          </cell>
          <cell r="B22" t="str">
            <v>Darbois</v>
          </cell>
          <cell r="C22" t="str">
            <v>Jonathan</v>
          </cell>
          <cell r="D22" t="str">
            <v>Darbois Jonathan</v>
          </cell>
          <cell r="E22" t="str">
            <v>Darbois Jonathan |N0123925</v>
          </cell>
          <cell r="F22" t="str">
            <v>N0123925</v>
          </cell>
          <cell r="G22"/>
          <cell r="H22" t="str">
            <v>NHA-21</v>
          </cell>
        </row>
        <row r="23">
          <cell r="A23" t="str">
            <v>N0136834</v>
          </cell>
          <cell r="B23" t="str">
            <v>Dhouimer</v>
          </cell>
          <cell r="C23" t="str">
            <v>Yassine</v>
          </cell>
          <cell r="D23" t="str">
            <v>Dhouimer Yassine</v>
          </cell>
          <cell r="E23" t="str">
            <v>Dhouimer Yassine |N0136834</v>
          </cell>
          <cell r="F23" t="str">
            <v>N0136834</v>
          </cell>
          <cell r="G23"/>
          <cell r="H23" t="str">
            <v>NHA-21</v>
          </cell>
        </row>
        <row r="24">
          <cell r="A24" t="str">
            <v>N0137095</v>
          </cell>
          <cell r="B24" t="str">
            <v>Ellena</v>
          </cell>
          <cell r="C24" t="str">
            <v>Thomas</v>
          </cell>
          <cell r="D24" t="str">
            <v>Ellena Thomas</v>
          </cell>
          <cell r="E24" t="str">
            <v>Ellena Thomas |N0137095</v>
          </cell>
          <cell r="F24" t="str">
            <v>N0137095</v>
          </cell>
          <cell r="G24" t="str">
            <v>Oui</v>
          </cell>
          <cell r="H24" t="str">
            <v>NHA-21</v>
          </cell>
        </row>
        <row r="25">
          <cell r="A25" t="str">
            <v>N0138859</v>
          </cell>
          <cell r="B25" t="str">
            <v>Fasani</v>
          </cell>
          <cell r="C25" t="str">
            <v>Vincent</v>
          </cell>
          <cell r="D25" t="str">
            <v>Fasani Vincent</v>
          </cell>
          <cell r="E25" t="str">
            <v>Fasani Vincent |N0138859</v>
          </cell>
          <cell r="F25" t="str">
            <v>N0138859</v>
          </cell>
          <cell r="G25"/>
          <cell r="H25" t="str">
            <v>NHA-21</v>
          </cell>
        </row>
        <row r="26">
          <cell r="A26" t="str">
            <v>N0124292</v>
          </cell>
          <cell r="B26" t="str">
            <v>Franchi</v>
          </cell>
          <cell r="C26" t="str">
            <v>Anthony</v>
          </cell>
          <cell r="D26" t="str">
            <v>Franchi Anthony</v>
          </cell>
          <cell r="E26" t="str">
            <v>Franchi Anthony |N0124292</v>
          </cell>
          <cell r="F26" t="str">
            <v>N0124292</v>
          </cell>
          <cell r="G26"/>
          <cell r="H26" t="str">
            <v>NHA-21</v>
          </cell>
        </row>
        <row r="27">
          <cell r="A27" t="str">
            <v>N0123075</v>
          </cell>
          <cell r="B27" t="str">
            <v>Frendo</v>
          </cell>
          <cell r="C27" t="str">
            <v>Mathieu</v>
          </cell>
          <cell r="D27" t="str">
            <v>Frendo Mathieu</v>
          </cell>
          <cell r="E27" t="str">
            <v>Frendo Mathieu |N0123075</v>
          </cell>
          <cell r="F27" t="str">
            <v>N0123075</v>
          </cell>
          <cell r="G27" t="str">
            <v>Oui</v>
          </cell>
          <cell r="H27" t="str">
            <v>NHA-21</v>
          </cell>
        </row>
        <row r="28">
          <cell r="A28" t="str">
            <v>N0138898</v>
          </cell>
          <cell r="B28" t="str">
            <v>Frougier</v>
          </cell>
          <cell r="C28" t="str">
            <v>David</v>
          </cell>
          <cell r="D28" t="str">
            <v>Frougier David</v>
          </cell>
          <cell r="E28" t="str">
            <v>Frougier David |N0138898</v>
          </cell>
          <cell r="F28" t="str">
            <v>N0138898</v>
          </cell>
          <cell r="G28" t="str">
            <v>Oui</v>
          </cell>
          <cell r="H28" t="str">
            <v>NHA-21</v>
          </cell>
        </row>
        <row r="29">
          <cell r="A29" t="str">
            <v>N0132761</v>
          </cell>
          <cell r="B29" t="str">
            <v>Gandolin</v>
          </cell>
          <cell r="C29" t="str">
            <v>Adrien</v>
          </cell>
          <cell r="D29" t="str">
            <v>Gandolin Adrien</v>
          </cell>
          <cell r="E29" t="str">
            <v>Gandolin Adrien |N0132761</v>
          </cell>
          <cell r="F29" t="str">
            <v>N0132761</v>
          </cell>
          <cell r="G29" t="str">
            <v>Oui</v>
          </cell>
          <cell r="H29" t="str">
            <v>NHA-21</v>
          </cell>
        </row>
        <row r="30">
          <cell r="A30" t="str">
            <v>N0137009</v>
          </cell>
          <cell r="B30" t="str">
            <v>Gazonnaud</v>
          </cell>
          <cell r="C30" t="str">
            <v>Yann</v>
          </cell>
          <cell r="D30" t="str">
            <v>Gazonnaud Yann</v>
          </cell>
          <cell r="E30" t="str">
            <v>Gazonnaud Yann |N0137009</v>
          </cell>
          <cell r="F30" t="str">
            <v>N0137009</v>
          </cell>
          <cell r="G30" t="str">
            <v>Oui</v>
          </cell>
          <cell r="H30" t="str">
            <v>NHA-21</v>
          </cell>
        </row>
        <row r="31">
          <cell r="A31" t="str">
            <v>N0144388</v>
          </cell>
          <cell r="B31" t="str">
            <v>Ghersi</v>
          </cell>
          <cell r="C31" t="str">
            <v>Cyril</v>
          </cell>
          <cell r="D31" t="str">
            <v>Ghersi Cyril</v>
          </cell>
          <cell r="E31" t="str">
            <v>Ghersi Cyril |N0144388</v>
          </cell>
          <cell r="F31" t="str">
            <v>N0144388</v>
          </cell>
          <cell r="G31" t="str">
            <v>Oui</v>
          </cell>
          <cell r="H31" t="str">
            <v>NHA-21</v>
          </cell>
        </row>
        <row r="32">
          <cell r="A32" t="str">
            <v>N0142718</v>
          </cell>
          <cell r="B32" t="str">
            <v>Giordano</v>
          </cell>
          <cell r="C32" t="str">
            <v>Lucas</v>
          </cell>
          <cell r="D32" t="str">
            <v>Giordano Lucas</v>
          </cell>
          <cell r="E32" t="str">
            <v>Giordano Lucas |N0142718</v>
          </cell>
          <cell r="F32" t="str">
            <v>N0142718</v>
          </cell>
          <cell r="G32"/>
          <cell r="H32" t="str">
            <v>NHA-21</v>
          </cell>
        </row>
        <row r="33">
          <cell r="A33" t="str">
            <v>N0131051</v>
          </cell>
          <cell r="B33" t="str">
            <v>Glaskoff</v>
          </cell>
          <cell r="C33" t="str">
            <v>Hervé</v>
          </cell>
          <cell r="D33" t="str">
            <v>Glaskoff Hervé</v>
          </cell>
          <cell r="E33" t="str">
            <v>Glaskoff Hervé |N0131051</v>
          </cell>
          <cell r="F33" t="str">
            <v>N0131051</v>
          </cell>
          <cell r="G33"/>
          <cell r="H33" t="str">
            <v>NHA-21</v>
          </cell>
        </row>
        <row r="34">
          <cell r="A34" t="str">
            <v>N0123610</v>
          </cell>
          <cell r="B34" t="str">
            <v>Guizani</v>
          </cell>
          <cell r="C34" t="str">
            <v>Samy</v>
          </cell>
          <cell r="D34" t="str">
            <v>Guizani Samy</v>
          </cell>
          <cell r="E34" t="str">
            <v>Guizani Samy |N0123610</v>
          </cell>
          <cell r="F34" t="str">
            <v>N0123610</v>
          </cell>
          <cell r="G34" t="str">
            <v>Oui</v>
          </cell>
          <cell r="H34" t="str">
            <v>NHA-21</v>
          </cell>
        </row>
        <row r="35">
          <cell r="A35" t="str">
            <v>N0143849</v>
          </cell>
          <cell r="B35" t="str">
            <v>Imbert</v>
          </cell>
          <cell r="C35" t="str">
            <v>Frédéric</v>
          </cell>
          <cell r="D35" t="str">
            <v>Imbert Frédéric</v>
          </cell>
          <cell r="E35" t="str">
            <v>Imbert Frédéric |N0143849</v>
          </cell>
          <cell r="F35" t="str">
            <v>N0143849</v>
          </cell>
          <cell r="G35" t="str">
            <v>Oui</v>
          </cell>
          <cell r="H35" t="str">
            <v>NHA-21</v>
          </cell>
        </row>
        <row r="36">
          <cell r="A36" t="str">
            <v>N0123758</v>
          </cell>
          <cell r="B36" t="str">
            <v>Isoard</v>
          </cell>
          <cell r="C36" t="str">
            <v>Nicolas</v>
          </cell>
          <cell r="D36" t="str">
            <v>Isoard Nicolas</v>
          </cell>
          <cell r="E36" t="str">
            <v>Isoard Nicolas |N0123758</v>
          </cell>
          <cell r="F36" t="str">
            <v>N0123758</v>
          </cell>
          <cell r="G36"/>
          <cell r="H36" t="str">
            <v>NHA-21</v>
          </cell>
        </row>
        <row r="37">
          <cell r="A37" t="str">
            <v>N0142781</v>
          </cell>
          <cell r="B37" t="str">
            <v>Ladhib</v>
          </cell>
          <cell r="C37" t="str">
            <v>Yacine</v>
          </cell>
          <cell r="D37" t="str">
            <v>Ladhib Yacine</v>
          </cell>
          <cell r="E37" t="str">
            <v>Ladhib Yacine |N0142781</v>
          </cell>
          <cell r="F37" t="str">
            <v>N0142781</v>
          </cell>
          <cell r="G37"/>
          <cell r="H37" t="str">
            <v>NHA-21</v>
          </cell>
        </row>
        <row r="38">
          <cell r="A38" t="str">
            <v>N0137004</v>
          </cell>
          <cell r="B38" t="str">
            <v>Lantéri</v>
          </cell>
          <cell r="C38" t="str">
            <v>Joachim</v>
          </cell>
          <cell r="D38" t="str">
            <v>Lantéri Joachim</v>
          </cell>
          <cell r="E38" t="str">
            <v>Lantéri Joachim |N0137004</v>
          </cell>
          <cell r="F38" t="str">
            <v>N0137004</v>
          </cell>
          <cell r="G38" t="str">
            <v>Oui</v>
          </cell>
          <cell r="H38" t="str">
            <v>NHA-21</v>
          </cell>
        </row>
        <row r="39">
          <cell r="A39" t="str">
            <v>N0142779</v>
          </cell>
          <cell r="B39" t="str">
            <v>Lemoine</v>
          </cell>
          <cell r="C39" t="str">
            <v>Steeve</v>
          </cell>
          <cell r="D39" t="str">
            <v>Lemoine Steeve</v>
          </cell>
          <cell r="E39" t="str">
            <v>Lemoine Steeve |N0142779</v>
          </cell>
          <cell r="F39" t="str">
            <v>N0142779</v>
          </cell>
          <cell r="G39" t="str">
            <v>Oui</v>
          </cell>
          <cell r="H39" t="str">
            <v>NHA-21</v>
          </cell>
        </row>
        <row r="40">
          <cell r="A40" t="str">
            <v>N0140919</v>
          </cell>
          <cell r="B40" t="str">
            <v>Maiel</v>
          </cell>
          <cell r="C40" t="str">
            <v>Nawfel</v>
          </cell>
          <cell r="D40" t="str">
            <v>Maiel Nawfel</v>
          </cell>
          <cell r="E40" t="str">
            <v>Maiel Nawfel |N0140919</v>
          </cell>
          <cell r="F40" t="str">
            <v>N0140919</v>
          </cell>
          <cell r="G40"/>
          <cell r="H40" t="str">
            <v>NHA-21</v>
          </cell>
        </row>
        <row r="41">
          <cell r="A41" t="str">
            <v>N0122577</v>
          </cell>
          <cell r="B41" t="str">
            <v>Mallo</v>
          </cell>
          <cell r="C41" t="str">
            <v>Alfred</v>
          </cell>
          <cell r="D41" t="str">
            <v>Mallo Alfred</v>
          </cell>
          <cell r="E41" t="str">
            <v>Mallo Alfred |N0122577</v>
          </cell>
          <cell r="F41" t="str">
            <v>N0122577</v>
          </cell>
          <cell r="G41"/>
          <cell r="H41" t="str">
            <v>NHA-21</v>
          </cell>
        </row>
        <row r="42">
          <cell r="A42" t="str">
            <v>N0122349</v>
          </cell>
          <cell r="B42" t="str">
            <v>Mandrea</v>
          </cell>
          <cell r="C42" t="str">
            <v>Thierry</v>
          </cell>
          <cell r="D42" t="str">
            <v>Mandrea Thierry</v>
          </cell>
          <cell r="E42" t="str">
            <v>Mandrea Thierry |N0122349</v>
          </cell>
          <cell r="F42" t="str">
            <v>N0122349</v>
          </cell>
          <cell r="G42"/>
          <cell r="H42" t="str">
            <v>NHA-21</v>
          </cell>
        </row>
        <row r="43">
          <cell r="A43" t="str">
            <v>N0142775</v>
          </cell>
          <cell r="B43" t="str">
            <v>Mandrea</v>
          </cell>
          <cell r="C43" t="str">
            <v>Valentin</v>
          </cell>
          <cell r="D43" t="str">
            <v>Mandrea Valentin</v>
          </cell>
          <cell r="E43" t="str">
            <v>Mandrea Valentin |N0142775</v>
          </cell>
          <cell r="F43" t="str">
            <v>N0142775</v>
          </cell>
          <cell r="G43"/>
          <cell r="H43" t="str">
            <v>NHA-21</v>
          </cell>
        </row>
        <row r="44">
          <cell r="A44" t="str">
            <v>N0124279</v>
          </cell>
          <cell r="B44" t="str">
            <v>Mangiarotti</v>
          </cell>
          <cell r="C44" t="str">
            <v>Tony</v>
          </cell>
          <cell r="D44" t="str">
            <v>Mangiarotti Tony</v>
          </cell>
          <cell r="E44" t="str">
            <v>Mangiarotti Tony |N0124279</v>
          </cell>
          <cell r="F44" t="str">
            <v>N0124279</v>
          </cell>
          <cell r="G44" t="str">
            <v>Oui</v>
          </cell>
          <cell r="H44" t="str">
            <v>NHA-21</v>
          </cell>
        </row>
        <row r="45">
          <cell r="A45" t="str">
            <v>N0142828</v>
          </cell>
          <cell r="B45" t="str">
            <v>Mannassero</v>
          </cell>
          <cell r="C45" t="str">
            <v>Enzo</v>
          </cell>
          <cell r="D45" t="str">
            <v>Mannassero Enzo</v>
          </cell>
          <cell r="E45" t="str">
            <v>Mannassero Enzo |N0142828</v>
          </cell>
          <cell r="F45" t="str">
            <v>N0142828</v>
          </cell>
          <cell r="G45" t="str">
            <v>Oui</v>
          </cell>
          <cell r="H45" t="str">
            <v>NHA-21</v>
          </cell>
        </row>
        <row r="46">
          <cell r="A46" t="str">
            <v>N0122389</v>
          </cell>
          <cell r="B46" t="str">
            <v>Marcelli</v>
          </cell>
          <cell r="C46" t="str">
            <v>Alain</v>
          </cell>
          <cell r="D46" t="str">
            <v>Marcelli Alain</v>
          </cell>
          <cell r="E46" t="str">
            <v>Marcelli Alain |N0122389</v>
          </cell>
          <cell r="F46" t="str">
            <v>N0122389</v>
          </cell>
          <cell r="G46"/>
          <cell r="H46" t="str">
            <v>NHA-21</v>
          </cell>
        </row>
        <row r="47">
          <cell r="A47" t="str">
            <v>N0125446</v>
          </cell>
          <cell r="B47" t="str">
            <v>Marino</v>
          </cell>
          <cell r="C47" t="str">
            <v>Alain</v>
          </cell>
          <cell r="D47" t="str">
            <v>Marino Alain</v>
          </cell>
          <cell r="E47" t="str">
            <v>Marino Alain |N0125446</v>
          </cell>
          <cell r="F47" t="str">
            <v>N0125446</v>
          </cell>
          <cell r="G47" t="str">
            <v>Oui</v>
          </cell>
          <cell r="H47" t="str">
            <v>NHA-21</v>
          </cell>
        </row>
        <row r="48">
          <cell r="A48" t="str">
            <v>N0122896</v>
          </cell>
          <cell r="B48" t="str">
            <v>Martinelli</v>
          </cell>
          <cell r="C48" t="str">
            <v>Julien</v>
          </cell>
          <cell r="D48" t="str">
            <v>Martinelli Julien</v>
          </cell>
          <cell r="E48" t="str">
            <v>Martinelli Julien |N0122896</v>
          </cell>
          <cell r="F48" t="str">
            <v>N0122896</v>
          </cell>
          <cell r="G48" t="str">
            <v>Oui</v>
          </cell>
          <cell r="H48" t="str">
            <v>NHA-21</v>
          </cell>
        </row>
        <row r="49">
          <cell r="A49" t="str">
            <v>N0123069</v>
          </cell>
          <cell r="B49" t="str">
            <v>Marzaro</v>
          </cell>
          <cell r="C49" t="str">
            <v>Christopher</v>
          </cell>
          <cell r="D49" t="str">
            <v>Marzaro Christopher</v>
          </cell>
          <cell r="E49" t="str">
            <v>Marzaro Christopher |N0123069</v>
          </cell>
          <cell r="F49" t="str">
            <v>N0123069</v>
          </cell>
          <cell r="G49"/>
          <cell r="H49" t="str">
            <v>NHA-21</v>
          </cell>
        </row>
        <row r="50">
          <cell r="A50" t="str">
            <v>N0138863</v>
          </cell>
          <cell r="B50" t="str">
            <v>Massela</v>
          </cell>
          <cell r="C50" t="str">
            <v>Lucas</v>
          </cell>
          <cell r="D50" t="str">
            <v>Massela Lucas</v>
          </cell>
          <cell r="E50" t="str">
            <v>Massela Lucas |N0138863</v>
          </cell>
          <cell r="F50" t="str">
            <v>N0138863</v>
          </cell>
          <cell r="G50" t="str">
            <v>Oui</v>
          </cell>
          <cell r="H50" t="str">
            <v>NHA-21</v>
          </cell>
        </row>
        <row r="51">
          <cell r="A51" t="str">
            <v>N0145626</v>
          </cell>
          <cell r="B51" t="str">
            <v>Miceli</v>
          </cell>
          <cell r="C51" t="str">
            <v>Cédric</v>
          </cell>
          <cell r="D51" t="str">
            <v>Miceli Cédric</v>
          </cell>
          <cell r="E51" t="str">
            <v>Miceli Cédric |N0145626</v>
          </cell>
          <cell r="F51" t="str">
            <v>N0145626</v>
          </cell>
          <cell r="G51"/>
          <cell r="H51" t="str">
            <v>NHA-21</v>
          </cell>
        </row>
        <row r="52">
          <cell r="A52" t="str">
            <v>N0140953</v>
          </cell>
          <cell r="B52" t="str">
            <v>Miceli</v>
          </cell>
          <cell r="C52" t="str">
            <v>Lorenzo</v>
          </cell>
          <cell r="D52" t="str">
            <v>Miceli Lorenzo</v>
          </cell>
          <cell r="E52" t="str">
            <v>Miceli Lorenzo |N0140953</v>
          </cell>
          <cell r="F52" t="str">
            <v>N0140953</v>
          </cell>
          <cell r="G52"/>
          <cell r="H52" t="str">
            <v>NHA-21</v>
          </cell>
        </row>
        <row r="53">
          <cell r="A53" t="str">
            <v>N0128551</v>
          </cell>
          <cell r="B53" t="str">
            <v>Moraldo</v>
          </cell>
          <cell r="C53" t="str">
            <v>Adrien</v>
          </cell>
          <cell r="D53" t="str">
            <v>Moraldo Adrien</v>
          </cell>
          <cell r="E53" t="str">
            <v>Moraldo Adrien |N0128551</v>
          </cell>
          <cell r="F53" t="str">
            <v>N0128551</v>
          </cell>
          <cell r="G53"/>
          <cell r="H53" t="str">
            <v>NHA-21</v>
          </cell>
        </row>
        <row r="54">
          <cell r="A54" t="str">
            <v>N0123263</v>
          </cell>
          <cell r="B54" t="str">
            <v>Napolitano</v>
          </cell>
          <cell r="C54" t="str">
            <v>Walter</v>
          </cell>
          <cell r="D54" t="str">
            <v>Napolitano Walter</v>
          </cell>
          <cell r="E54" t="str">
            <v>Napolitano Walter |N0123263</v>
          </cell>
          <cell r="F54" t="str">
            <v>N0123263</v>
          </cell>
          <cell r="G54" t="str">
            <v>Oui</v>
          </cell>
          <cell r="H54" t="str">
            <v>NHA-21</v>
          </cell>
        </row>
        <row r="55">
          <cell r="A55" t="str">
            <v>N0123459</v>
          </cell>
          <cell r="B55" t="str">
            <v>Orofino</v>
          </cell>
          <cell r="C55" t="str">
            <v>Carmelo</v>
          </cell>
          <cell r="D55" t="str">
            <v>Orofino Carmelo</v>
          </cell>
          <cell r="E55" t="str">
            <v>Orofino Carmelo |N0123459</v>
          </cell>
          <cell r="F55" t="str">
            <v>N0123459</v>
          </cell>
          <cell r="G55" t="str">
            <v>Oui</v>
          </cell>
          <cell r="H55" t="str">
            <v>NHA-21</v>
          </cell>
        </row>
        <row r="56">
          <cell r="A56" t="str">
            <v>N0128554</v>
          </cell>
          <cell r="B56" t="str">
            <v>Outili</v>
          </cell>
          <cell r="C56" t="str">
            <v>Yassin</v>
          </cell>
          <cell r="D56" t="str">
            <v>Outili Yassin</v>
          </cell>
          <cell r="E56" t="str">
            <v>Outili Yassin |N0128554</v>
          </cell>
          <cell r="F56" t="str">
            <v>N0128554</v>
          </cell>
          <cell r="G56" t="str">
            <v>Oui</v>
          </cell>
          <cell r="H56" t="str">
            <v>NHA-21</v>
          </cell>
        </row>
        <row r="57">
          <cell r="A57" t="str">
            <v>M142356</v>
          </cell>
          <cell r="B57" t="str">
            <v>Paul</v>
          </cell>
          <cell r="C57" t="str">
            <v>Patrick</v>
          </cell>
          <cell r="D57" t="str">
            <v>Paul Patrick</v>
          </cell>
          <cell r="E57" t="str">
            <v>Paul Patrick |M142356</v>
          </cell>
          <cell r="F57" t="str">
            <v>M142356</v>
          </cell>
          <cell r="G57" t="str">
            <v>Oui</v>
          </cell>
          <cell r="H57" t="str">
            <v>NHA-21</v>
          </cell>
        </row>
        <row r="58">
          <cell r="A58" t="str">
            <v>N0128555</v>
          </cell>
          <cell r="B58" t="str">
            <v>Perez</v>
          </cell>
          <cell r="C58" t="str">
            <v>Yann</v>
          </cell>
          <cell r="D58" t="str">
            <v>Perez Yann</v>
          </cell>
          <cell r="E58" t="str">
            <v>Perez Yann |N0128555</v>
          </cell>
          <cell r="F58" t="str">
            <v>N0128555</v>
          </cell>
          <cell r="G58" t="str">
            <v>Oui</v>
          </cell>
          <cell r="H58" t="str">
            <v>NHA-21</v>
          </cell>
        </row>
        <row r="59">
          <cell r="A59" t="str">
            <v>N0133403</v>
          </cell>
          <cell r="B59" t="str">
            <v>Perrone</v>
          </cell>
          <cell r="C59" t="str">
            <v>Lucas</v>
          </cell>
          <cell r="D59" t="str">
            <v>Perrone Lucas</v>
          </cell>
          <cell r="E59" t="str">
            <v>Perrone Lucas |N0133403</v>
          </cell>
          <cell r="F59" t="str">
            <v>N0133403</v>
          </cell>
          <cell r="G59"/>
          <cell r="H59" t="str">
            <v>NHA-21</v>
          </cell>
        </row>
        <row r="60">
          <cell r="A60" t="str">
            <v>N0147085</v>
          </cell>
          <cell r="B60" t="str">
            <v>Peschi</v>
          </cell>
          <cell r="C60" t="str">
            <v>Anthony</v>
          </cell>
          <cell r="D60" t="str">
            <v>Peschi Anthony</v>
          </cell>
          <cell r="E60" t="str">
            <v>Peschi Anthony |N0147085</v>
          </cell>
          <cell r="F60" t="str">
            <v>N0147085</v>
          </cell>
          <cell r="G60"/>
          <cell r="H60" t="str">
            <v>NHA-21</v>
          </cell>
        </row>
        <row r="61">
          <cell r="A61" t="str">
            <v>N0144902</v>
          </cell>
          <cell r="B61" t="str">
            <v>Quesada</v>
          </cell>
          <cell r="C61" t="str">
            <v xml:space="preserve"> Anthony</v>
          </cell>
          <cell r="D61" t="str">
            <v>Quesada  Anthony</v>
          </cell>
          <cell r="E61" t="str">
            <v>Quesada  Anthony |N0144902</v>
          </cell>
          <cell r="F61" t="str">
            <v>N0144902</v>
          </cell>
          <cell r="G61"/>
          <cell r="H61" t="str">
            <v>NHA-21</v>
          </cell>
        </row>
        <row r="62">
          <cell r="A62" t="str">
            <v>N0133080</v>
          </cell>
          <cell r="B62" t="str">
            <v>Restagno</v>
          </cell>
          <cell r="C62" t="str">
            <v>Alexandre</v>
          </cell>
          <cell r="D62" t="str">
            <v>Restagno Alexandre</v>
          </cell>
          <cell r="E62" t="str">
            <v>Restagno Alexandre |N0133080</v>
          </cell>
          <cell r="F62" t="str">
            <v>N0133080</v>
          </cell>
          <cell r="G62"/>
          <cell r="H62" t="str">
            <v>NHA-21</v>
          </cell>
        </row>
        <row r="63">
          <cell r="A63" t="str">
            <v>N0132724</v>
          </cell>
          <cell r="B63" t="str">
            <v>Rini</v>
          </cell>
          <cell r="C63" t="str">
            <v>Romain</v>
          </cell>
          <cell r="D63" t="str">
            <v>Rini Romain</v>
          </cell>
          <cell r="E63" t="str">
            <v>Rini Romain |N0132724</v>
          </cell>
          <cell r="F63" t="str">
            <v>N0132724</v>
          </cell>
          <cell r="G63" t="str">
            <v>Oui</v>
          </cell>
          <cell r="H63" t="str">
            <v>NHA-21</v>
          </cell>
        </row>
        <row r="64">
          <cell r="A64" t="str">
            <v>N0144498</v>
          </cell>
          <cell r="B64" t="str">
            <v>Romero</v>
          </cell>
          <cell r="C64" t="str">
            <v>Trystan</v>
          </cell>
          <cell r="D64" t="str">
            <v>Romero Trystan</v>
          </cell>
          <cell r="E64" t="str">
            <v>Romero Trystan |N0144498</v>
          </cell>
          <cell r="F64" t="str">
            <v>N0144498</v>
          </cell>
          <cell r="G64"/>
          <cell r="H64" t="str">
            <v>NHA-21</v>
          </cell>
        </row>
        <row r="65">
          <cell r="A65" t="str">
            <v>N0108913</v>
          </cell>
          <cell r="B65" t="str">
            <v>Rodriguez</v>
          </cell>
          <cell r="C65" t="str">
            <v>Franck</v>
          </cell>
          <cell r="D65" t="str">
            <v>Rodriguez Franck</v>
          </cell>
          <cell r="E65" t="str">
            <v>Rodriguez Franck |N0108913</v>
          </cell>
          <cell r="F65" t="str">
            <v>N0108913</v>
          </cell>
          <cell r="G65" t="str">
            <v>Oui</v>
          </cell>
          <cell r="H65" t="str">
            <v>NHA-21</v>
          </cell>
        </row>
        <row r="66">
          <cell r="A66" t="str">
            <v>N0144564</v>
          </cell>
          <cell r="B66" t="str">
            <v>Sammartano</v>
          </cell>
          <cell r="C66" t="str">
            <v>Maxime</v>
          </cell>
          <cell r="D66" t="str">
            <v>Sammartano Maxime</v>
          </cell>
          <cell r="E66" t="str">
            <v>Sammartano Maxime |N0144564</v>
          </cell>
          <cell r="F66" t="str">
            <v>N0144564</v>
          </cell>
          <cell r="G66"/>
          <cell r="H66" t="str">
            <v>NHA-21</v>
          </cell>
        </row>
        <row r="67">
          <cell r="A67" t="str">
            <v>N0126224</v>
          </cell>
          <cell r="B67" t="str">
            <v>Scheit</v>
          </cell>
          <cell r="C67" t="str">
            <v>Jean Marc</v>
          </cell>
          <cell r="D67" t="str">
            <v>Scheit Jean Marc</v>
          </cell>
          <cell r="E67" t="str">
            <v>Scheit Jean Marc |N0126224</v>
          </cell>
          <cell r="F67" t="str">
            <v>N0126224</v>
          </cell>
          <cell r="G67"/>
          <cell r="H67" t="str">
            <v>NHA-21</v>
          </cell>
        </row>
        <row r="68">
          <cell r="A68" t="str">
            <v>N0134783</v>
          </cell>
          <cell r="B68" t="str">
            <v>Spadaccini</v>
          </cell>
          <cell r="C68" t="str">
            <v>Steve</v>
          </cell>
          <cell r="D68" t="str">
            <v>Spadaccini Steve</v>
          </cell>
          <cell r="E68" t="str">
            <v>Spadaccini Steve |N0134783</v>
          </cell>
          <cell r="F68" t="str">
            <v>N0134783</v>
          </cell>
          <cell r="G68"/>
          <cell r="H68" t="str">
            <v>NHA-21</v>
          </cell>
        </row>
        <row r="69">
          <cell r="A69" t="str">
            <v>N0146496</v>
          </cell>
          <cell r="B69" t="str">
            <v>Suso</v>
          </cell>
          <cell r="C69" t="str">
            <v>Laurent</v>
          </cell>
          <cell r="D69" t="str">
            <v>Suso Laurent</v>
          </cell>
          <cell r="E69" t="str">
            <v>Suso Laurent |N0146496</v>
          </cell>
          <cell r="F69" t="str">
            <v>N0146496</v>
          </cell>
          <cell r="G69"/>
          <cell r="H69" t="str">
            <v>NHA-21</v>
          </cell>
        </row>
        <row r="70">
          <cell r="A70" t="str">
            <v>N0140951</v>
          </cell>
          <cell r="B70" t="str">
            <v>Terranova</v>
          </cell>
          <cell r="C70" t="str">
            <v>Pierre</v>
          </cell>
          <cell r="D70" t="str">
            <v>Terranova Pierre</v>
          </cell>
          <cell r="E70" t="str">
            <v>Terranova Pierre |N0140951</v>
          </cell>
          <cell r="F70" t="str">
            <v>N0140951</v>
          </cell>
          <cell r="G70" t="str">
            <v>Oui</v>
          </cell>
          <cell r="H70" t="str">
            <v>NHA-21</v>
          </cell>
        </row>
        <row r="71">
          <cell r="A71" t="str">
            <v>N0122603</v>
          </cell>
          <cell r="B71" t="str">
            <v>Torre</v>
          </cell>
          <cell r="C71" t="str">
            <v>Jean-Marie</v>
          </cell>
          <cell r="D71" t="str">
            <v>Torre Jean-Marie</v>
          </cell>
          <cell r="E71" t="str">
            <v>Torre Jean-Marie |N0122603</v>
          </cell>
          <cell r="F71" t="str">
            <v>N0122603</v>
          </cell>
          <cell r="G71"/>
          <cell r="H71" t="str">
            <v>NHA-21</v>
          </cell>
        </row>
        <row r="72">
          <cell r="A72" t="str">
            <v>N0138924</v>
          </cell>
          <cell r="B72" t="str">
            <v>Valenti</v>
          </cell>
          <cell r="C72" t="str">
            <v>Sandro</v>
          </cell>
          <cell r="D72" t="str">
            <v>Valenti Sandro</v>
          </cell>
          <cell r="E72" t="str">
            <v>Valenti Sandro |N0138924</v>
          </cell>
          <cell r="F72" t="str">
            <v>N0138924</v>
          </cell>
          <cell r="G72" t="str">
            <v>Oui</v>
          </cell>
          <cell r="H72" t="str">
            <v>NHA-21</v>
          </cell>
        </row>
        <row r="73">
          <cell r="A73" t="str">
            <v>N0137014</v>
          </cell>
          <cell r="B73" t="str">
            <v>Vanini</v>
          </cell>
          <cell r="C73" t="str">
            <v>Kévin</v>
          </cell>
          <cell r="D73" t="str">
            <v>Vanini Kévin</v>
          </cell>
          <cell r="E73" t="str">
            <v>Vanini Kévin |N0137014</v>
          </cell>
          <cell r="F73" t="str">
            <v>N0137014</v>
          </cell>
          <cell r="G73" t="str">
            <v>Oui</v>
          </cell>
          <cell r="H73" t="str">
            <v>NHA-21</v>
          </cell>
        </row>
        <row r="74">
          <cell r="A74" t="str">
            <v>N0131234</v>
          </cell>
          <cell r="B74" t="str">
            <v>Viale</v>
          </cell>
          <cell r="C74" t="str">
            <v>Jonathan</v>
          </cell>
          <cell r="D74" t="str">
            <v>Viale Jonathan</v>
          </cell>
          <cell r="E74" t="str">
            <v>Viale Jonathan |N0131234</v>
          </cell>
          <cell r="F74" t="str">
            <v>N0131234</v>
          </cell>
          <cell r="G74"/>
          <cell r="H74" t="str">
            <v>NHA-21</v>
          </cell>
        </row>
        <row r="75">
          <cell r="A75" t="str">
            <v>N0122630</v>
          </cell>
          <cell r="B75" t="str">
            <v>Virello</v>
          </cell>
          <cell r="C75" t="str">
            <v>Patrick</v>
          </cell>
          <cell r="D75" t="str">
            <v>Virello Patrick</v>
          </cell>
          <cell r="E75" t="str">
            <v>Virello Patrick |N0122630</v>
          </cell>
          <cell r="F75" t="str">
            <v>N0122630</v>
          </cell>
          <cell r="G75"/>
          <cell r="H75" t="str">
            <v>NHA-21</v>
          </cell>
        </row>
        <row r="76">
          <cell r="A76" t="str">
            <v>N0143213</v>
          </cell>
          <cell r="B76" t="str">
            <v xml:space="preserve">Zavaglia </v>
          </cell>
          <cell r="C76" t="str">
            <v>Thomas</v>
          </cell>
          <cell r="D76" t="str">
            <v>Zavaglia  Thomas</v>
          </cell>
          <cell r="E76" t="str">
            <v>Zavaglia  Thomas |N0143213</v>
          </cell>
          <cell r="F76" t="str">
            <v>N0143213</v>
          </cell>
          <cell r="G76"/>
          <cell r="H76" t="str">
            <v>NHA-21</v>
          </cell>
        </row>
        <row r="77">
          <cell r="A77" t="str">
            <v>N0136689</v>
          </cell>
          <cell r="B77" t="str">
            <v>Ambonville</v>
          </cell>
          <cell r="C77" t="str">
            <v>David</v>
          </cell>
          <cell r="D77" t="str">
            <v>Ambonville David</v>
          </cell>
          <cell r="E77" t="str">
            <v>Ambonville David |N0136689</v>
          </cell>
          <cell r="F77" t="str">
            <v>N0136689</v>
          </cell>
          <cell r="G77"/>
          <cell r="H77" t="str">
            <v>NHA-21</v>
          </cell>
        </row>
        <row r="78">
          <cell r="A78" t="str">
            <v>N0123300</v>
          </cell>
          <cell r="B78" t="str">
            <v>Atarsia</v>
          </cell>
          <cell r="C78" t="str">
            <v>Kamel</v>
          </cell>
          <cell r="D78" t="str">
            <v>Atarsia Kamel</v>
          </cell>
          <cell r="E78" t="str">
            <v>Atarsia Kamel |N0123300</v>
          </cell>
          <cell r="F78" t="str">
            <v>N0123300</v>
          </cell>
          <cell r="G78" t="str">
            <v>Oui</v>
          </cell>
          <cell r="H78" t="str">
            <v>NHA-21</v>
          </cell>
        </row>
        <row r="79">
          <cell r="A79" t="str">
            <v>N0122107</v>
          </cell>
          <cell r="B79" t="str">
            <v>Bour</v>
          </cell>
          <cell r="C79" t="str">
            <v>Yvon</v>
          </cell>
          <cell r="D79" t="str">
            <v>Bour Yvon</v>
          </cell>
          <cell r="E79" t="str">
            <v>Bour Yvon |N0122107</v>
          </cell>
          <cell r="F79" t="str">
            <v>N0122107</v>
          </cell>
          <cell r="G79" t="str">
            <v>Oui</v>
          </cell>
          <cell r="H79" t="str">
            <v>NHA-21</v>
          </cell>
        </row>
        <row r="80">
          <cell r="A80" t="str">
            <v>N0122279</v>
          </cell>
          <cell r="B80" t="str">
            <v>Dalmasso</v>
          </cell>
          <cell r="C80" t="str">
            <v>Yves</v>
          </cell>
          <cell r="D80" t="str">
            <v>Dalmasso Yves</v>
          </cell>
          <cell r="E80" t="str">
            <v>Dalmasso Yves |N0122279</v>
          </cell>
          <cell r="F80" t="str">
            <v>N0122279</v>
          </cell>
          <cell r="G80"/>
          <cell r="H80" t="str">
            <v>NHA-21</v>
          </cell>
        </row>
        <row r="81">
          <cell r="A81" t="str">
            <v>N0140594</v>
          </cell>
          <cell r="B81" t="str">
            <v>Dancette</v>
          </cell>
          <cell r="C81" t="str">
            <v>Jean Luc</v>
          </cell>
          <cell r="D81" t="str">
            <v>Dancette Jean Luc</v>
          </cell>
          <cell r="E81" t="str">
            <v>Dancette Jean Luc |N0140594</v>
          </cell>
          <cell r="F81" t="str">
            <v>N0140594</v>
          </cell>
          <cell r="G81"/>
          <cell r="H81" t="str">
            <v>NHA-21</v>
          </cell>
        </row>
        <row r="82">
          <cell r="A82" t="str">
            <v>N0141969</v>
          </cell>
          <cell r="B82" t="str">
            <v>Dargent</v>
          </cell>
          <cell r="C82" t="str">
            <v>Roland</v>
          </cell>
          <cell r="D82" t="str">
            <v>Dargent Roland</v>
          </cell>
          <cell r="E82" t="str">
            <v>Dargent Roland |N0141969</v>
          </cell>
          <cell r="F82" t="str">
            <v>N0141969</v>
          </cell>
          <cell r="G82" t="str">
            <v>Oui</v>
          </cell>
          <cell r="H82" t="str">
            <v>NHA-21</v>
          </cell>
        </row>
        <row r="83">
          <cell r="A83" t="str">
            <v>N0141785</v>
          </cell>
          <cell r="B83" t="str">
            <v>Coviaux</v>
          </cell>
          <cell r="C83" t="str">
            <v>Mickaël</v>
          </cell>
          <cell r="D83" t="str">
            <v>Coviaux Mickaël</v>
          </cell>
          <cell r="E83" t="str">
            <v>Coviaux Mickaël |N0141785</v>
          </cell>
          <cell r="F83" t="str">
            <v>N0141785</v>
          </cell>
          <cell r="G83"/>
          <cell r="H83" t="str">
            <v>NHA-21</v>
          </cell>
        </row>
        <row r="84">
          <cell r="A84" t="str">
            <v>N0140595</v>
          </cell>
          <cell r="B84" t="str">
            <v>Garros</v>
          </cell>
          <cell r="C84" t="str">
            <v>Carolane</v>
          </cell>
          <cell r="D84" t="str">
            <v>Garros Carolane</v>
          </cell>
          <cell r="E84" t="str">
            <v>Garros Carolane |N0140595</v>
          </cell>
          <cell r="F84" t="str">
            <v>N0140595</v>
          </cell>
          <cell r="G84" t="str">
            <v>Oui</v>
          </cell>
          <cell r="H84" t="str">
            <v>NHA-21</v>
          </cell>
        </row>
        <row r="85">
          <cell r="A85" t="str">
            <v>N0122309</v>
          </cell>
          <cell r="B85" t="str">
            <v>Féralis</v>
          </cell>
          <cell r="C85" t="str">
            <v>Cécile</v>
          </cell>
          <cell r="D85" t="str">
            <v>Féralis Cécile</v>
          </cell>
          <cell r="E85" t="str">
            <v>Féralis Cécile |N0122309</v>
          </cell>
          <cell r="F85" t="str">
            <v>N0122309</v>
          </cell>
          <cell r="G85" t="str">
            <v>Oui</v>
          </cell>
          <cell r="H85" t="str">
            <v>NHA-21</v>
          </cell>
        </row>
        <row r="86">
          <cell r="A86" t="str">
            <v>N0123368</v>
          </cell>
          <cell r="B86" t="str">
            <v>Landrieux</v>
          </cell>
          <cell r="C86" t="str">
            <v>Nathalie</v>
          </cell>
          <cell r="D86" t="str">
            <v>Landrieux Nathalie</v>
          </cell>
          <cell r="E86" t="str">
            <v>Landrieux Nathalie |N0123368</v>
          </cell>
          <cell r="F86" t="str">
            <v>N0123368</v>
          </cell>
          <cell r="G86"/>
          <cell r="H86" t="str">
            <v>NHA-21</v>
          </cell>
        </row>
        <row r="87">
          <cell r="A87" t="str">
            <v>N0122749</v>
          </cell>
          <cell r="B87" t="str">
            <v>Moliner</v>
          </cell>
          <cell r="C87" t="str">
            <v>David</v>
          </cell>
          <cell r="D87" t="str">
            <v>Moliner David</v>
          </cell>
          <cell r="E87" t="str">
            <v>Moliner David |N0122749</v>
          </cell>
          <cell r="F87" t="str">
            <v>N0122749</v>
          </cell>
          <cell r="G87" t="str">
            <v>Oui</v>
          </cell>
          <cell r="H87" t="str">
            <v>NHA-21</v>
          </cell>
        </row>
        <row r="88">
          <cell r="A88" t="str">
            <v>N0122657</v>
          </cell>
          <cell r="B88" t="str">
            <v>Piombino</v>
          </cell>
          <cell r="C88" t="str">
            <v>Jean-Marc</v>
          </cell>
          <cell r="D88" t="str">
            <v>Piombino Jean-Marc</v>
          </cell>
          <cell r="E88" t="str">
            <v>Piombino Jean-Marc |N0122657</v>
          </cell>
          <cell r="F88" t="str">
            <v>N0122657</v>
          </cell>
          <cell r="G88"/>
          <cell r="H88" t="str">
            <v>NHA-21</v>
          </cell>
        </row>
        <row r="89">
          <cell r="A89" t="str">
            <v>N0122934</v>
          </cell>
          <cell r="B89" t="str">
            <v>Rateau</v>
          </cell>
          <cell r="C89" t="str">
            <v>Laurent</v>
          </cell>
          <cell r="D89" t="str">
            <v>Rateau Laurent</v>
          </cell>
          <cell r="E89" t="str">
            <v>Rateau Laurent |N0122934</v>
          </cell>
          <cell r="F89" t="str">
            <v>N0122934</v>
          </cell>
          <cell r="G89"/>
          <cell r="H89" t="str">
            <v>NHA-21</v>
          </cell>
        </row>
        <row r="90">
          <cell r="A90" t="str">
            <v>N0122634</v>
          </cell>
          <cell r="B90" t="str">
            <v>Rosso</v>
          </cell>
          <cell r="C90" t="str">
            <v>Dominique</v>
          </cell>
          <cell r="D90" t="str">
            <v>Rosso Dominique</v>
          </cell>
          <cell r="E90" t="str">
            <v>Rosso Dominique |N0122634</v>
          </cell>
          <cell r="F90" t="str">
            <v>N0122634</v>
          </cell>
          <cell r="G90" t="str">
            <v>Oui</v>
          </cell>
          <cell r="H90" t="str">
            <v>NHA-21</v>
          </cell>
        </row>
        <row r="91">
          <cell r="A91" t="str">
            <v>N0136550</v>
          </cell>
          <cell r="B91" t="str">
            <v>Selsis</v>
          </cell>
          <cell r="C91" t="str">
            <v>Bruno</v>
          </cell>
          <cell r="D91" t="str">
            <v>Selsis Bruno</v>
          </cell>
          <cell r="E91" t="str">
            <v>Selsis Bruno |N0136550</v>
          </cell>
          <cell r="F91" t="str">
            <v>N0136550</v>
          </cell>
          <cell r="G91"/>
          <cell r="H91" t="str">
            <v>NHA-21</v>
          </cell>
        </row>
      </sheetData>
      <sheetData sheetId="1"/>
      <sheetData sheetId="2"/>
      <sheetData sheetId="3">
        <row r="2">
          <cell r="A2" t="str">
            <v>N0123758</v>
          </cell>
        </row>
      </sheetData>
      <sheetData sheetId="4">
        <row r="2">
          <cell r="A2" t="str">
            <v>N0137809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MAL_AT_CONGES_RTT"/>
      <sheetName val="CONGES_DEF_RIPPEURS"/>
      <sheetName val="CONGES_DEF_CPL"/>
      <sheetName val="JFériés"/>
      <sheetName val="Params"/>
    </sheetNames>
    <sheetDataSet>
      <sheetData sheetId="0"/>
      <sheetData sheetId="1">
        <row r="3">
          <cell r="A3" t="str">
            <v>ABSENT COVID19 GDF</v>
          </cell>
        </row>
        <row r="4">
          <cell r="A4" t="str">
            <v>ABSENT COVID19 PATHO</v>
          </cell>
        </row>
        <row r="5">
          <cell r="A5" t="str">
            <v>AT</v>
          </cell>
        </row>
        <row r="6">
          <cell r="A6" t="str">
            <v>AUTRE COP</v>
          </cell>
        </row>
        <row r="7">
          <cell r="A7" t="str">
            <v>B. CARTON</v>
          </cell>
        </row>
        <row r="8">
          <cell r="A8" t="str">
            <v>BONIFICATION</v>
          </cell>
        </row>
        <row r="9">
          <cell r="A9" t="str">
            <v>Congés</v>
          </cell>
        </row>
        <row r="10">
          <cell r="A10" t="str">
            <v>Congés AM</v>
          </cell>
        </row>
        <row r="11">
          <cell r="A11" t="str">
            <v>Congés Exp</v>
          </cell>
        </row>
        <row r="12">
          <cell r="A12" t="str">
            <v>Congés CET</v>
          </cell>
        </row>
        <row r="13">
          <cell r="A13" t="str">
            <v>Congés Matin</v>
          </cell>
        </row>
        <row r="14">
          <cell r="A14" t="str">
            <v>ENC MATIN 5H-12H</v>
          </cell>
        </row>
        <row r="15">
          <cell r="A15" t="str">
            <v>ENFANT MALADE</v>
          </cell>
        </row>
        <row r="16">
          <cell r="A16" t="str">
            <v>FORMATION</v>
          </cell>
        </row>
        <row r="17">
          <cell r="A17" t="str">
            <v>HS ENC DIM MATIN PAL</v>
          </cell>
        </row>
        <row r="18">
          <cell r="A18" t="str">
            <v>HS ENC MATIN</v>
          </cell>
        </row>
        <row r="19">
          <cell r="A19" t="str">
            <v xml:space="preserve">HS POLY Est 7H-12H / 13H-17H </v>
          </cell>
        </row>
        <row r="20">
          <cell r="A20" t="str">
            <v>HS POLY Ouest 7H-12H / 13H-17H</v>
          </cell>
        </row>
        <row r="21">
          <cell r="A21" t="str">
            <v>HS presta. Except</v>
          </cell>
        </row>
        <row r="22">
          <cell r="A22" t="str">
            <v>HS NUIT</v>
          </cell>
        </row>
        <row r="23">
          <cell r="A23" t="str">
            <v>HS POLY</v>
          </cell>
        </row>
        <row r="24">
          <cell r="A24" t="str">
            <v>Maladie</v>
          </cell>
        </row>
        <row r="25">
          <cell r="A25" t="str">
            <v>MOUVEMENT</v>
          </cell>
        </row>
        <row r="26">
          <cell r="A26" t="str">
            <v>NICE OUEST</v>
          </cell>
        </row>
        <row r="27">
          <cell r="A27" t="str">
            <v>POLY 11H-18H</v>
          </cell>
        </row>
        <row r="28">
          <cell r="A28" t="str">
            <v>POLY 12H-19H</v>
          </cell>
        </row>
        <row r="29">
          <cell r="A29" t="str">
            <v>POLY 5H-12H</v>
          </cell>
        </row>
        <row r="30">
          <cell r="A30" t="str">
            <v>POLY 6H-12H</v>
          </cell>
        </row>
        <row r="31">
          <cell r="A31" t="str">
            <v>POLY 6H-9H + BENNETTE 9H-12H</v>
          </cell>
        </row>
        <row r="32">
          <cell r="A32" t="str">
            <v>POLY 7H-12H</v>
          </cell>
        </row>
        <row r="33">
          <cell r="A33" t="str">
            <v>POLY EST 10H-17H</v>
          </cell>
        </row>
        <row r="34">
          <cell r="A34" t="str">
            <v>POLY OUEST 10H-17H</v>
          </cell>
        </row>
        <row r="35">
          <cell r="A35" t="str">
            <v>POLY EST 7H-14H</v>
          </cell>
        </row>
        <row r="36">
          <cell r="A36" t="str">
            <v>POLY OUEST 7H-14H</v>
          </cell>
        </row>
        <row r="37">
          <cell r="A37" t="str">
            <v>POLY 9H-16H</v>
          </cell>
        </row>
        <row r="38">
          <cell r="A38" t="str">
            <v>POLY Est 7H-12H / 13H-17H</v>
          </cell>
        </row>
        <row r="39">
          <cell r="A39" t="str">
            <v>POLY Ouest 7H-12H / 13H-17H</v>
          </cell>
        </row>
        <row r="40">
          <cell r="A40" t="str">
            <v>Presta Except</v>
          </cell>
        </row>
        <row r="41">
          <cell r="A41" t="str">
            <v>RECUP CREDIT</v>
          </cell>
        </row>
        <row r="42">
          <cell r="A42" t="str">
            <v>RECUP DEBIT</v>
          </cell>
        </row>
        <row r="43">
          <cell r="A43" t="str">
            <v>RECUP DEBIT / CONGES</v>
          </cell>
        </row>
        <row r="44">
          <cell r="A44" t="str">
            <v>RECUP DÉBIT / RTT</v>
          </cell>
        </row>
        <row r="45">
          <cell r="A45" t="str">
            <v>REPOS</v>
          </cell>
        </row>
        <row r="46">
          <cell r="A46" t="str">
            <v>RTT</v>
          </cell>
        </row>
        <row r="47">
          <cell r="A47" t="str">
            <v>RTT AM</v>
          </cell>
        </row>
        <row r="48">
          <cell r="A48" t="str">
            <v>RTT Matin</v>
          </cell>
        </row>
        <row r="49">
          <cell r="A49" t="str">
            <v>VN DIM MATIN Bennette PL</v>
          </cell>
        </row>
        <row r="50">
          <cell r="A50" t="str">
            <v>VN BOM + BENNETTE PL</v>
          </cell>
        </row>
      </sheetData>
      <sheetData sheetId="2">
        <row r="3">
          <cell r="A3" t="str">
            <v>ABSENT</v>
          </cell>
        </row>
        <row r="4">
          <cell r="A4" t="str">
            <v>ABSENT COVID19 GDF</v>
          </cell>
        </row>
        <row r="5">
          <cell r="A5" t="str">
            <v>ABSENT COVID19 PATHO</v>
          </cell>
        </row>
        <row r="6">
          <cell r="A6" t="str">
            <v>AT</v>
          </cell>
        </row>
        <row r="7">
          <cell r="A7" t="str">
            <v>AUTRE COP</v>
          </cell>
        </row>
        <row r="8">
          <cell r="A8" t="str">
            <v>B. CARTON</v>
          </cell>
        </row>
        <row r="9">
          <cell r="A9" t="str">
            <v>BONIFICATION</v>
          </cell>
        </row>
        <row r="10">
          <cell r="A10" t="str">
            <v>CARTON 8H30-12H / 13H-16H30</v>
          </cell>
        </row>
        <row r="11">
          <cell r="A11" t="str">
            <v>CARTON AP</v>
          </cell>
        </row>
        <row r="12">
          <cell r="A12" t="str">
            <v>CARTON MATIN</v>
          </cell>
        </row>
        <row r="13">
          <cell r="A13" t="str">
            <v>Congés</v>
          </cell>
        </row>
        <row r="14">
          <cell r="A14" t="str">
            <v>Congés AM</v>
          </cell>
        </row>
        <row r="15">
          <cell r="A15" t="str">
            <v>Congés Exp</v>
          </cell>
        </row>
        <row r="16">
          <cell r="A16" t="str">
            <v>Congés CET</v>
          </cell>
        </row>
        <row r="17">
          <cell r="A17" t="str">
            <v>Congés Matin</v>
          </cell>
        </row>
        <row r="18">
          <cell r="A18" t="str">
            <v>ENC AM 12H-19H</v>
          </cell>
        </row>
        <row r="19">
          <cell r="A19" t="str">
            <v>ENC MATIN 5H-12H</v>
          </cell>
        </row>
        <row r="20">
          <cell r="A20" t="str">
            <v>ENC NUIT 20H30-03H30</v>
          </cell>
        </row>
        <row r="21">
          <cell r="A21" t="str">
            <v>ENFANT MALADE</v>
          </cell>
        </row>
        <row r="22">
          <cell r="A22" t="str">
            <v>FORMATION</v>
          </cell>
        </row>
        <row r="23">
          <cell r="A23" t="str">
            <v>FORMATION AM</v>
          </cell>
        </row>
        <row r="24">
          <cell r="A24" t="str">
            <v>FORMATION MATIN</v>
          </cell>
        </row>
        <row r="25">
          <cell r="A25" t="str">
            <v>GOUPIL MATIN</v>
          </cell>
        </row>
        <row r="26">
          <cell r="A26" t="str">
            <v>GOUPIL AM</v>
          </cell>
        </row>
        <row r="27">
          <cell r="A27" t="str">
            <v>HS CARTON 8H30-12H / 13H-16H30</v>
          </cell>
        </row>
        <row r="28">
          <cell r="A28" t="str">
            <v>HS ENC AM</v>
          </cell>
        </row>
        <row r="29">
          <cell r="A29" t="str">
            <v>HS ENC AM DIM</v>
          </cell>
        </row>
        <row r="30">
          <cell r="A30" t="str">
            <v>HS ENC DIM MATIN PAL</v>
          </cell>
        </row>
        <row r="31">
          <cell r="A31" t="str">
            <v>HS ENC MATIN</v>
          </cell>
        </row>
        <row r="32">
          <cell r="A32" t="str">
            <v>HS NICE EST</v>
          </cell>
        </row>
        <row r="33">
          <cell r="A33" t="str">
            <v>HS NICE NORD</v>
          </cell>
        </row>
        <row r="34">
          <cell r="A34" t="str">
            <v>HS NICE OUEST</v>
          </cell>
        </row>
        <row r="35">
          <cell r="A35" t="str">
            <v>HS NUIT ENC</v>
          </cell>
        </row>
        <row r="36">
          <cell r="A36" t="str">
            <v>HS OM</v>
          </cell>
        </row>
        <row r="37">
          <cell r="A37" t="str">
            <v>HS presta. Except</v>
          </cell>
        </row>
        <row r="38">
          <cell r="A38" t="str">
            <v>HS VN</v>
          </cell>
        </row>
        <row r="39">
          <cell r="A39" t="str">
            <v>Maladie</v>
          </cell>
        </row>
        <row r="40">
          <cell r="A40" t="str">
            <v>MI-TEMPS NICE EST</v>
          </cell>
        </row>
        <row r="41">
          <cell r="A41" t="str">
            <v>MI-TEMPS NICE OUEST</v>
          </cell>
        </row>
        <row r="42">
          <cell r="A42" t="str">
            <v>MI-TEMPS REPOS</v>
          </cell>
        </row>
        <row r="43">
          <cell r="A43" t="str">
            <v>NICE EST</v>
          </cell>
        </row>
        <row r="44">
          <cell r="A44" t="str">
            <v>NICE EST &amp; VIEUX NICE</v>
          </cell>
        </row>
        <row r="45">
          <cell r="A45" t="str">
            <v>NICE EST 12H-19H</v>
          </cell>
        </row>
        <row r="46">
          <cell r="A46" t="str">
            <v>NICE EST DIM</v>
          </cell>
        </row>
        <row r="47">
          <cell r="A47" t="str">
            <v>NICE NORD</v>
          </cell>
        </row>
        <row r="48">
          <cell r="A48" t="str">
            <v>NICE NORD &amp; VIEUX NICE</v>
          </cell>
        </row>
        <row r="49">
          <cell r="A49" t="str">
            <v>NICE NORD DIM</v>
          </cell>
        </row>
        <row r="50">
          <cell r="A50" t="str">
            <v>NICE OUEST</v>
          </cell>
        </row>
        <row r="51">
          <cell r="A51" t="str">
            <v>Presta Except</v>
          </cell>
        </row>
        <row r="52">
          <cell r="A52" t="str">
            <v>RECUP CREDIT</v>
          </cell>
        </row>
        <row r="53">
          <cell r="A53" t="str">
            <v>RECUP DEBIT</v>
          </cell>
        </row>
        <row r="54">
          <cell r="A54" t="str">
            <v>RECUP DEBIT / CONGES</v>
          </cell>
        </row>
        <row r="55">
          <cell r="A55" t="str">
            <v>RECUP DÉBIT / RTT</v>
          </cell>
        </row>
        <row r="56">
          <cell r="A56" t="str">
            <v>REPOS</v>
          </cell>
        </row>
        <row r="57">
          <cell r="A57" t="str">
            <v>RTT</v>
          </cell>
        </row>
        <row r="58">
          <cell r="A58" t="str">
            <v>RTT AM</v>
          </cell>
        </row>
        <row r="59">
          <cell r="A59" t="str">
            <v>RTT Matin</v>
          </cell>
        </row>
        <row r="60">
          <cell r="A60" t="str">
            <v>V.N AM DIM</v>
          </cell>
        </row>
        <row r="61">
          <cell r="A61" t="str">
            <v>VN 13H-20H</v>
          </cell>
        </row>
        <row r="62">
          <cell r="A62" t="str">
            <v>VN DIM MATIN PAL</v>
          </cell>
        </row>
        <row r="63">
          <cell r="A63" t="str">
            <v xml:space="preserve">VN BENNETTE VL + FOURGON </v>
          </cell>
        </row>
        <row r="64">
          <cell r="A64" t="str">
            <v>VN MATIN</v>
          </cell>
        </row>
        <row r="65">
          <cell r="A65" t="str">
            <v>ZP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87AB7-AF7E-AC41-9C60-59383D13BF8D}">
  <sheetPr codeName="POINT" filterMode="1">
    <tabColor rgb="FF0033CC"/>
    <pageSetUpPr fitToPage="1"/>
  </sheetPr>
  <dimension ref="A1:ACB56"/>
  <sheetViews>
    <sheetView tabSelected="1" zoomScale="90" zoomScaleNormal="90" workbookViewId="0">
      <pane xSplit="4" ySplit="1" topLeftCell="N3" activePane="bottomRight" state="frozen"/>
      <selection activeCell="E1" sqref="E1:E1048576"/>
      <selection pane="topRight" activeCell="E1" sqref="E1:E1048576"/>
      <selection pane="bottomLeft" activeCell="E1" sqref="E1:E1048576"/>
      <selection pane="bottomRight" activeCell="H44" sqref="H44"/>
    </sheetView>
  </sheetViews>
  <sheetFormatPr baseColWidth="10" defaultColWidth="10.83203125" defaultRowHeight="16"/>
  <cols>
    <col min="1" max="1" width="10.83203125" style="1" customWidth="1"/>
    <col min="2" max="2" width="10.5" style="1" customWidth="1"/>
    <col min="3" max="3" width="12.1640625" style="1" customWidth="1"/>
    <col min="4" max="4" width="17.1640625" style="1" customWidth="1"/>
    <col min="5" max="6" width="13.1640625" style="1" hidden="1" customWidth="1"/>
    <col min="7" max="7" width="15.83203125" style="1" hidden="1" customWidth="1"/>
    <col min="8" max="8" width="20.6640625" style="2" customWidth="1"/>
    <col min="9" max="9" width="23" style="2" customWidth="1"/>
    <col min="10" max="10" width="14.83203125" style="1" customWidth="1"/>
    <col min="11" max="93" width="15.6640625" style="1" customWidth="1"/>
    <col min="94" max="94" width="16.1640625" style="1" customWidth="1"/>
    <col min="95" max="490" width="15.6640625" style="1" customWidth="1"/>
    <col min="491" max="492" width="19.83203125" style="1" customWidth="1"/>
    <col min="493" max="494" width="15.6640625" style="1" customWidth="1"/>
    <col min="495" max="495" width="17.6640625" style="1" customWidth="1"/>
    <col min="496" max="496" width="16" style="1" customWidth="1"/>
    <col min="497" max="734" width="15.6640625" style="1" customWidth="1"/>
    <col min="735" max="735" width="16.6640625" style="1" customWidth="1"/>
    <col min="736" max="736" width="15.5" style="1" customWidth="1"/>
    <col min="737" max="737" width="15.6640625" style="1" customWidth="1"/>
    <col min="738" max="738" width="15" style="1" customWidth="1"/>
    <col min="739" max="739" width="18" style="1" customWidth="1"/>
    <col min="740" max="740" width="17" style="1" customWidth="1"/>
    <col min="741" max="741" width="14.83203125" style="1" customWidth="1"/>
    <col min="742" max="16384" width="10.83203125" style="1"/>
  </cols>
  <sheetData>
    <row r="1" spans="1:756">
      <c r="A1" s="43" t="s">
        <v>137</v>
      </c>
      <c r="B1" s="43" t="s">
        <v>136</v>
      </c>
      <c r="C1" s="43" t="s">
        <v>135</v>
      </c>
      <c r="D1" s="42" t="s">
        <v>134</v>
      </c>
      <c r="E1" s="43" t="s">
        <v>133</v>
      </c>
      <c r="F1" s="42" t="s">
        <v>132</v>
      </c>
      <c r="G1" s="41" t="s">
        <v>131</v>
      </c>
      <c r="H1" s="9"/>
      <c r="I1" s="9"/>
      <c r="J1" s="40">
        <v>43831</v>
      </c>
      <c r="K1" s="40">
        <f>J1+1</f>
        <v>43832</v>
      </c>
      <c r="L1" s="40">
        <f>K1+1</f>
        <v>43833</v>
      </c>
      <c r="M1" s="40">
        <f>L1+1</f>
        <v>43834</v>
      </c>
      <c r="N1" s="40">
        <f>M1+1</f>
        <v>43835</v>
      </c>
      <c r="O1" s="40">
        <f>N1+1</f>
        <v>43836</v>
      </c>
      <c r="P1" s="40">
        <f>O1+1</f>
        <v>43837</v>
      </c>
      <c r="Q1" s="40">
        <f>P1+1</f>
        <v>43838</v>
      </c>
      <c r="R1" s="40">
        <f>Q1+1</f>
        <v>43839</v>
      </c>
      <c r="S1" s="40">
        <f>R1+1</f>
        <v>43840</v>
      </c>
      <c r="T1" s="40">
        <f>S1+1</f>
        <v>43841</v>
      </c>
      <c r="U1" s="40">
        <f>T1+1</f>
        <v>43842</v>
      </c>
      <c r="V1" s="40">
        <f>U1+1</f>
        <v>43843</v>
      </c>
      <c r="W1" s="40">
        <f>V1+1</f>
        <v>43844</v>
      </c>
      <c r="X1" s="40">
        <f>W1+1</f>
        <v>43845</v>
      </c>
      <c r="Y1" s="40">
        <f>X1+1</f>
        <v>43846</v>
      </c>
      <c r="Z1" s="40">
        <f>Y1+1</f>
        <v>43847</v>
      </c>
      <c r="AA1" s="40">
        <f>Z1+1</f>
        <v>43848</v>
      </c>
      <c r="AB1" s="40">
        <f>AA1+1</f>
        <v>43849</v>
      </c>
      <c r="AC1" s="40">
        <f>AB1+1</f>
        <v>43850</v>
      </c>
      <c r="AD1" s="40">
        <f>AC1+1</f>
        <v>43851</v>
      </c>
      <c r="AE1" s="40">
        <f>AD1+1</f>
        <v>43852</v>
      </c>
      <c r="AF1" s="40">
        <f>AE1+1</f>
        <v>43853</v>
      </c>
      <c r="AG1" s="40">
        <f>AF1+1</f>
        <v>43854</v>
      </c>
      <c r="AH1" s="40">
        <f>AG1+1</f>
        <v>43855</v>
      </c>
      <c r="AI1" s="40">
        <f>AH1+1</f>
        <v>43856</v>
      </c>
      <c r="AJ1" s="40">
        <f>AI1+1</f>
        <v>43857</v>
      </c>
      <c r="AK1" s="40">
        <f>AJ1+1</f>
        <v>43858</v>
      </c>
      <c r="AL1" s="40">
        <f>AK1+1</f>
        <v>43859</v>
      </c>
      <c r="AM1" s="40">
        <f>AL1+1</f>
        <v>43860</v>
      </c>
      <c r="AN1" s="40">
        <f>AM1+1</f>
        <v>43861</v>
      </c>
      <c r="AO1" s="40">
        <f>AN1+1</f>
        <v>43862</v>
      </c>
      <c r="AP1" s="40">
        <f>AO1+1</f>
        <v>43863</v>
      </c>
      <c r="AQ1" s="40">
        <f>AP1+1</f>
        <v>43864</v>
      </c>
      <c r="AR1" s="40">
        <f>AQ1+1</f>
        <v>43865</v>
      </c>
      <c r="AS1" s="40">
        <f>AR1+1</f>
        <v>43866</v>
      </c>
      <c r="AT1" s="40">
        <f>AS1+1</f>
        <v>43867</v>
      </c>
      <c r="AU1" s="40">
        <f>AT1+1</f>
        <v>43868</v>
      </c>
      <c r="AV1" s="40">
        <f>AU1+1</f>
        <v>43869</v>
      </c>
      <c r="AW1" s="40">
        <f>AV1+1</f>
        <v>43870</v>
      </c>
      <c r="AX1" s="40">
        <f>AW1+1</f>
        <v>43871</v>
      </c>
      <c r="AY1" s="40">
        <f>AX1+1</f>
        <v>43872</v>
      </c>
      <c r="AZ1" s="40">
        <f>AY1+1</f>
        <v>43873</v>
      </c>
      <c r="BA1" s="40">
        <f>AZ1+1</f>
        <v>43874</v>
      </c>
      <c r="BB1" s="40">
        <f>BA1+1</f>
        <v>43875</v>
      </c>
      <c r="BC1" s="40">
        <f>BB1+1</f>
        <v>43876</v>
      </c>
      <c r="BD1" s="40">
        <f>BC1+1</f>
        <v>43877</v>
      </c>
      <c r="BE1" s="40">
        <f>BD1+1</f>
        <v>43878</v>
      </c>
      <c r="BF1" s="40">
        <f>BE1+1</f>
        <v>43879</v>
      </c>
      <c r="BG1" s="40">
        <f>BF1+1</f>
        <v>43880</v>
      </c>
      <c r="BH1" s="40">
        <f>BG1+1</f>
        <v>43881</v>
      </c>
      <c r="BI1" s="40">
        <f>BH1+1</f>
        <v>43882</v>
      </c>
      <c r="BJ1" s="40">
        <f>BI1+1</f>
        <v>43883</v>
      </c>
      <c r="BK1" s="40">
        <f>BJ1+1</f>
        <v>43884</v>
      </c>
      <c r="BL1" s="40">
        <f>BK1+1</f>
        <v>43885</v>
      </c>
      <c r="BM1" s="40">
        <f>BL1+1</f>
        <v>43886</v>
      </c>
      <c r="BN1" s="40">
        <f>BM1+1</f>
        <v>43887</v>
      </c>
      <c r="BO1" s="40">
        <f>BN1+1</f>
        <v>43888</v>
      </c>
      <c r="BP1" s="40">
        <f>BO1+1</f>
        <v>43889</v>
      </c>
      <c r="BQ1" s="40">
        <f>BP1+1</f>
        <v>43890</v>
      </c>
      <c r="BR1" s="40">
        <f>BQ1+1</f>
        <v>43891</v>
      </c>
      <c r="BS1" s="40">
        <f>BR1+1</f>
        <v>43892</v>
      </c>
      <c r="BT1" s="40">
        <f>BS1+1</f>
        <v>43893</v>
      </c>
      <c r="BU1" s="40">
        <f>BT1+1</f>
        <v>43894</v>
      </c>
      <c r="BV1" s="40">
        <f>BU1+1</f>
        <v>43895</v>
      </c>
      <c r="BW1" s="40">
        <f>BV1+1</f>
        <v>43896</v>
      </c>
      <c r="BX1" s="40">
        <f>BW1+1</f>
        <v>43897</v>
      </c>
      <c r="BY1" s="40">
        <f>BX1+1</f>
        <v>43898</v>
      </c>
      <c r="BZ1" s="40">
        <f>BY1+1</f>
        <v>43899</v>
      </c>
      <c r="CA1" s="40">
        <f>BZ1+1</f>
        <v>43900</v>
      </c>
      <c r="CB1" s="40">
        <f>CA1+1</f>
        <v>43901</v>
      </c>
      <c r="CC1" s="40">
        <f>CB1+1</f>
        <v>43902</v>
      </c>
      <c r="CD1" s="40">
        <f>CC1+1</f>
        <v>43903</v>
      </c>
      <c r="CE1" s="40">
        <f>CD1+1</f>
        <v>43904</v>
      </c>
      <c r="CF1" s="40">
        <f>CE1+1</f>
        <v>43905</v>
      </c>
      <c r="CG1" s="40">
        <f>CF1+1</f>
        <v>43906</v>
      </c>
      <c r="CH1" s="40">
        <f>CG1+1</f>
        <v>43907</v>
      </c>
      <c r="CI1" s="40">
        <f>CH1+1</f>
        <v>43908</v>
      </c>
      <c r="CJ1" s="40">
        <f>CI1+1</f>
        <v>43909</v>
      </c>
      <c r="CK1" s="40">
        <f>CJ1+1</f>
        <v>43910</v>
      </c>
      <c r="CL1" s="40">
        <f>CK1+1</f>
        <v>43911</v>
      </c>
      <c r="CM1" s="40">
        <f>CL1+1</f>
        <v>43912</v>
      </c>
      <c r="CN1" s="40">
        <f>CM1+1</f>
        <v>43913</v>
      </c>
      <c r="CO1" s="40">
        <f>CN1+1</f>
        <v>43914</v>
      </c>
      <c r="CP1" s="40">
        <f>CO1+1</f>
        <v>43915</v>
      </c>
      <c r="CQ1" s="40">
        <f>CP1+1</f>
        <v>43916</v>
      </c>
      <c r="CR1" s="40">
        <f>CQ1+1</f>
        <v>43917</v>
      </c>
      <c r="CS1" s="40">
        <f>CR1+1</f>
        <v>43918</v>
      </c>
      <c r="CT1" s="40">
        <f>CS1+1</f>
        <v>43919</v>
      </c>
      <c r="CU1" s="40">
        <f>CT1+1</f>
        <v>43920</v>
      </c>
      <c r="CV1" s="40">
        <f>CU1+1</f>
        <v>43921</v>
      </c>
      <c r="CW1" s="40">
        <f>CV1+1</f>
        <v>43922</v>
      </c>
      <c r="CX1" s="40">
        <f>CW1+1</f>
        <v>43923</v>
      </c>
      <c r="CY1" s="40">
        <f>CX1+1</f>
        <v>43924</v>
      </c>
      <c r="CZ1" s="40">
        <f>CY1+1</f>
        <v>43925</v>
      </c>
      <c r="DA1" s="40">
        <f>CZ1+1</f>
        <v>43926</v>
      </c>
      <c r="DB1" s="40">
        <f>DA1+1</f>
        <v>43927</v>
      </c>
      <c r="DC1" s="40">
        <f>DB1+1</f>
        <v>43928</v>
      </c>
      <c r="DD1" s="40">
        <f>DC1+1</f>
        <v>43929</v>
      </c>
      <c r="DE1" s="40">
        <f>DD1+1</f>
        <v>43930</v>
      </c>
      <c r="DF1" s="40">
        <f>DE1+1</f>
        <v>43931</v>
      </c>
      <c r="DG1" s="40">
        <f>DF1+1</f>
        <v>43932</v>
      </c>
      <c r="DH1" s="40">
        <f>DG1+1</f>
        <v>43933</v>
      </c>
      <c r="DI1" s="40">
        <f>DH1+1</f>
        <v>43934</v>
      </c>
      <c r="DJ1" s="40">
        <f>DI1+1</f>
        <v>43935</v>
      </c>
      <c r="DK1" s="40">
        <f>DJ1+1</f>
        <v>43936</v>
      </c>
      <c r="DL1" s="40">
        <f>DK1+1</f>
        <v>43937</v>
      </c>
      <c r="DM1" s="40">
        <f>DL1+1</f>
        <v>43938</v>
      </c>
      <c r="DN1" s="40">
        <f>DM1+1</f>
        <v>43939</v>
      </c>
      <c r="DO1" s="40">
        <f>DN1+1</f>
        <v>43940</v>
      </c>
      <c r="DP1" s="40">
        <f>DO1+1</f>
        <v>43941</v>
      </c>
      <c r="DQ1" s="40">
        <f>DP1+1</f>
        <v>43942</v>
      </c>
      <c r="DR1" s="40">
        <f>DQ1+1</f>
        <v>43943</v>
      </c>
      <c r="DS1" s="40">
        <f>DR1+1</f>
        <v>43944</v>
      </c>
      <c r="DT1" s="40">
        <f>DS1+1</f>
        <v>43945</v>
      </c>
      <c r="DU1" s="40">
        <f>DT1+1</f>
        <v>43946</v>
      </c>
      <c r="DV1" s="40">
        <f>DU1+1</f>
        <v>43947</v>
      </c>
      <c r="DW1" s="40">
        <f>DV1+1</f>
        <v>43948</v>
      </c>
      <c r="DX1" s="40">
        <f>DW1+1</f>
        <v>43949</v>
      </c>
      <c r="DY1" s="40">
        <f>DX1+1</f>
        <v>43950</v>
      </c>
      <c r="DZ1" s="40">
        <f>DY1+1</f>
        <v>43951</v>
      </c>
      <c r="EA1" s="40">
        <f>DZ1+1</f>
        <v>43952</v>
      </c>
      <c r="EB1" s="40">
        <f>EA1+1</f>
        <v>43953</v>
      </c>
      <c r="EC1" s="40">
        <f>EB1+1</f>
        <v>43954</v>
      </c>
      <c r="ED1" s="40">
        <f>EC1+1</f>
        <v>43955</v>
      </c>
      <c r="EE1" s="40">
        <f>ED1+1</f>
        <v>43956</v>
      </c>
      <c r="EF1" s="40">
        <f>EE1+1</f>
        <v>43957</v>
      </c>
      <c r="EG1" s="40">
        <f>EF1+1</f>
        <v>43958</v>
      </c>
      <c r="EH1" s="40">
        <f>EG1+1</f>
        <v>43959</v>
      </c>
      <c r="EI1" s="40">
        <f>EH1+1</f>
        <v>43960</v>
      </c>
      <c r="EJ1" s="40">
        <f>EI1+1</f>
        <v>43961</v>
      </c>
      <c r="EK1" s="40">
        <f>EJ1+1</f>
        <v>43962</v>
      </c>
      <c r="EL1" s="40">
        <f>EK1+1</f>
        <v>43963</v>
      </c>
      <c r="EM1" s="40">
        <f>EL1+1</f>
        <v>43964</v>
      </c>
      <c r="EN1" s="40">
        <f>EM1+1</f>
        <v>43965</v>
      </c>
      <c r="EO1" s="40">
        <f>EN1+1</f>
        <v>43966</v>
      </c>
      <c r="EP1" s="40">
        <f>EO1+1</f>
        <v>43967</v>
      </c>
      <c r="EQ1" s="40">
        <f>EP1+1</f>
        <v>43968</v>
      </c>
      <c r="ER1" s="40">
        <f>EQ1+1</f>
        <v>43969</v>
      </c>
      <c r="ES1" s="40">
        <f>ER1+1</f>
        <v>43970</v>
      </c>
      <c r="ET1" s="40">
        <f>ES1+1</f>
        <v>43971</v>
      </c>
      <c r="EU1" s="40">
        <f>ET1+1</f>
        <v>43972</v>
      </c>
      <c r="EV1" s="40">
        <f>EU1+1</f>
        <v>43973</v>
      </c>
      <c r="EW1" s="40">
        <f>EV1+1</f>
        <v>43974</v>
      </c>
      <c r="EX1" s="40">
        <f>EW1+1</f>
        <v>43975</v>
      </c>
      <c r="EY1" s="40">
        <f>EX1+1</f>
        <v>43976</v>
      </c>
      <c r="EZ1" s="40">
        <f>EY1+1</f>
        <v>43977</v>
      </c>
      <c r="FA1" s="40">
        <f>EZ1+1</f>
        <v>43978</v>
      </c>
      <c r="FB1" s="40">
        <f>FA1+1</f>
        <v>43979</v>
      </c>
      <c r="FC1" s="40">
        <f>FB1+1</f>
        <v>43980</v>
      </c>
      <c r="FD1" s="40">
        <f>FC1+1</f>
        <v>43981</v>
      </c>
      <c r="FE1" s="40">
        <f>FD1+1</f>
        <v>43982</v>
      </c>
      <c r="FF1" s="40">
        <f>FE1+1</f>
        <v>43983</v>
      </c>
      <c r="FG1" s="40">
        <f>FF1+1</f>
        <v>43984</v>
      </c>
      <c r="FH1" s="40">
        <f>FG1+1</f>
        <v>43985</v>
      </c>
      <c r="FI1" s="40">
        <f>FH1+1</f>
        <v>43986</v>
      </c>
      <c r="FJ1" s="40">
        <f>FI1+1</f>
        <v>43987</v>
      </c>
      <c r="FK1" s="40">
        <f>FJ1+1</f>
        <v>43988</v>
      </c>
      <c r="FL1" s="40">
        <f>FK1+1</f>
        <v>43989</v>
      </c>
      <c r="FM1" s="40">
        <f>FL1+1</f>
        <v>43990</v>
      </c>
      <c r="FN1" s="40">
        <f>FM1+1</f>
        <v>43991</v>
      </c>
      <c r="FO1" s="40">
        <f>FN1+1</f>
        <v>43992</v>
      </c>
      <c r="FP1" s="40">
        <f>FO1+1</f>
        <v>43993</v>
      </c>
      <c r="FQ1" s="40">
        <f>FP1+1</f>
        <v>43994</v>
      </c>
      <c r="FR1" s="40">
        <f>FQ1+1</f>
        <v>43995</v>
      </c>
      <c r="FS1" s="40">
        <f>FR1+1</f>
        <v>43996</v>
      </c>
      <c r="FT1" s="40">
        <f>FS1+1</f>
        <v>43997</v>
      </c>
      <c r="FU1" s="40">
        <f>FT1+1</f>
        <v>43998</v>
      </c>
      <c r="FV1" s="40">
        <f>FU1+1</f>
        <v>43999</v>
      </c>
      <c r="FW1" s="40">
        <f>FV1+1</f>
        <v>44000</v>
      </c>
      <c r="FX1" s="40">
        <f>FW1+1</f>
        <v>44001</v>
      </c>
      <c r="FY1" s="40">
        <f>FX1+1</f>
        <v>44002</v>
      </c>
      <c r="FZ1" s="40">
        <f>FY1+1</f>
        <v>44003</v>
      </c>
      <c r="GA1" s="40">
        <f>FZ1+1</f>
        <v>44004</v>
      </c>
      <c r="GB1" s="40">
        <f>GA1+1</f>
        <v>44005</v>
      </c>
      <c r="GC1" s="40">
        <f>GB1+1</f>
        <v>44006</v>
      </c>
      <c r="GD1" s="40">
        <f>GC1+1</f>
        <v>44007</v>
      </c>
      <c r="GE1" s="40">
        <f>GD1+1</f>
        <v>44008</v>
      </c>
      <c r="GF1" s="40">
        <f>GE1+1</f>
        <v>44009</v>
      </c>
      <c r="GG1" s="40">
        <f>GF1+1</f>
        <v>44010</v>
      </c>
      <c r="GH1" s="40">
        <f>GG1+1</f>
        <v>44011</v>
      </c>
      <c r="GI1" s="40">
        <f>GH1+1</f>
        <v>44012</v>
      </c>
      <c r="GJ1" s="40">
        <f>GI1+1</f>
        <v>44013</v>
      </c>
      <c r="GK1" s="40">
        <f>GJ1+1</f>
        <v>44014</v>
      </c>
      <c r="GL1" s="40">
        <f>GK1+1</f>
        <v>44015</v>
      </c>
      <c r="GM1" s="40">
        <f>GL1+1</f>
        <v>44016</v>
      </c>
      <c r="GN1" s="40">
        <f>GM1+1</f>
        <v>44017</v>
      </c>
      <c r="GO1" s="40">
        <f>GN1+1</f>
        <v>44018</v>
      </c>
      <c r="GP1" s="40">
        <f>GO1+1</f>
        <v>44019</v>
      </c>
      <c r="GQ1" s="40">
        <f>GP1+1</f>
        <v>44020</v>
      </c>
      <c r="GR1" s="40">
        <f>GQ1+1</f>
        <v>44021</v>
      </c>
      <c r="GS1" s="40">
        <f>GR1+1</f>
        <v>44022</v>
      </c>
      <c r="GT1" s="40">
        <f>GS1+1</f>
        <v>44023</v>
      </c>
      <c r="GU1" s="40">
        <f>GT1+1</f>
        <v>44024</v>
      </c>
      <c r="GV1" s="40">
        <f>GU1+1</f>
        <v>44025</v>
      </c>
      <c r="GW1" s="40">
        <f>GV1+1</f>
        <v>44026</v>
      </c>
      <c r="GX1" s="40">
        <f>GW1+1</f>
        <v>44027</v>
      </c>
      <c r="GY1" s="40">
        <f>GX1+1</f>
        <v>44028</v>
      </c>
      <c r="GZ1" s="40">
        <f>GY1+1</f>
        <v>44029</v>
      </c>
      <c r="HA1" s="40">
        <f>GZ1+1</f>
        <v>44030</v>
      </c>
      <c r="HB1" s="40">
        <f>HA1+1</f>
        <v>44031</v>
      </c>
      <c r="HC1" s="40">
        <f>HB1+1</f>
        <v>44032</v>
      </c>
      <c r="HD1" s="40">
        <f>HC1+1</f>
        <v>44033</v>
      </c>
      <c r="HE1" s="40">
        <f>HD1+1</f>
        <v>44034</v>
      </c>
      <c r="HF1" s="40">
        <f>HE1+1</f>
        <v>44035</v>
      </c>
      <c r="HG1" s="40">
        <f>HF1+1</f>
        <v>44036</v>
      </c>
      <c r="HH1" s="40">
        <f>HG1+1</f>
        <v>44037</v>
      </c>
      <c r="HI1" s="40">
        <f>HH1+1</f>
        <v>44038</v>
      </c>
      <c r="HJ1" s="40">
        <f>HI1+1</f>
        <v>44039</v>
      </c>
      <c r="HK1" s="40">
        <f>HJ1+1</f>
        <v>44040</v>
      </c>
      <c r="HL1" s="40">
        <f>HK1+1</f>
        <v>44041</v>
      </c>
      <c r="HM1" s="40">
        <f>HL1+1</f>
        <v>44042</v>
      </c>
      <c r="HN1" s="40">
        <f>HM1+1</f>
        <v>44043</v>
      </c>
      <c r="HO1" s="40">
        <f>HN1+1</f>
        <v>44044</v>
      </c>
      <c r="HP1" s="40">
        <f>HO1+1</f>
        <v>44045</v>
      </c>
      <c r="HQ1" s="40">
        <f>HP1+1</f>
        <v>44046</v>
      </c>
      <c r="HR1" s="40">
        <f>HQ1+1</f>
        <v>44047</v>
      </c>
      <c r="HS1" s="40">
        <f>HR1+1</f>
        <v>44048</v>
      </c>
      <c r="HT1" s="40">
        <f>HS1+1</f>
        <v>44049</v>
      </c>
      <c r="HU1" s="40">
        <f>HT1+1</f>
        <v>44050</v>
      </c>
      <c r="HV1" s="40">
        <f>HU1+1</f>
        <v>44051</v>
      </c>
      <c r="HW1" s="40">
        <f>HV1+1</f>
        <v>44052</v>
      </c>
      <c r="HX1" s="40">
        <f>HW1+1</f>
        <v>44053</v>
      </c>
      <c r="HY1" s="40">
        <f>HX1+1</f>
        <v>44054</v>
      </c>
      <c r="HZ1" s="40">
        <f>HY1+1</f>
        <v>44055</v>
      </c>
      <c r="IA1" s="40">
        <f>HZ1+1</f>
        <v>44056</v>
      </c>
      <c r="IB1" s="40">
        <f>IA1+1</f>
        <v>44057</v>
      </c>
      <c r="IC1" s="40">
        <f>IB1+1</f>
        <v>44058</v>
      </c>
      <c r="ID1" s="40">
        <f>IC1+1</f>
        <v>44059</v>
      </c>
      <c r="IE1" s="40">
        <f>ID1+1</f>
        <v>44060</v>
      </c>
      <c r="IF1" s="40">
        <f>IE1+1</f>
        <v>44061</v>
      </c>
      <c r="IG1" s="40">
        <f>IF1+1</f>
        <v>44062</v>
      </c>
      <c r="IH1" s="40">
        <f>IG1+1</f>
        <v>44063</v>
      </c>
      <c r="II1" s="40">
        <f>IH1+1</f>
        <v>44064</v>
      </c>
      <c r="IJ1" s="40">
        <f>II1+1</f>
        <v>44065</v>
      </c>
      <c r="IK1" s="40">
        <f>IJ1+1</f>
        <v>44066</v>
      </c>
      <c r="IL1" s="40">
        <f>IK1+1</f>
        <v>44067</v>
      </c>
      <c r="IM1" s="40">
        <f>IL1+1</f>
        <v>44068</v>
      </c>
      <c r="IN1" s="40">
        <f>IM1+1</f>
        <v>44069</v>
      </c>
      <c r="IO1" s="40">
        <f>IN1+1</f>
        <v>44070</v>
      </c>
      <c r="IP1" s="40">
        <f>IO1+1</f>
        <v>44071</v>
      </c>
      <c r="IQ1" s="40">
        <f>IP1+1</f>
        <v>44072</v>
      </c>
      <c r="IR1" s="40">
        <f>IQ1+1</f>
        <v>44073</v>
      </c>
      <c r="IS1" s="40">
        <f>IR1+1</f>
        <v>44074</v>
      </c>
      <c r="IT1" s="40">
        <f>IS1+1</f>
        <v>44075</v>
      </c>
      <c r="IU1" s="40">
        <f>IT1+1</f>
        <v>44076</v>
      </c>
      <c r="IV1" s="40">
        <f>IU1+1</f>
        <v>44077</v>
      </c>
      <c r="IW1" s="40">
        <f>IV1+1</f>
        <v>44078</v>
      </c>
      <c r="IX1" s="40">
        <f>IW1+1</f>
        <v>44079</v>
      </c>
      <c r="IY1" s="40">
        <f>IX1+1</f>
        <v>44080</v>
      </c>
      <c r="IZ1" s="40">
        <f>IY1+1</f>
        <v>44081</v>
      </c>
      <c r="JA1" s="40">
        <f>IZ1+1</f>
        <v>44082</v>
      </c>
      <c r="JB1" s="40">
        <f>JA1+1</f>
        <v>44083</v>
      </c>
      <c r="JC1" s="40">
        <f>JB1+1</f>
        <v>44084</v>
      </c>
      <c r="JD1" s="40">
        <f>JC1+1</f>
        <v>44085</v>
      </c>
      <c r="JE1" s="40">
        <f>JD1+1</f>
        <v>44086</v>
      </c>
      <c r="JF1" s="40">
        <f>JE1+1</f>
        <v>44087</v>
      </c>
      <c r="JG1" s="40">
        <f>JF1+1</f>
        <v>44088</v>
      </c>
      <c r="JH1" s="40">
        <f>JG1+1</f>
        <v>44089</v>
      </c>
      <c r="JI1" s="40">
        <f>JH1+1</f>
        <v>44090</v>
      </c>
      <c r="JJ1" s="40">
        <f>JI1+1</f>
        <v>44091</v>
      </c>
      <c r="JK1" s="40">
        <f>JJ1+1</f>
        <v>44092</v>
      </c>
      <c r="JL1" s="40">
        <f>JK1+1</f>
        <v>44093</v>
      </c>
      <c r="JM1" s="40">
        <f>JL1+1</f>
        <v>44094</v>
      </c>
      <c r="JN1" s="40">
        <f>JM1+1</f>
        <v>44095</v>
      </c>
      <c r="JO1" s="40">
        <f>JN1+1</f>
        <v>44096</v>
      </c>
      <c r="JP1" s="40">
        <f>JO1+1</f>
        <v>44097</v>
      </c>
      <c r="JQ1" s="40">
        <f>JP1+1</f>
        <v>44098</v>
      </c>
      <c r="JR1" s="40">
        <f>JQ1+1</f>
        <v>44099</v>
      </c>
      <c r="JS1" s="40">
        <f>JR1+1</f>
        <v>44100</v>
      </c>
      <c r="JT1" s="40">
        <f>JS1+1</f>
        <v>44101</v>
      </c>
      <c r="JU1" s="40">
        <f>JT1+1</f>
        <v>44102</v>
      </c>
      <c r="JV1" s="40">
        <f>JU1+1</f>
        <v>44103</v>
      </c>
      <c r="JW1" s="40">
        <f>JV1+1</f>
        <v>44104</v>
      </c>
      <c r="JX1" s="40">
        <f>JW1+1</f>
        <v>44105</v>
      </c>
      <c r="JY1" s="40">
        <f>JX1+1</f>
        <v>44106</v>
      </c>
      <c r="JZ1" s="40">
        <f>JY1+1</f>
        <v>44107</v>
      </c>
      <c r="KA1" s="40">
        <f>JZ1+1</f>
        <v>44108</v>
      </c>
      <c r="KB1" s="40">
        <f>KA1+1</f>
        <v>44109</v>
      </c>
      <c r="KC1" s="40">
        <f>KB1+1</f>
        <v>44110</v>
      </c>
      <c r="KD1" s="40">
        <f>KC1+1</f>
        <v>44111</v>
      </c>
      <c r="KE1" s="40">
        <f>KD1+1</f>
        <v>44112</v>
      </c>
      <c r="KF1" s="40">
        <f>KE1+1</f>
        <v>44113</v>
      </c>
      <c r="KG1" s="40">
        <f>KF1+1</f>
        <v>44114</v>
      </c>
      <c r="KH1" s="40">
        <f>KG1+1</f>
        <v>44115</v>
      </c>
      <c r="KI1" s="40">
        <f>KH1+1</f>
        <v>44116</v>
      </c>
      <c r="KJ1" s="40">
        <f>KI1+1</f>
        <v>44117</v>
      </c>
      <c r="KK1" s="40">
        <f>KJ1+1</f>
        <v>44118</v>
      </c>
      <c r="KL1" s="40">
        <f>KK1+1</f>
        <v>44119</v>
      </c>
      <c r="KM1" s="40">
        <f>KL1+1</f>
        <v>44120</v>
      </c>
      <c r="KN1" s="40">
        <f>KM1+1</f>
        <v>44121</v>
      </c>
      <c r="KO1" s="40">
        <f>KN1+1</f>
        <v>44122</v>
      </c>
      <c r="KP1" s="40">
        <f>KO1+1</f>
        <v>44123</v>
      </c>
      <c r="KQ1" s="40">
        <f>KP1+1</f>
        <v>44124</v>
      </c>
      <c r="KR1" s="40">
        <f>KQ1+1</f>
        <v>44125</v>
      </c>
      <c r="KS1" s="40">
        <f>KR1+1</f>
        <v>44126</v>
      </c>
      <c r="KT1" s="40">
        <f>KS1+1</f>
        <v>44127</v>
      </c>
      <c r="KU1" s="40">
        <f>KT1+1</f>
        <v>44128</v>
      </c>
      <c r="KV1" s="40">
        <f>KU1+1</f>
        <v>44129</v>
      </c>
      <c r="KW1" s="40">
        <f>KV1+1</f>
        <v>44130</v>
      </c>
      <c r="KX1" s="40">
        <f>KW1+1</f>
        <v>44131</v>
      </c>
      <c r="KY1" s="40">
        <f>KX1+1</f>
        <v>44132</v>
      </c>
      <c r="KZ1" s="40">
        <f>KY1+1</f>
        <v>44133</v>
      </c>
      <c r="LA1" s="40">
        <f>KZ1+1</f>
        <v>44134</v>
      </c>
      <c r="LB1" s="40">
        <f>LA1+1</f>
        <v>44135</v>
      </c>
      <c r="LC1" s="40">
        <f>LB1+1</f>
        <v>44136</v>
      </c>
      <c r="LD1" s="40">
        <f>LC1+1</f>
        <v>44137</v>
      </c>
      <c r="LE1" s="40">
        <f>LD1+1</f>
        <v>44138</v>
      </c>
      <c r="LF1" s="40">
        <f>LE1+1</f>
        <v>44139</v>
      </c>
      <c r="LG1" s="40">
        <f>LF1+1</f>
        <v>44140</v>
      </c>
      <c r="LH1" s="40">
        <f>LG1+1</f>
        <v>44141</v>
      </c>
      <c r="LI1" s="40">
        <f>LH1+1</f>
        <v>44142</v>
      </c>
      <c r="LJ1" s="40">
        <f>LI1+1</f>
        <v>44143</v>
      </c>
      <c r="LK1" s="40">
        <f>LJ1+1</f>
        <v>44144</v>
      </c>
      <c r="LL1" s="40">
        <f>LK1+1</f>
        <v>44145</v>
      </c>
      <c r="LM1" s="40">
        <f>LL1+1</f>
        <v>44146</v>
      </c>
      <c r="LN1" s="40">
        <f>LM1+1</f>
        <v>44147</v>
      </c>
      <c r="LO1" s="40">
        <f>LN1+1</f>
        <v>44148</v>
      </c>
      <c r="LP1" s="40">
        <f>LO1+1</f>
        <v>44149</v>
      </c>
      <c r="LQ1" s="40">
        <f>LP1+1</f>
        <v>44150</v>
      </c>
      <c r="LR1" s="40">
        <f>LQ1+1</f>
        <v>44151</v>
      </c>
      <c r="LS1" s="40">
        <f>LR1+1</f>
        <v>44152</v>
      </c>
      <c r="LT1" s="40">
        <f>LS1+1</f>
        <v>44153</v>
      </c>
      <c r="LU1" s="40">
        <f>LT1+1</f>
        <v>44154</v>
      </c>
      <c r="LV1" s="40">
        <f>LU1+1</f>
        <v>44155</v>
      </c>
      <c r="LW1" s="40">
        <f>LV1+1</f>
        <v>44156</v>
      </c>
      <c r="LX1" s="40">
        <f>LW1+1</f>
        <v>44157</v>
      </c>
      <c r="LY1" s="40">
        <f>LX1+1</f>
        <v>44158</v>
      </c>
      <c r="LZ1" s="40">
        <f>LY1+1</f>
        <v>44159</v>
      </c>
      <c r="MA1" s="40">
        <f>LZ1+1</f>
        <v>44160</v>
      </c>
      <c r="MB1" s="40">
        <f>MA1+1</f>
        <v>44161</v>
      </c>
      <c r="MC1" s="40">
        <f>MB1+1</f>
        <v>44162</v>
      </c>
      <c r="MD1" s="40">
        <f>MC1+1</f>
        <v>44163</v>
      </c>
      <c r="ME1" s="40">
        <f>MD1+1</f>
        <v>44164</v>
      </c>
      <c r="MF1" s="40">
        <f>ME1+1</f>
        <v>44165</v>
      </c>
      <c r="MG1" s="40">
        <f>MF1+1</f>
        <v>44166</v>
      </c>
      <c r="MH1" s="40">
        <f>MG1+1</f>
        <v>44167</v>
      </c>
      <c r="MI1" s="40">
        <f>MH1+1</f>
        <v>44168</v>
      </c>
      <c r="MJ1" s="40">
        <f>MI1+1</f>
        <v>44169</v>
      </c>
      <c r="MK1" s="40">
        <f>MJ1+1</f>
        <v>44170</v>
      </c>
      <c r="ML1" s="40">
        <f>MK1+1</f>
        <v>44171</v>
      </c>
      <c r="MM1" s="40">
        <f>ML1+1</f>
        <v>44172</v>
      </c>
      <c r="MN1" s="40">
        <f>MM1+1</f>
        <v>44173</v>
      </c>
      <c r="MO1" s="40">
        <f>MN1+1</f>
        <v>44174</v>
      </c>
      <c r="MP1" s="40">
        <f>MO1+1</f>
        <v>44175</v>
      </c>
      <c r="MQ1" s="40">
        <f>MP1+1</f>
        <v>44176</v>
      </c>
      <c r="MR1" s="40">
        <f>MQ1+1</f>
        <v>44177</v>
      </c>
      <c r="MS1" s="40">
        <f>MR1+1</f>
        <v>44178</v>
      </c>
      <c r="MT1" s="40">
        <f>MS1+1</f>
        <v>44179</v>
      </c>
      <c r="MU1" s="40">
        <f>MT1+1</f>
        <v>44180</v>
      </c>
      <c r="MV1" s="40">
        <f>MU1+1</f>
        <v>44181</v>
      </c>
      <c r="MW1" s="40">
        <f>MV1+1</f>
        <v>44182</v>
      </c>
      <c r="MX1" s="40">
        <f>MW1+1</f>
        <v>44183</v>
      </c>
      <c r="MY1" s="40">
        <f>MX1+1</f>
        <v>44184</v>
      </c>
      <c r="MZ1" s="40">
        <f>MY1+1</f>
        <v>44185</v>
      </c>
      <c r="NA1" s="40">
        <f>MZ1+1</f>
        <v>44186</v>
      </c>
      <c r="NB1" s="40">
        <f>NA1+1</f>
        <v>44187</v>
      </c>
      <c r="NC1" s="40">
        <f>NB1+1</f>
        <v>44188</v>
      </c>
      <c r="ND1" s="40">
        <f>NC1+1</f>
        <v>44189</v>
      </c>
      <c r="NE1" s="40">
        <f>ND1+1</f>
        <v>44190</v>
      </c>
      <c r="NF1" s="40">
        <f>NE1+1</f>
        <v>44191</v>
      </c>
      <c r="NG1" s="40">
        <f>NF1+1</f>
        <v>44192</v>
      </c>
      <c r="NH1" s="40">
        <f>NG1+1</f>
        <v>44193</v>
      </c>
      <c r="NI1" s="40">
        <f>NH1+1</f>
        <v>44194</v>
      </c>
      <c r="NJ1" s="40">
        <f>NI1+1</f>
        <v>44195</v>
      </c>
      <c r="NK1" s="40">
        <f>NJ1+1</f>
        <v>44196</v>
      </c>
      <c r="NL1" s="40">
        <f>NK1+1</f>
        <v>44197</v>
      </c>
      <c r="NM1" s="40">
        <f>NL1+1</f>
        <v>44198</v>
      </c>
      <c r="NN1" s="40">
        <f>NM1+1</f>
        <v>44199</v>
      </c>
      <c r="NO1" s="40">
        <f>NN1+1</f>
        <v>44200</v>
      </c>
      <c r="NP1" s="40">
        <f>NO1+1</f>
        <v>44201</v>
      </c>
      <c r="NQ1" s="40">
        <f>NP1+1</f>
        <v>44202</v>
      </c>
      <c r="NR1" s="40">
        <f>NQ1+1</f>
        <v>44203</v>
      </c>
      <c r="NS1" s="40">
        <f>NR1+1</f>
        <v>44204</v>
      </c>
      <c r="NT1" s="40">
        <f>NS1+1</f>
        <v>44205</v>
      </c>
      <c r="NU1" s="40">
        <f>NT1+1</f>
        <v>44206</v>
      </c>
      <c r="NV1" s="40">
        <f>NU1+1</f>
        <v>44207</v>
      </c>
      <c r="NW1" s="40">
        <f>NV1+1</f>
        <v>44208</v>
      </c>
      <c r="NX1" s="40">
        <f>NW1+1</f>
        <v>44209</v>
      </c>
      <c r="NY1" s="40">
        <f>NX1+1</f>
        <v>44210</v>
      </c>
      <c r="NZ1" s="40">
        <f>NY1+1</f>
        <v>44211</v>
      </c>
      <c r="OA1" s="40">
        <f>NZ1+1</f>
        <v>44212</v>
      </c>
      <c r="OB1" s="40">
        <f>OA1+1</f>
        <v>44213</v>
      </c>
      <c r="OC1" s="40">
        <f>OB1+1</f>
        <v>44214</v>
      </c>
      <c r="OD1" s="40">
        <f>OC1+1</f>
        <v>44215</v>
      </c>
      <c r="OE1" s="40">
        <f>OD1+1</f>
        <v>44216</v>
      </c>
      <c r="OF1" s="40">
        <f>OE1+1</f>
        <v>44217</v>
      </c>
      <c r="OG1" s="40">
        <f>OF1+1</f>
        <v>44218</v>
      </c>
      <c r="OH1" s="40">
        <f>OG1+1</f>
        <v>44219</v>
      </c>
      <c r="OI1" s="40">
        <f>OH1+1</f>
        <v>44220</v>
      </c>
      <c r="OJ1" s="40">
        <f>OI1+1</f>
        <v>44221</v>
      </c>
      <c r="OK1" s="40">
        <f>OJ1+1</f>
        <v>44222</v>
      </c>
      <c r="OL1" s="40">
        <f>OK1+1</f>
        <v>44223</v>
      </c>
      <c r="OM1" s="40">
        <f>OL1+1</f>
        <v>44224</v>
      </c>
      <c r="ON1" s="40">
        <f>OM1+1</f>
        <v>44225</v>
      </c>
      <c r="OO1" s="40">
        <f>ON1+1</f>
        <v>44226</v>
      </c>
      <c r="OP1" s="40">
        <f>OO1+1</f>
        <v>44227</v>
      </c>
      <c r="OQ1" s="40">
        <f>OP1+1</f>
        <v>44228</v>
      </c>
      <c r="OR1" s="40">
        <f>OQ1+1</f>
        <v>44229</v>
      </c>
      <c r="OS1" s="40">
        <f>OR1+1</f>
        <v>44230</v>
      </c>
      <c r="OT1" s="40">
        <f>OS1+1</f>
        <v>44231</v>
      </c>
      <c r="OU1" s="40">
        <f>OT1+1</f>
        <v>44232</v>
      </c>
      <c r="OV1" s="40">
        <f>OU1+1</f>
        <v>44233</v>
      </c>
      <c r="OW1" s="40">
        <f>OV1+1</f>
        <v>44234</v>
      </c>
      <c r="OX1" s="40">
        <f>OW1+1</f>
        <v>44235</v>
      </c>
      <c r="OY1" s="40">
        <f>OX1+1</f>
        <v>44236</v>
      </c>
      <c r="OZ1" s="40">
        <f>OY1+1</f>
        <v>44237</v>
      </c>
      <c r="PA1" s="40">
        <f>OZ1+1</f>
        <v>44238</v>
      </c>
      <c r="PB1" s="40">
        <f>PA1+1</f>
        <v>44239</v>
      </c>
      <c r="PC1" s="40">
        <f>PB1+1</f>
        <v>44240</v>
      </c>
      <c r="PD1" s="40">
        <f>PC1+1</f>
        <v>44241</v>
      </c>
      <c r="PE1" s="40">
        <f>PD1+1</f>
        <v>44242</v>
      </c>
      <c r="PF1" s="40">
        <f>PE1+1</f>
        <v>44243</v>
      </c>
      <c r="PG1" s="40">
        <f>PF1+1</f>
        <v>44244</v>
      </c>
      <c r="PH1" s="40">
        <f>PG1+1</f>
        <v>44245</v>
      </c>
      <c r="PI1" s="40">
        <f>PH1+1</f>
        <v>44246</v>
      </c>
      <c r="PJ1" s="40">
        <f>PI1+1</f>
        <v>44247</v>
      </c>
      <c r="PK1" s="40">
        <f>PJ1+1</f>
        <v>44248</v>
      </c>
      <c r="PL1" s="40">
        <f>PK1+1</f>
        <v>44249</v>
      </c>
      <c r="PM1" s="40">
        <f>PL1+1</f>
        <v>44250</v>
      </c>
      <c r="PN1" s="40">
        <f>PM1+1</f>
        <v>44251</v>
      </c>
      <c r="PO1" s="40">
        <f>PN1+1</f>
        <v>44252</v>
      </c>
      <c r="PP1" s="40">
        <f>PO1+1</f>
        <v>44253</v>
      </c>
      <c r="PQ1" s="40">
        <f>PP1+1</f>
        <v>44254</v>
      </c>
      <c r="PR1" s="40">
        <f>PQ1+1</f>
        <v>44255</v>
      </c>
      <c r="PS1" s="40">
        <f>PR1+1</f>
        <v>44256</v>
      </c>
      <c r="PT1" s="40">
        <f>PS1+1</f>
        <v>44257</v>
      </c>
      <c r="PU1" s="40">
        <f>PT1+1</f>
        <v>44258</v>
      </c>
      <c r="PV1" s="40">
        <f>PU1+1</f>
        <v>44259</v>
      </c>
      <c r="PW1" s="40">
        <f>PV1+1</f>
        <v>44260</v>
      </c>
      <c r="PX1" s="40">
        <f>PW1+1</f>
        <v>44261</v>
      </c>
      <c r="PY1" s="40">
        <f>PX1+1</f>
        <v>44262</v>
      </c>
      <c r="PZ1" s="40">
        <f>PY1+1</f>
        <v>44263</v>
      </c>
      <c r="QA1" s="40">
        <f>PZ1+1</f>
        <v>44264</v>
      </c>
      <c r="QB1" s="40">
        <f>QA1+1</f>
        <v>44265</v>
      </c>
      <c r="QC1" s="40">
        <f>QB1+1</f>
        <v>44266</v>
      </c>
      <c r="QD1" s="40">
        <f>QC1+1</f>
        <v>44267</v>
      </c>
      <c r="QE1" s="40">
        <f>QD1+1</f>
        <v>44268</v>
      </c>
      <c r="QF1" s="40">
        <f>QE1+1</f>
        <v>44269</v>
      </c>
      <c r="QG1" s="40">
        <f>QF1+1</f>
        <v>44270</v>
      </c>
      <c r="QH1" s="40">
        <f>QG1+1</f>
        <v>44271</v>
      </c>
      <c r="QI1" s="40">
        <f>QH1+1</f>
        <v>44272</v>
      </c>
      <c r="QJ1" s="40">
        <f>QI1+1</f>
        <v>44273</v>
      </c>
      <c r="QK1" s="40">
        <f>QJ1+1</f>
        <v>44274</v>
      </c>
      <c r="QL1" s="40">
        <f>QK1+1</f>
        <v>44275</v>
      </c>
      <c r="QM1" s="40">
        <f>QL1+1</f>
        <v>44276</v>
      </c>
      <c r="QN1" s="40">
        <f>QM1+1</f>
        <v>44277</v>
      </c>
      <c r="QO1" s="40">
        <f>QN1+1</f>
        <v>44278</v>
      </c>
      <c r="QP1" s="40">
        <f>QO1+1</f>
        <v>44279</v>
      </c>
      <c r="QQ1" s="40">
        <f>QP1+1</f>
        <v>44280</v>
      </c>
      <c r="QR1" s="40">
        <f>QQ1+1</f>
        <v>44281</v>
      </c>
      <c r="QS1" s="40">
        <f>QR1+1</f>
        <v>44282</v>
      </c>
      <c r="QT1" s="40">
        <f>QS1+1</f>
        <v>44283</v>
      </c>
      <c r="QU1" s="40">
        <f>QT1+1</f>
        <v>44284</v>
      </c>
      <c r="QV1" s="40">
        <f>QU1+1</f>
        <v>44285</v>
      </c>
      <c r="QW1" s="40">
        <f>QV1+1</f>
        <v>44286</v>
      </c>
      <c r="QX1" s="40">
        <f>QW1+1</f>
        <v>44287</v>
      </c>
      <c r="QY1" s="40">
        <f>QX1+1</f>
        <v>44288</v>
      </c>
      <c r="QZ1" s="40">
        <f>QY1+1</f>
        <v>44289</v>
      </c>
      <c r="RA1" s="40">
        <f>QZ1+1</f>
        <v>44290</v>
      </c>
      <c r="RB1" s="40">
        <f>RA1+1</f>
        <v>44291</v>
      </c>
      <c r="RC1" s="40">
        <f>RB1+1</f>
        <v>44292</v>
      </c>
      <c r="RD1" s="40">
        <f>RC1+1</f>
        <v>44293</v>
      </c>
      <c r="RE1" s="40">
        <f>RD1+1</f>
        <v>44294</v>
      </c>
      <c r="RF1" s="40">
        <f>RE1+1</f>
        <v>44295</v>
      </c>
      <c r="RG1" s="40">
        <f>RF1+1</f>
        <v>44296</v>
      </c>
      <c r="RH1" s="40">
        <f>RG1+1</f>
        <v>44297</v>
      </c>
      <c r="RI1" s="40">
        <f>RH1+1</f>
        <v>44298</v>
      </c>
      <c r="RJ1" s="40">
        <f>RI1+1</f>
        <v>44299</v>
      </c>
      <c r="RK1" s="40">
        <f>RJ1+1</f>
        <v>44300</v>
      </c>
      <c r="RL1" s="40">
        <f>RK1+1</f>
        <v>44301</v>
      </c>
      <c r="RM1" s="40">
        <f>RL1+1</f>
        <v>44302</v>
      </c>
      <c r="RN1" s="40">
        <f>RM1+1</f>
        <v>44303</v>
      </c>
      <c r="RO1" s="40">
        <f>RN1+1</f>
        <v>44304</v>
      </c>
      <c r="RP1" s="40">
        <f>RO1+1</f>
        <v>44305</v>
      </c>
      <c r="RQ1" s="40">
        <f>RP1+1</f>
        <v>44306</v>
      </c>
      <c r="RR1" s="40">
        <f>RQ1+1</f>
        <v>44307</v>
      </c>
      <c r="RS1" s="40">
        <f>RR1+1</f>
        <v>44308</v>
      </c>
      <c r="RT1" s="40">
        <f>RS1+1</f>
        <v>44309</v>
      </c>
      <c r="RU1" s="40">
        <f>RT1+1</f>
        <v>44310</v>
      </c>
      <c r="RV1" s="40">
        <f>RU1+1</f>
        <v>44311</v>
      </c>
      <c r="RW1" s="40">
        <f>RV1+1</f>
        <v>44312</v>
      </c>
      <c r="RX1" s="40">
        <f>RW1+1</f>
        <v>44313</v>
      </c>
      <c r="RY1" s="40">
        <f>RX1+1</f>
        <v>44314</v>
      </c>
      <c r="RZ1" s="40">
        <f>RY1+1</f>
        <v>44315</v>
      </c>
      <c r="SA1" s="40">
        <f>RZ1+1</f>
        <v>44316</v>
      </c>
      <c r="SB1" s="40">
        <f>SA1+1</f>
        <v>44317</v>
      </c>
      <c r="SC1" s="40">
        <f>SB1+1</f>
        <v>44318</v>
      </c>
      <c r="SD1" s="40">
        <f>SC1+1</f>
        <v>44319</v>
      </c>
      <c r="SE1" s="40">
        <f>SD1+1</f>
        <v>44320</v>
      </c>
      <c r="SF1" s="40">
        <f>SE1+1</f>
        <v>44321</v>
      </c>
      <c r="SG1" s="40">
        <f>SF1+1</f>
        <v>44322</v>
      </c>
      <c r="SH1" s="40">
        <f>SG1+1</f>
        <v>44323</v>
      </c>
      <c r="SI1" s="40">
        <f>SH1+1</f>
        <v>44324</v>
      </c>
      <c r="SJ1" s="40">
        <f>SI1+1</f>
        <v>44325</v>
      </c>
      <c r="SK1" s="40">
        <f>SJ1+1</f>
        <v>44326</v>
      </c>
      <c r="SL1" s="40">
        <f>SK1+1</f>
        <v>44327</v>
      </c>
      <c r="SM1" s="40">
        <f>SL1+1</f>
        <v>44328</v>
      </c>
      <c r="SN1" s="40">
        <f>SM1+1</f>
        <v>44329</v>
      </c>
      <c r="SO1" s="40">
        <f>SN1+1</f>
        <v>44330</v>
      </c>
      <c r="SP1" s="40">
        <f>SO1+1</f>
        <v>44331</v>
      </c>
      <c r="SQ1" s="40">
        <f>SP1+1</f>
        <v>44332</v>
      </c>
      <c r="SR1" s="40">
        <f>SQ1+1</f>
        <v>44333</v>
      </c>
      <c r="SS1" s="40">
        <f>SR1+1</f>
        <v>44334</v>
      </c>
      <c r="ST1" s="40">
        <f>SS1+1</f>
        <v>44335</v>
      </c>
      <c r="SU1" s="40">
        <f>ST1+1</f>
        <v>44336</v>
      </c>
      <c r="SV1" s="40">
        <f>SU1+1</f>
        <v>44337</v>
      </c>
      <c r="SW1" s="40">
        <f>SV1+1</f>
        <v>44338</v>
      </c>
      <c r="SX1" s="40">
        <f>SW1+1</f>
        <v>44339</v>
      </c>
      <c r="SY1" s="40">
        <f>SX1+1</f>
        <v>44340</v>
      </c>
      <c r="SZ1" s="40">
        <f>SY1+1</f>
        <v>44341</v>
      </c>
      <c r="TA1" s="40">
        <f>SZ1+1</f>
        <v>44342</v>
      </c>
      <c r="TB1" s="40">
        <f>TA1+1</f>
        <v>44343</v>
      </c>
      <c r="TC1" s="40">
        <f>TB1+1</f>
        <v>44344</v>
      </c>
      <c r="TD1" s="40">
        <f>TC1+1</f>
        <v>44345</v>
      </c>
      <c r="TE1" s="40">
        <f>TD1+1</f>
        <v>44346</v>
      </c>
      <c r="TF1" s="40">
        <f>TE1+1</f>
        <v>44347</v>
      </c>
      <c r="TG1" s="40">
        <f>TF1+1</f>
        <v>44348</v>
      </c>
      <c r="TH1" s="40">
        <f>TG1+1</f>
        <v>44349</v>
      </c>
      <c r="TI1" s="40">
        <f>TH1+1</f>
        <v>44350</v>
      </c>
      <c r="TJ1" s="40">
        <f>TI1+1</f>
        <v>44351</v>
      </c>
      <c r="TK1" s="40">
        <f>TJ1+1</f>
        <v>44352</v>
      </c>
      <c r="TL1" s="40">
        <f>TK1+1</f>
        <v>44353</v>
      </c>
      <c r="TM1" s="40">
        <f>TL1+1</f>
        <v>44354</v>
      </c>
      <c r="TN1" s="40">
        <f>TM1+1</f>
        <v>44355</v>
      </c>
      <c r="TO1" s="40">
        <f>TN1+1</f>
        <v>44356</v>
      </c>
      <c r="TP1" s="40">
        <f>TO1+1</f>
        <v>44357</v>
      </c>
      <c r="TQ1" s="40">
        <f>TP1+1</f>
        <v>44358</v>
      </c>
      <c r="TR1" s="40">
        <f>TQ1+1</f>
        <v>44359</v>
      </c>
      <c r="TS1" s="40">
        <f>TR1+1</f>
        <v>44360</v>
      </c>
      <c r="TT1" s="40">
        <f>TS1+1</f>
        <v>44361</v>
      </c>
      <c r="TU1" s="40">
        <f>TT1+1</f>
        <v>44362</v>
      </c>
      <c r="TV1" s="40">
        <f>TU1+1</f>
        <v>44363</v>
      </c>
      <c r="TW1" s="40">
        <f>TV1+1</f>
        <v>44364</v>
      </c>
      <c r="TX1" s="40">
        <f>TW1+1</f>
        <v>44365</v>
      </c>
      <c r="TY1" s="40">
        <f>TX1+1</f>
        <v>44366</v>
      </c>
      <c r="TZ1" s="40">
        <f>TY1+1</f>
        <v>44367</v>
      </c>
      <c r="UA1" s="40">
        <f>TZ1+1</f>
        <v>44368</v>
      </c>
      <c r="UB1" s="40">
        <f>UA1+1</f>
        <v>44369</v>
      </c>
      <c r="UC1" s="40">
        <f>UB1+1</f>
        <v>44370</v>
      </c>
      <c r="UD1" s="40">
        <f>UC1+1</f>
        <v>44371</v>
      </c>
      <c r="UE1" s="40">
        <f>UD1+1</f>
        <v>44372</v>
      </c>
      <c r="UF1" s="40">
        <f>UE1+1</f>
        <v>44373</v>
      </c>
      <c r="UG1" s="40">
        <f>UF1+1</f>
        <v>44374</v>
      </c>
      <c r="UH1" s="40">
        <f>UG1+1</f>
        <v>44375</v>
      </c>
      <c r="UI1" s="40">
        <f>UH1+1</f>
        <v>44376</v>
      </c>
      <c r="UJ1" s="40">
        <f>UI1+1</f>
        <v>44377</v>
      </c>
      <c r="UK1" s="40">
        <f>UJ1+1</f>
        <v>44378</v>
      </c>
      <c r="UL1" s="40">
        <f>UK1+1</f>
        <v>44379</v>
      </c>
      <c r="UM1" s="40">
        <f>UL1+1</f>
        <v>44380</v>
      </c>
      <c r="UN1" s="40">
        <f>UM1+1</f>
        <v>44381</v>
      </c>
      <c r="UO1" s="40">
        <f>UN1+1</f>
        <v>44382</v>
      </c>
      <c r="UP1" s="40">
        <f>UO1+1</f>
        <v>44383</v>
      </c>
      <c r="UQ1" s="40">
        <f>UP1+1</f>
        <v>44384</v>
      </c>
      <c r="UR1" s="40">
        <f>UQ1+1</f>
        <v>44385</v>
      </c>
      <c r="US1" s="40">
        <f>UR1+1</f>
        <v>44386</v>
      </c>
      <c r="UT1" s="40">
        <f>US1+1</f>
        <v>44387</v>
      </c>
      <c r="UU1" s="40">
        <f>UT1+1</f>
        <v>44388</v>
      </c>
      <c r="UV1" s="40">
        <f>UU1+1</f>
        <v>44389</v>
      </c>
      <c r="UW1" s="40">
        <f>UV1+1</f>
        <v>44390</v>
      </c>
      <c r="UX1" s="40">
        <f>UW1+1</f>
        <v>44391</v>
      </c>
      <c r="UY1" s="40">
        <f>UX1+1</f>
        <v>44392</v>
      </c>
      <c r="UZ1" s="40">
        <f>UY1+1</f>
        <v>44393</v>
      </c>
      <c r="VA1" s="40">
        <f>UZ1+1</f>
        <v>44394</v>
      </c>
      <c r="VB1" s="40">
        <f>VA1+1</f>
        <v>44395</v>
      </c>
      <c r="VC1" s="40">
        <f>VB1+1</f>
        <v>44396</v>
      </c>
      <c r="VD1" s="40">
        <f>VC1+1</f>
        <v>44397</v>
      </c>
      <c r="VE1" s="40">
        <f>VD1+1</f>
        <v>44398</v>
      </c>
      <c r="VF1" s="40">
        <f>VE1+1</f>
        <v>44399</v>
      </c>
      <c r="VG1" s="40">
        <f>VF1+1</f>
        <v>44400</v>
      </c>
      <c r="VH1" s="40">
        <f>VG1+1</f>
        <v>44401</v>
      </c>
      <c r="VI1" s="40">
        <f>VH1+1</f>
        <v>44402</v>
      </c>
      <c r="VJ1" s="40">
        <f>VI1+1</f>
        <v>44403</v>
      </c>
      <c r="VK1" s="40">
        <f>VJ1+1</f>
        <v>44404</v>
      </c>
      <c r="VL1" s="40">
        <f>VK1+1</f>
        <v>44405</v>
      </c>
      <c r="VM1" s="40">
        <f>VL1+1</f>
        <v>44406</v>
      </c>
      <c r="VN1" s="40">
        <f>VM1+1</f>
        <v>44407</v>
      </c>
      <c r="VO1" s="40">
        <f>VN1+1</f>
        <v>44408</v>
      </c>
      <c r="VP1" s="40">
        <f>VO1+1</f>
        <v>44409</v>
      </c>
      <c r="VQ1" s="40">
        <f>VP1+1</f>
        <v>44410</v>
      </c>
      <c r="VR1" s="40">
        <f>VQ1+1</f>
        <v>44411</v>
      </c>
      <c r="VS1" s="40">
        <f>VR1+1</f>
        <v>44412</v>
      </c>
      <c r="VT1" s="40">
        <f>VS1+1</f>
        <v>44413</v>
      </c>
      <c r="VU1" s="40">
        <f>VT1+1</f>
        <v>44414</v>
      </c>
      <c r="VV1" s="40">
        <f>VU1+1</f>
        <v>44415</v>
      </c>
      <c r="VW1" s="40">
        <f>VV1+1</f>
        <v>44416</v>
      </c>
      <c r="VX1" s="40">
        <f>VW1+1</f>
        <v>44417</v>
      </c>
      <c r="VY1" s="40">
        <f>VX1+1</f>
        <v>44418</v>
      </c>
      <c r="VZ1" s="40">
        <f>VY1+1</f>
        <v>44419</v>
      </c>
      <c r="WA1" s="40">
        <f>VZ1+1</f>
        <v>44420</v>
      </c>
      <c r="WB1" s="40">
        <f>WA1+1</f>
        <v>44421</v>
      </c>
      <c r="WC1" s="40">
        <f>WB1+1</f>
        <v>44422</v>
      </c>
      <c r="WD1" s="40">
        <f>WC1+1</f>
        <v>44423</v>
      </c>
      <c r="WE1" s="40">
        <f>WD1+1</f>
        <v>44424</v>
      </c>
      <c r="WF1" s="40">
        <f>WE1+1</f>
        <v>44425</v>
      </c>
      <c r="WG1" s="40">
        <f>WF1+1</f>
        <v>44426</v>
      </c>
      <c r="WH1" s="40">
        <f>WG1+1</f>
        <v>44427</v>
      </c>
      <c r="WI1" s="40">
        <f>WH1+1</f>
        <v>44428</v>
      </c>
      <c r="WJ1" s="40">
        <f>WI1+1</f>
        <v>44429</v>
      </c>
      <c r="WK1" s="40">
        <f>WJ1+1</f>
        <v>44430</v>
      </c>
      <c r="WL1" s="40">
        <f>WK1+1</f>
        <v>44431</v>
      </c>
      <c r="WM1" s="40">
        <f>WL1+1</f>
        <v>44432</v>
      </c>
      <c r="WN1" s="40">
        <f>WM1+1</f>
        <v>44433</v>
      </c>
      <c r="WO1" s="40">
        <f>WN1+1</f>
        <v>44434</v>
      </c>
      <c r="WP1" s="40">
        <f>WO1+1</f>
        <v>44435</v>
      </c>
      <c r="WQ1" s="40">
        <f>WP1+1</f>
        <v>44436</v>
      </c>
      <c r="WR1" s="40">
        <f>WQ1+1</f>
        <v>44437</v>
      </c>
      <c r="WS1" s="40">
        <f>WR1+1</f>
        <v>44438</v>
      </c>
      <c r="WT1" s="40">
        <f>WS1+1</f>
        <v>44439</v>
      </c>
      <c r="WU1" s="40">
        <f>WT1+1</f>
        <v>44440</v>
      </c>
      <c r="WV1" s="40">
        <f>WU1+1</f>
        <v>44441</v>
      </c>
      <c r="WW1" s="40">
        <f>WV1+1</f>
        <v>44442</v>
      </c>
      <c r="WX1" s="40">
        <f>WW1+1</f>
        <v>44443</v>
      </c>
      <c r="WY1" s="40">
        <f>WX1+1</f>
        <v>44444</v>
      </c>
      <c r="WZ1" s="40">
        <f>WY1+1</f>
        <v>44445</v>
      </c>
      <c r="XA1" s="40">
        <f>WZ1+1</f>
        <v>44446</v>
      </c>
      <c r="XB1" s="40">
        <f>XA1+1</f>
        <v>44447</v>
      </c>
      <c r="XC1" s="40">
        <f>XB1+1</f>
        <v>44448</v>
      </c>
      <c r="XD1" s="40">
        <f>XC1+1</f>
        <v>44449</v>
      </c>
      <c r="XE1" s="40">
        <f>XD1+1</f>
        <v>44450</v>
      </c>
      <c r="XF1" s="40">
        <f>XE1+1</f>
        <v>44451</v>
      </c>
      <c r="XG1" s="40">
        <f>XF1+1</f>
        <v>44452</v>
      </c>
      <c r="XH1" s="40">
        <f>XG1+1</f>
        <v>44453</v>
      </c>
      <c r="XI1" s="40">
        <f>XH1+1</f>
        <v>44454</v>
      </c>
      <c r="XJ1" s="40">
        <f>XI1+1</f>
        <v>44455</v>
      </c>
      <c r="XK1" s="40">
        <f>XJ1+1</f>
        <v>44456</v>
      </c>
      <c r="XL1" s="40">
        <f>XK1+1</f>
        <v>44457</v>
      </c>
      <c r="XM1" s="40">
        <f>XL1+1</f>
        <v>44458</v>
      </c>
      <c r="XN1" s="40">
        <f>XM1+1</f>
        <v>44459</v>
      </c>
      <c r="XO1" s="40">
        <f>XN1+1</f>
        <v>44460</v>
      </c>
      <c r="XP1" s="40">
        <f>XO1+1</f>
        <v>44461</v>
      </c>
      <c r="XQ1" s="40">
        <f>XP1+1</f>
        <v>44462</v>
      </c>
      <c r="XR1" s="40">
        <f>XQ1+1</f>
        <v>44463</v>
      </c>
      <c r="XS1" s="40">
        <f>XR1+1</f>
        <v>44464</v>
      </c>
      <c r="XT1" s="40">
        <f>XS1+1</f>
        <v>44465</v>
      </c>
      <c r="XU1" s="40">
        <f>XT1+1</f>
        <v>44466</v>
      </c>
      <c r="XV1" s="40">
        <f>XU1+1</f>
        <v>44467</v>
      </c>
      <c r="XW1" s="40">
        <f>XV1+1</f>
        <v>44468</v>
      </c>
      <c r="XX1" s="40">
        <f>XW1+1</f>
        <v>44469</v>
      </c>
      <c r="XY1" s="40">
        <f>XX1+1</f>
        <v>44470</v>
      </c>
      <c r="XZ1" s="40">
        <f>XY1+1</f>
        <v>44471</v>
      </c>
      <c r="YA1" s="40">
        <f>XZ1+1</f>
        <v>44472</v>
      </c>
      <c r="YB1" s="40">
        <f>YA1+1</f>
        <v>44473</v>
      </c>
      <c r="YC1" s="40">
        <f>YB1+1</f>
        <v>44474</v>
      </c>
      <c r="YD1" s="40">
        <f>YC1+1</f>
        <v>44475</v>
      </c>
      <c r="YE1" s="40">
        <f>YD1+1</f>
        <v>44476</v>
      </c>
      <c r="YF1" s="40">
        <f>YE1+1</f>
        <v>44477</v>
      </c>
      <c r="YG1" s="40">
        <f>YF1+1</f>
        <v>44478</v>
      </c>
      <c r="YH1" s="40">
        <f>YG1+1</f>
        <v>44479</v>
      </c>
      <c r="YI1" s="40">
        <f>YH1+1</f>
        <v>44480</v>
      </c>
      <c r="YJ1" s="40">
        <f>YI1+1</f>
        <v>44481</v>
      </c>
      <c r="YK1" s="40">
        <f>YJ1+1</f>
        <v>44482</v>
      </c>
      <c r="YL1" s="40">
        <f>YK1+1</f>
        <v>44483</v>
      </c>
      <c r="YM1" s="40">
        <f>YL1+1</f>
        <v>44484</v>
      </c>
      <c r="YN1" s="40">
        <f>YM1+1</f>
        <v>44485</v>
      </c>
      <c r="YO1" s="40">
        <f>YN1+1</f>
        <v>44486</v>
      </c>
      <c r="YP1" s="40">
        <f>YO1+1</f>
        <v>44487</v>
      </c>
      <c r="YQ1" s="40">
        <f>YP1+1</f>
        <v>44488</v>
      </c>
      <c r="YR1" s="40">
        <f>YQ1+1</f>
        <v>44489</v>
      </c>
      <c r="YS1" s="40">
        <f>YR1+1</f>
        <v>44490</v>
      </c>
      <c r="YT1" s="40">
        <f>YS1+1</f>
        <v>44491</v>
      </c>
      <c r="YU1" s="40">
        <f>YT1+1</f>
        <v>44492</v>
      </c>
      <c r="YV1" s="40">
        <f>YU1+1</f>
        <v>44493</v>
      </c>
      <c r="YW1" s="40">
        <f>YV1+1</f>
        <v>44494</v>
      </c>
      <c r="YX1" s="40">
        <f>YW1+1</f>
        <v>44495</v>
      </c>
      <c r="YY1" s="40">
        <f>YX1+1</f>
        <v>44496</v>
      </c>
      <c r="YZ1" s="40">
        <f>YY1+1</f>
        <v>44497</v>
      </c>
      <c r="ZA1" s="40">
        <f>YZ1+1</f>
        <v>44498</v>
      </c>
      <c r="ZB1" s="40">
        <f>ZA1+1</f>
        <v>44499</v>
      </c>
      <c r="ZC1" s="40">
        <f>ZB1+1</f>
        <v>44500</v>
      </c>
      <c r="ZD1" s="40">
        <f>ZC1+1</f>
        <v>44501</v>
      </c>
      <c r="ZE1" s="40">
        <f>ZD1+1</f>
        <v>44502</v>
      </c>
      <c r="ZF1" s="40">
        <f>ZE1+1</f>
        <v>44503</v>
      </c>
      <c r="ZG1" s="40">
        <f>ZF1+1</f>
        <v>44504</v>
      </c>
      <c r="ZH1" s="40">
        <f>ZG1+1</f>
        <v>44505</v>
      </c>
      <c r="ZI1" s="40">
        <f>ZH1+1</f>
        <v>44506</v>
      </c>
      <c r="ZJ1" s="40">
        <f>ZI1+1</f>
        <v>44507</v>
      </c>
      <c r="ZK1" s="40">
        <f>ZJ1+1</f>
        <v>44508</v>
      </c>
      <c r="ZL1" s="40">
        <f>ZK1+1</f>
        <v>44509</v>
      </c>
      <c r="ZM1" s="40">
        <f>ZL1+1</f>
        <v>44510</v>
      </c>
      <c r="ZN1" s="40">
        <f>ZM1+1</f>
        <v>44511</v>
      </c>
      <c r="ZO1" s="40">
        <f>ZN1+1</f>
        <v>44512</v>
      </c>
      <c r="ZP1" s="40">
        <f>ZO1+1</f>
        <v>44513</v>
      </c>
      <c r="ZQ1" s="40">
        <f>ZP1+1</f>
        <v>44514</v>
      </c>
      <c r="ZR1" s="40">
        <f>ZQ1+1</f>
        <v>44515</v>
      </c>
      <c r="ZS1" s="40">
        <f>ZR1+1</f>
        <v>44516</v>
      </c>
      <c r="ZT1" s="40">
        <f>ZS1+1</f>
        <v>44517</v>
      </c>
      <c r="ZU1" s="40">
        <f>ZT1+1</f>
        <v>44518</v>
      </c>
      <c r="ZV1" s="40">
        <f>ZU1+1</f>
        <v>44519</v>
      </c>
      <c r="ZW1" s="40">
        <f>ZV1+1</f>
        <v>44520</v>
      </c>
      <c r="ZX1" s="40">
        <f>ZW1+1</f>
        <v>44521</v>
      </c>
      <c r="ZY1" s="40">
        <f>ZX1+1</f>
        <v>44522</v>
      </c>
      <c r="ZZ1" s="40">
        <f>ZY1+1</f>
        <v>44523</v>
      </c>
      <c r="AAA1" s="40">
        <f>ZZ1+1</f>
        <v>44524</v>
      </c>
      <c r="AAB1" s="40">
        <f>AAA1+1</f>
        <v>44525</v>
      </c>
      <c r="AAC1" s="40">
        <f>AAB1+1</f>
        <v>44526</v>
      </c>
      <c r="AAD1" s="40">
        <f>AAC1+1</f>
        <v>44527</v>
      </c>
      <c r="AAE1" s="40">
        <f>AAD1+1</f>
        <v>44528</v>
      </c>
      <c r="AAF1" s="40">
        <f>AAE1+1</f>
        <v>44529</v>
      </c>
      <c r="AAG1" s="40">
        <f>AAF1+1</f>
        <v>44530</v>
      </c>
      <c r="AAH1" s="40">
        <f>AAG1+1</f>
        <v>44531</v>
      </c>
      <c r="AAI1" s="40">
        <f>AAH1+1</f>
        <v>44532</v>
      </c>
      <c r="AAJ1" s="40">
        <f>AAI1+1</f>
        <v>44533</v>
      </c>
      <c r="AAK1" s="40">
        <f>AAJ1+1</f>
        <v>44534</v>
      </c>
      <c r="AAL1" s="40">
        <f>AAK1+1</f>
        <v>44535</v>
      </c>
      <c r="AAM1" s="40">
        <f>AAL1+1</f>
        <v>44536</v>
      </c>
      <c r="AAN1" s="40">
        <f>AAM1+1</f>
        <v>44537</v>
      </c>
      <c r="AAO1" s="40">
        <f>AAN1+1</f>
        <v>44538</v>
      </c>
      <c r="AAP1" s="40">
        <f>AAO1+1</f>
        <v>44539</v>
      </c>
      <c r="AAQ1" s="40">
        <f>AAP1+1</f>
        <v>44540</v>
      </c>
      <c r="AAR1" s="40">
        <f>AAQ1+1</f>
        <v>44541</v>
      </c>
      <c r="AAS1" s="40">
        <f>AAR1+1</f>
        <v>44542</v>
      </c>
      <c r="AAT1" s="40">
        <f>AAS1+1</f>
        <v>44543</v>
      </c>
      <c r="AAU1" s="40">
        <f>AAT1+1</f>
        <v>44544</v>
      </c>
      <c r="AAV1" s="40">
        <f>AAU1+1</f>
        <v>44545</v>
      </c>
      <c r="AAW1" s="40">
        <f>AAV1+1</f>
        <v>44546</v>
      </c>
      <c r="AAX1" s="40">
        <f>AAW1+1</f>
        <v>44547</v>
      </c>
      <c r="AAY1" s="40">
        <f>AAX1+1</f>
        <v>44548</v>
      </c>
      <c r="AAZ1" s="40">
        <f>AAY1+1</f>
        <v>44549</v>
      </c>
      <c r="ABA1" s="40">
        <f>AAZ1+1</f>
        <v>44550</v>
      </c>
      <c r="ABB1" s="40">
        <f>ABA1+1</f>
        <v>44551</v>
      </c>
      <c r="ABC1" s="40">
        <f>ABB1+1</f>
        <v>44552</v>
      </c>
      <c r="ABD1" s="40">
        <f>ABC1+1</f>
        <v>44553</v>
      </c>
      <c r="ABE1" s="40">
        <f>ABD1+1</f>
        <v>44554</v>
      </c>
      <c r="ABF1" s="40">
        <f>ABE1+1</f>
        <v>44555</v>
      </c>
      <c r="ABG1" s="40">
        <f>ABF1+1</f>
        <v>44556</v>
      </c>
      <c r="ABH1" s="40">
        <f>ABG1+1</f>
        <v>44557</v>
      </c>
      <c r="ABI1" s="40">
        <f>ABH1+1</f>
        <v>44558</v>
      </c>
      <c r="ABJ1" s="40">
        <f>ABI1+1</f>
        <v>44559</v>
      </c>
      <c r="ABK1" s="40">
        <f>ABJ1+1</f>
        <v>44560</v>
      </c>
      <c r="ABL1" s="40">
        <f>ABK1+1</f>
        <v>44561</v>
      </c>
      <c r="ABO1" s="39">
        <f ca="1">EDATE(DATE(YEAR(TODAY()),1,1),-2)</f>
        <v>43770</v>
      </c>
      <c r="ABP1" s="38">
        <f ca="1">EDATE(DATE(YEAR(TODAY()),1,1),-1)</f>
        <v>43800</v>
      </c>
      <c r="ABQ1" s="38">
        <f ca="1">DATE(YEAR(TODAY()),1,1)</f>
        <v>43831</v>
      </c>
      <c r="ABR1" s="38">
        <f ca="1">DATE(YEAR(TODAY()),2,1)</f>
        <v>43862</v>
      </c>
      <c r="ABS1" s="38">
        <f ca="1">DATE(YEAR(TODAY()),3,1)</f>
        <v>43891</v>
      </c>
      <c r="ABT1" s="38">
        <f ca="1">DATE(YEAR(TODAY()),4,1)</f>
        <v>43922</v>
      </c>
      <c r="ABU1" s="38">
        <f ca="1">DATE(YEAR(TODAY()),5,1)</f>
        <v>43952</v>
      </c>
      <c r="ABV1" s="38">
        <f ca="1">DATE(YEAR(TODAY()),6,1)</f>
        <v>43983</v>
      </c>
      <c r="ABW1" s="38">
        <f ca="1">DATE(YEAR(TODAY()),7,1)</f>
        <v>44013</v>
      </c>
      <c r="ABX1" s="38">
        <f ca="1">DATE(YEAR(TODAY()),8,1)</f>
        <v>44044</v>
      </c>
      <c r="ABY1" s="38">
        <f ca="1">DATE(YEAR(TODAY()),9,1)</f>
        <v>44075</v>
      </c>
      <c r="ABZ1" s="38">
        <f ca="1">DATE(YEAR(TODAY()),10,1)</f>
        <v>44105</v>
      </c>
      <c r="ACA1" s="38">
        <f ca="1">DATE(YEAR(TODAY()),11,1)</f>
        <v>44136</v>
      </c>
      <c r="ACB1" s="37">
        <f ca="1">DATE(YEAR(TODAY()),12,1)</f>
        <v>44166</v>
      </c>
    </row>
    <row r="2" spans="1:756" s="3" customFormat="1" ht="28" hidden="1" customHeight="1">
      <c r="A2" s="30" t="s">
        <v>130</v>
      </c>
      <c r="B2" s="9" t="str">
        <f>VLOOKUP($A2,[1]LISTE_AGENTS!$A:$G,2,FALSE)</f>
        <v>Addario</v>
      </c>
      <c r="C2" s="9" t="str">
        <f>VLOOKUP($A2,[1]LISTE_AGENTS!$A:$G,3,FALSE)</f>
        <v>Grégory</v>
      </c>
      <c r="D2" s="9" t="str">
        <f>VLOOKUP($A2,[1]LISTE_AGENTS!$A:$G,4,FALSE)</f>
        <v>Addario Grégory</v>
      </c>
      <c r="E2" s="9" t="str">
        <f>VLOOKUP($A2,[1]LISTE_AGENTS!$A:$G,7,FALSE)</f>
        <v>Oui</v>
      </c>
      <c r="F2" s="9" t="str">
        <f>VLOOKUP($A2,[1]LISTE_AGENTS!$A:$H,8,FALSE)</f>
        <v>NHA-21</v>
      </c>
      <c r="G2" s="28" t="s">
        <v>75</v>
      </c>
      <c r="H2" s="9"/>
      <c r="I2" s="36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  <c r="ABL2" s="8"/>
      <c r="ABO2" s="35">
        <f ca="1">COUNTIFS($J2:$ABL2,"*"&amp;"Congés"&amp;"*",$J$1:$ABL$1,"&gt;="&amp;ABO$1,$J$1:$ABL$1,"&lt;="&amp;EOMONTH(ABO$1,0))+COUNTIFS($J2:$ABL2,"*"&amp;"RECUP DEBIT"&amp;"*",$J$1:$ABL$1,"&gt;="&amp;ABO$1,$J$1:$ABL$1,"&lt;="&amp;EOMONTH(ABO$1,0))+COUNTIFS($J2:$ABL2,"*"&amp;"RTT"&amp;"*",$J$1:$ABL$1,"&gt;="&amp;ABO$1,$J$1:$ABL$1,"&lt;="&amp;EOMONTH(ABO$1,0))+COUNTIFS($J2:$ABL2,"*"&amp;"ENFANT MALADE"&amp;"*",$J$1:$ABL$1,"&gt;="&amp;ABO$1,$J$1:$ABL$1,"&lt;="&amp;EOMONTH(ABO$1,0))+COUNTIFS($J2:$ABL2,"*"&amp;"BONIFICATION"&amp;"*",$J$1:$ABL$1,"&gt;="&amp;ABO$1,$J$1:$ABL$1,"&lt;="&amp;EOMONTH(ABO$1,0))</f>
        <v>0</v>
      </c>
      <c r="ABP2" s="34">
        <f ca="1">COUNTIFS($J2:$ABL2,"*"&amp;"Congés"&amp;"*",$J$1:$ABL$1,"&gt;="&amp;ABP$1,$J$1:$ABL$1,"&lt;="&amp;EOMONTH(ABP$1,0))+COUNTIFS($J2:$ABL2,"*"&amp;"RECUP DEBIT"&amp;"*",$J$1:$ABL$1,"&gt;="&amp;ABP$1,$J$1:$ABL$1,"&lt;="&amp;EOMONTH(ABP$1,0))+COUNTIFS($J2:$ABL2,"*"&amp;"RTT"&amp;"*",$J$1:$ABL$1,"&gt;="&amp;ABP$1,$J$1:$ABL$1,"&lt;="&amp;EOMONTH(ABP$1,0))+COUNTIFS($J2:$ABL2,"*"&amp;"ENFANT MALADE"&amp;"*",$J$1:$ABL$1,"&gt;="&amp;ABP$1,$J$1:$ABL$1,"&lt;="&amp;EOMONTH(ABP$1,0))+COUNTIFS($J2:$ABL2,"*"&amp;"BONIFICATION"&amp;"*",$J$1:$ABL$1,"&gt;="&amp;ABP$1,$J$1:$ABL$1,"&lt;="&amp;EOMONTH(ABP$1,0))</f>
        <v>0</v>
      </c>
      <c r="ABQ2" s="34">
        <f ca="1">COUNTIFS($J2:$ABL2,"*"&amp;"Congés"&amp;"*",$J$1:$ABL$1,"&gt;="&amp;ABQ$1,$J$1:$ABL$1,"&lt;="&amp;EOMONTH(ABQ$1,0))+COUNTIFS($J2:$ABL2,"*"&amp;"RECUP DEBIT"&amp;"*",$J$1:$ABL$1,"&gt;="&amp;ABQ$1,$J$1:$ABL$1,"&lt;="&amp;EOMONTH(ABQ$1,0))+COUNTIFS($J2:$ABL2,"*"&amp;"RTT"&amp;"*",$J$1:$ABL$1,"&gt;="&amp;ABQ$1,$J$1:$ABL$1,"&lt;="&amp;EOMONTH(ABQ$1,0))+COUNTIFS($J2:$ABL2,"*"&amp;"ENFANT MALADE"&amp;"*",$J$1:$ABL$1,"&gt;="&amp;ABQ$1,$J$1:$ABL$1,"&lt;="&amp;EOMONTH(ABQ$1,0))+COUNTIFS($J2:$ABL2,"*"&amp;"BONIFICATION"&amp;"*",$J$1:$ABL$1,"&gt;="&amp;ABQ$1,$J$1:$ABL$1,"&lt;="&amp;EOMONTH(ABQ$1,0))</f>
        <v>0</v>
      </c>
      <c r="ABR2" s="34">
        <f ca="1">COUNTIFS($J2:$ABL2,"*"&amp;"Congés"&amp;"*",$J$1:$ABL$1,"&gt;="&amp;ABR$1,$J$1:$ABL$1,"&lt;="&amp;EOMONTH(ABR$1,0))+COUNTIFS($J2:$ABL2,"*"&amp;"RECUP DEBIT"&amp;"*",$J$1:$ABL$1,"&gt;="&amp;ABR$1,$J$1:$ABL$1,"&lt;="&amp;EOMONTH(ABR$1,0))+COUNTIFS($J2:$ABL2,"*"&amp;"RTT"&amp;"*",$J$1:$ABL$1,"&gt;="&amp;ABR$1,$J$1:$ABL$1,"&lt;="&amp;EOMONTH(ABR$1,0))+COUNTIFS($J2:$ABL2,"*"&amp;"ENFANT MALADE"&amp;"*",$J$1:$ABL$1,"&gt;="&amp;ABR$1,$J$1:$ABL$1,"&lt;="&amp;EOMONTH(ABR$1,0))+COUNTIFS($J2:$ABL2,"*"&amp;"BONIFICATION"&amp;"*",$J$1:$ABL$1,"&gt;="&amp;ABR$1,$J$1:$ABL$1,"&lt;="&amp;EOMONTH(ABR$1,0))</f>
        <v>0</v>
      </c>
      <c r="ABS2" s="34">
        <f ca="1">COUNTIFS($J2:$ABL2,"*"&amp;"Congés"&amp;"*",$J$1:$ABL$1,"&gt;="&amp;ABS$1,$J$1:$ABL$1,"&lt;="&amp;EOMONTH(ABS$1,0))+COUNTIFS($J2:$ABL2,"*"&amp;"RECUP DEBIT"&amp;"*",$J$1:$ABL$1,"&gt;="&amp;ABS$1,$J$1:$ABL$1,"&lt;="&amp;EOMONTH(ABS$1,0))+COUNTIFS($J2:$ABL2,"*"&amp;"RTT"&amp;"*",$J$1:$ABL$1,"&gt;="&amp;ABS$1,$J$1:$ABL$1,"&lt;="&amp;EOMONTH(ABS$1,0))+COUNTIFS($J2:$ABL2,"*"&amp;"ENFANT MALADE"&amp;"*",$J$1:$ABL$1,"&gt;="&amp;ABS$1,$J$1:$ABL$1,"&lt;="&amp;EOMONTH(ABS$1,0))+COUNTIFS($J2:$ABL2,"*"&amp;"BONIFICATION"&amp;"*",$J$1:$ABL$1,"&gt;="&amp;ABS$1,$J$1:$ABL$1,"&lt;="&amp;EOMONTH(ABS$1,0))</f>
        <v>0</v>
      </c>
      <c r="ABT2" s="34">
        <f ca="1">COUNTIFS($J2:$ABL2,"*"&amp;"Congés"&amp;"*",$J$1:$ABL$1,"&gt;="&amp;ABT$1,$J$1:$ABL$1,"&lt;="&amp;EOMONTH(ABT$1,0))+COUNTIFS($J2:$ABL2,"*"&amp;"RECUP DEBIT"&amp;"*",$J$1:$ABL$1,"&gt;="&amp;ABT$1,$J$1:$ABL$1,"&lt;="&amp;EOMONTH(ABT$1,0))+COUNTIFS($J2:$ABL2,"*"&amp;"RTT"&amp;"*",$J$1:$ABL$1,"&gt;="&amp;ABT$1,$J$1:$ABL$1,"&lt;="&amp;EOMONTH(ABT$1,0))+COUNTIFS($J2:$ABL2,"*"&amp;"ENFANT MALADE"&amp;"*",$J$1:$ABL$1,"&gt;="&amp;ABT$1,$J$1:$ABL$1,"&lt;="&amp;EOMONTH(ABT$1,0))+COUNTIFS($J2:$ABL2,"*"&amp;"BONIFICATION"&amp;"*",$J$1:$ABL$1,"&gt;="&amp;ABT$1,$J$1:$ABL$1,"&lt;="&amp;EOMONTH(ABT$1,0))</f>
        <v>0</v>
      </c>
      <c r="ABU2" s="34">
        <f ca="1">COUNTIFS($J2:$ABL2,"*"&amp;"Congés"&amp;"*",$J$1:$ABL$1,"&gt;="&amp;ABU$1,$J$1:$ABL$1,"&lt;="&amp;EOMONTH(ABU$1,0))+COUNTIFS($J2:$ABL2,"*"&amp;"RECUP DEBIT"&amp;"*",$J$1:$ABL$1,"&gt;="&amp;ABU$1,$J$1:$ABL$1,"&lt;="&amp;EOMONTH(ABU$1,0))+COUNTIFS($J2:$ABL2,"*"&amp;"RTT"&amp;"*",$J$1:$ABL$1,"&gt;="&amp;ABU$1,$J$1:$ABL$1,"&lt;="&amp;EOMONTH(ABU$1,0))+COUNTIFS($J2:$ABL2,"*"&amp;"ENFANT MALADE"&amp;"*",$J$1:$ABL$1,"&gt;="&amp;ABU$1,$J$1:$ABL$1,"&lt;="&amp;EOMONTH(ABU$1,0))+COUNTIFS($J2:$ABL2,"*"&amp;"BONIFICATION"&amp;"*",$J$1:$ABL$1,"&gt;="&amp;ABU$1,$J$1:$ABL$1,"&lt;="&amp;EOMONTH(ABU$1,0))</f>
        <v>0</v>
      </c>
      <c r="ABV2" s="34">
        <f ca="1">COUNTIFS($J2:$ABL2,"*"&amp;"Congés"&amp;"*",$J$1:$ABL$1,"&gt;="&amp;ABV$1,$J$1:$ABL$1,"&lt;="&amp;EOMONTH(ABV$1,0))+COUNTIFS($J2:$ABL2,"*"&amp;"RECUP DEBIT"&amp;"*",$J$1:$ABL$1,"&gt;="&amp;ABV$1,$J$1:$ABL$1,"&lt;="&amp;EOMONTH(ABV$1,0))+COUNTIFS($J2:$ABL2,"*"&amp;"RTT"&amp;"*",$J$1:$ABL$1,"&gt;="&amp;ABV$1,$J$1:$ABL$1,"&lt;="&amp;EOMONTH(ABV$1,0))+COUNTIFS($J2:$ABL2,"*"&amp;"ENFANT MALADE"&amp;"*",$J$1:$ABL$1,"&gt;="&amp;ABV$1,$J$1:$ABL$1,"&lt;="&amp;EOMONTH(ABV$1,0))+COUNTIFS($J2:$ABL2,"*"&amp;"BONIFICATION"&amp;"*",$J$1:$ABL$1,"&gt;="&amp;ABV$1,$J$1:$ABL$1,"&lt;="&amp;EOMONTH(ABV$1,0))</f>
        <v>0</v>
      </c>
      <c r="ABW2" s="34">
        <f ca="1">COUNTIFS($J2:$ABL2,"*"&amp;"Congés"&amp;"*",$J$1:$ABL$1,"&gt;="&amp;ABW$1,$J$1:$ABL$1,"&lt;="&amp;EOMONTH(ABW$1,0))+COUNTIFS($J2:$ABL2,"*"&amp;"RECUP DEBIT"&amp;"*",$J$1:$ABL$1,"&gt;="&amp;ABW$1,$J$1:$ABL$1,"&lt;="&amp;EOMONTH(ABW$1,0))+COUNTIFS($J2:$ABL2,"*"&amp;"RTT"&amp;"*",$J$1:$ABL$1,"&gt;="&amp;ABW$1,$J$1:$ABL$1,"&lt;="&amp;EOMONTH(ABW$1,0))+COUNTIFS($J2:$ABL2,"*"&amp;"ENFANT MALADE"&amp;"*",$J$1:$ABL$1,"&gt;="&amp;ABW$1,$J$1:$ABL$1,"&lt;="&amp;EOMONTH(ABW$1,0))+COUNTIFS($J2:$ABL2,"*"&amp;"BONIFICATION"&amp;"*",$J$1:$ABL$1,"&gt;="&amp;ABW$1,$J$1:$ABL$1,"&lt;="&amp;EOMONTH(ABW$1,0))</f>
        <v>0</v>
      </c>
      <c r="ABX2" s="34">
        <f ca="1">COUNTIFS($J2:$ABL2,"*"&amp;"Congés"&amp;"*",$J$1:$ABL$1,"&gt;="&amp;ABX$1,$J$1:$ABL$1,"&lt;="&amp;EOMONTH(ABX$1,0))+COUNTIFS($J2:$ABL2,"*"&amp;"RECUP DEBIT"&amp;"*",$J$1:$ABL$1,"&gt;="&amp;ABX$1,$J$1:$ABL$1,"&lt;="&amp;EOMONTH(ABX$1,0))+COUNTIFS($J2:$ABL2,"*"&amp;"RTT"&amp;"*",$J$1:$ABL$1,"&gt;="&amp;ABX$1,$J$1:$ABL$1,"&lt;="&amp;EOMONTH(ABX$1,0))+COUNTIFS($J2:$ABL2,"*"&amp;"ENFANT MALADE"&amp;"*",$J$1:$ABL$1,"&gt;="&amp;ABX$1,$J$1:$ABL$1,"&lt;="&amp;EOMONTH(ABX$1,0))+COUNTIFS($J2:$ABL2,"*"&amp;"BONIFICATION"&amp;"*",$J$1:$ABL$1,"&gt;="&amp;ABX$1,$J$1:$ABL$1,"&lt;="&amp;EOMONTH(ABX$1,0))</f>
        <v>0</v>
      </c>
      <c r="ABY2" s="34">
        <f ca="1">COUNTIFS($J2:$ABL2,"*"&amp;"Congés"&amp;"*",$J$1:$ABL$1,"&gt;="&amp;ABY$1,$J$1:$ABL$1,"&lt;="&amp;EOMONTH(ABY$1,0))+COUNTIFS($J2:$ABL2,"*"&amp;"RECUP DEBIT"&amp;"*",$J$1:$ABL$1,"&gt;="&amp;ABY$1,$J$1:$ABL$1,"&lt;="&amp;EOMONTH(ABY$1,0))+COUNTIFS($J2:$ABL2,"*"&amp;"RTT"&amp;"*",$J$1:$ABL$1,"&gt;="&amp;ABY$1,$J$1:$ABL$1,"&lt;="&amp;EOMONTH(ABY$1,0))+COUNTIFS($J2:$ABL2,"*"&amp;"ENFANT MALADE"&amp;"*",$J$1:$ABL$1,"&gt;="&amp;ABY$1,$J$1:$ABL$1,"&lt;="&amp;EOMONTH(ABY$1,0))+COUNTIFS($J2:$ABL2,"*"&amp;"BONIFICATION"&amp;"*",$J$1:$ABL$1,"&gt;="&amp;ABY$1,$J$1:$ABL$1,"&lt;="&amp;EOMONTH(ABY$1,0))</f>
        <v>0</v>
      </c>
      <c r="ABZ2" s="34">
        <f ca="1">COUNTIFS($J2:$ABL2,"*"&amp;"Congés"&amp;"*",$J$1:$ABL$1,"&gt;="&amp;ABZ$1,$J$1:$ABL$1,"&lt;="&amp;EOMONTH(ABZ$1,0))+COUNTIFS($J2:$ABL2,"*"&amp;"RECUP DEBIT"&amp;"*",$J$1:$ABL$1,"&gt;="&amp;ABZ$1,$J$1:$ABL$1,"&lt;="&amp;EOMONTH(ABZ$1,0))+COUNTIFS($J2:$ABL2,"*"&amp;"RTT"&amp;"*",$J$1:$ABL$1,"&gt;="&amp;ABZ$1,$J$1:$ABL$1,"&lt;="&amp;EOMONTH(ABZ$1,0))+COUNTIFS($J2:$ABL2,"*"&amp;"ENFANT MALADE"&amp;"*",$J$1:$ABL$1,"&gt;="&amp;ABZ$1,$J$1:$ABL$1,"&lt;="&amp;EOMONTH(ABZ$1,0))+COUNTIFS($J2:$ABL2,"*"&amp;"BONIFICATION"&amp;"*",$J$1:$ABL$1,"&gt;="&amp;ABZ$1,$J$1:$ABL$1,"&lt;="&amp;EOMONTH(ABZ$1,0))</f>
        <v>0</v>
      </c>
      <c r="ACA2" s="34">
        <f ca="1">COUNTIFS($J2:$ABL2,"*"&amp;"Congés"&amp;"*",$J$1:$ABL$1,"&gt;="&amp;ACA$1,$J$1:$ABL$1,"&lt;="&amp;EOMONTH(ACA$1,0))+COUNTIFS($J2:$ABL2,"*"&amp;"RECUP DEBIT"&amp;"*",$J$1:$ABL$1,"&gt;="&amp;ACA$1,$J$1:$ABL$1,"&lt;="&amp;EOMONTH(ACA$1,0))+COUNTIFS($J2:$ABL2,"*"&amp;"RTT"&amp;"*",$J$1:$ABL$1,"&gt;="&amp;ACA$1,$J$1:$ABL$1,"&lt;="&amp;EOMONTH(ACA$1,0))+COUNTIFS($J2:$ABL2,"*"&amp;"ENFANT MALADE"&amp;"*",$J$1:$ABL$1,"&gt;="&amp;ACA$1,$J$1:$ABL$1,"&lt;="&amp;EOMONTH(ACA$1,0))+COUNTIFS($J2:$ABL2,"*"&amp;"BONIFICATION"&amp;"*",$J$1:$ABL$1,"&gt;="&amp;ACA$1,$J$1:$ABL$1,"&lt;="&amp;EOMONTH(ACA$1,0))</f>
        <v>0</v>
      </c>
      <c r="ACB2" s="33">
        <f ca="1">COUNTIFS($J2:$ABL2,"*"&amp;"Congés"&amp;"*",$J$1:$ABL$1,"&gt;="&amp;ACB$1,$J$1:$ABL$1,"&lt;="&amp;EOMONTH(ACB$1,0))+COUNTIFS($J2:$ABL2,"*"&amp;"RECUP DEBIT"&amp;"*",$J$1:$ABL$1,"&gt;="&amp;ACB$1,$J$1:$ABL$1,"&lt;="&amp;EOMONTH(ACB$1,0))+COUNTIFS($J2:$ABL2,"*"&amp;"RTT"&amp;"*",$J$1:$ABL$1,"&gt;="&amp;ACB$1,$J$1:$ABL$1,"&lt;="&amp;EOMONTH(ACB$1,0))+COUNTIFS($J2:$ABL2,"*"&amp;"ENFANT MALADE"&amp;"*",$J$1:$ABL$1,"&gt;="&amp;ACB$1,$J$1:$ABL$1,"&lt;="&amp;EOMONTH(ACB$1,0))+COUNTIFS($J2:$ABL2,"*"&amp;"BONIFICATION"&amp;"*",$J$1:$ABL$1,"&gt;="&amp;ACB$1,$J$1:$ABL$1,"&lt;="&amp;EOMONTH(ACB$1,0))</f>
        <v>0</v>
      </c>
    </row>
    <row r="3" spans="1:756" s="3" customFormat="1" ht="28" customHeight="1">
      <c r="A3" s="27" t="s">
        <v>129</v>
      </c>
      <c r="B3" s="9" t="s">
        <v>138</v>
      </c>
      <c r="C3" s="9" t="s">
        <v>139</v>
      </c>
      <c r="D3" s="9" t="s">
        <v>140</v>
      </c>
      <c r="E3" s="9">
        <f>VLOOKUP($A3,[1]LISTE_AGENTS!$A:$G,7,FALSE)</f>
        <v>0</v>
      </c>
      <c r="F3" s="9" t="str">
        <f>VLOOKUP($A3,[1]LISTE_AGENTS!$A:$H,8,FALSE)</f>
        <v>NHA-21</v>
      </c>
      <c r="G3" s="28" t="s">
        <v>75</v>
      </c>
      <c r="H3" s="9"/>
      <c r="I3" s="9"/>
      <c r="J3" s="8" t="s">
        <v>67</v>
      </c>
      <c r="K3" s="8" t="s">
        <v>67</v>
      </c>
      <c r="L3" s="8" t="s">
        <v>67</v>
      </c>
      <c r="M3" s="8" t="s">
        <v>1</v>
      </c>
      <c r="N3" s="8" t="s">
        <v>67</v>
      </c>
      <c r="O3" s="8" t="s">
        <v>67</v>
      </c>
      <c r="P3" s="8" t="s">
        <v>67</v>
      </c>
      <c r="Q3" s="8" t="s">
        <v>67</v>
      </c>
      <c r="R3" s="8" t="s">
        <v>67</v>
      </c>
      <c r="S3" s="8" t="s">
        <v>1</v>
      </c>
      <c r="T3" s="8" t="s">
        <v>1</v>
      </c>
      <c r="U3" s="8" t="s">
        <v>1</v>
      </c>
      <c r="V3" s="8" t="s">
        <v>29</v>
      </c>
      <c r="W3" s="8" t="s">
        <v>29</v>
      </c>
      <c r="X3" s="8" t="s">
        <v>29</v>
      </c>
      <c r="Y3" s="8" t="s">
        <v>29</v>
      </c>
      <c r="Z3" s="8" t="s">
        <v>1</v>
      </c>
      <c r="AA3" s="8" t="s">
        <v>68</v>
      </c>
      <c r="AB3" s="8" t="s">
        <v>1</v>
      </c>
      <c r="AC3" s="8" t="s">
        <v>67</v>
      </c>
      <c r="AD3" s="8" t="s">
        <v>67</v>
      </c>
      <c r="AE3" s="8" t="s">
        <v>67</v>
      </c>
      <c r="AF3" s="8" t="s">
        <v>67</v>
      </c>
      <c r="AG3" s="8" t="s">
        <v>0</v>
      </c>
      <c r="AH3" s="8" t="s">
        <v>1</v>
      </c>
      <c r="AI3" s="8" t="s">
        <v>1</v>
      </c>
      <c r="AJ3" s="8" t="s">
        <v>67</v>
      </c>
      <c r="AK3" s="8" t="s">
        <v>67</v>
      </c>
      <c r="AL3" s="8" t="s">
        <v>67</v>
      </c>
      <c r="AM3" s="8" t="s">
        <v>67</v>
      </c>
      <c r="AN3" s="8" t="s">
        <v>67</v>
      </c>
      <c r="AO3" s="8" t="s">
        <v>1</v>
      </c>
      <c r="AP3" s="8" t="s">
        <v>1</v>
      </c>
      <c r="AQ3" s="8" t="s">
        <v>29</v>
      </c>
      <c r="AR3" s="8" t="s">
        <v>29</v>
      </c>
      <c r="AS3" s="8" t="s">
        <v>29</v>
      </c>
      <c r="AT3" s="8" t="s">
        <v>29</v>
      </c>
      <c r="AU3" s="8" t="s">
        <v>1</v>
      </c>
      <c r="AV3" s="8" t="s">
        <v>68</v>
      </c>
      <c r="AW3" s="8" t="s">
        <v>1</v>
      </c>
      <c r="AX3" s="8" t="s">
        <v>67</v>
      </c>
      <c r="AY3" s="8" t="s">
        <v>67</v>
      </c>
      <c r="AZ3" s="8" t="s">
        <v>67</v>
      </c>
      <c r="BA3" s="8" t="s">
        <v>67</v>
      </c>
      <c r="BB3" s="8" t="s">
        <v>67</v>
      </c>
      <c r="BC3" s="8" t="s">
        <v>1</v>
      </c>
      <c r="BD3" s="8" t="s">
        <v>1</v>
      </c>
      <c r="BE3" s="8" t="s">
        <v>67</v>
      </c>
      <c r="BF3" s="8" t="s">
        <v>67</v>
      </c>
      <c r="BG3" s="8" t="s">
        <v>67</v>
      </c>
      <c r="BH3" s="8" t="s">
        <v>67</v>
      </c>
      <c r="BI3" s="8" t="s">
        <v>67</v>
      </c>
      <c r="BJ3" s="8" t="s">
        <v>1</v>
      </c>
      <c r="BK3" s="8" t="s">
        <v>67</v>
      </c>
      <c r="BL3" s="8" t="s">
        <v>67</v>
      </c>
      <c r="BM3" s="8" t="s">
        <v>67</v>
      </c>
      <c r="BN3" s="8" t="s">
        <v>67</v>
      </c>
      <c r="BO3" s="8" t="s">
        <v>67</v>
      </c>
      <c r="BP3" s="8" t="s">
        <v>1</v>
      </c>
      <c r="BQ3" s="8" t="s">
        <v>1</v>
      </c>
      <c r="BR3" s="8" t="s">
        <v>1</v>
      </c>
      <c r="BS3" s="8" t="s">
        <v>0</v>
      </c>
      <c r="BT3" s="8" t="s">
        <v>0</v>
      </c>
      <c r="BU3" s="8" t="s">
        <v>0</v>
      </c>
      <c r="BV3" s="8" t="s">
        <v>0</v>
      </c>
      <c r="BW3" s="8" t="s">
        <v>0</v>
      </c>
      <c r="BX3" s="8" t="s">
        <v>1</v>
      </c>
      <c r="BY3" s="8" t="s">
        <v>1</v>
      </c>
      <c r="BZ3" s="8" t="s">
        <v>0</v>
      </c>
      <c r="CA3" s="8" t="s">
        <v>0</v>
      </c>
      <c r="CB3" s="8" t="s">
        <v>0</v>
      </c>
      <c r="CC3" s="8" t="s">
        <v>0</v>
      </c>
      <c r="CD3" s="8" t="s">
        <v>0</v>
      </c>
      <c r="CE3" s="8" t="s">
        <v>80</v>
      </c>
      <c r="CF3" s="8" t="s">
        <v>1</v>
      </c>
      <c r="CG3" s="8" t="s">
        <v>29</v>
      </c>
      <c r="CH3" s="8" t="s">
        <v>29</v>
      </c>
      <c r="CI3" s="8" t="s">
        <v>29</v>
      </c>
      <c r="CJ3" s="8" t="s">
        <v>29</v>
      </c>
      <c r="CK3" s="8" t="s">
        <v>29</v>
      </c>
      <c r="CL3" s="8" t="s">
        <v>1</v>
      </c>
      <c r="CM3" s="8" t="s">
        <v>67</v>
      </c>
      <c r="CN3" s="8" t="s">
        <v>67</v>
      </c>
      <c r="CO3" s="8" t="s">
        <v>67</v>
      </c>
      <c r="CP3" s="8" t="s">
        <v>67</v>
      </c>
      <c r="CQ3" s="8" t="s">
        <v>67</v>
      </c>
      <c r="CR3" s="8" t="s">
        <v>1</v>
      </c>
      <c r="CS3" s="8" t="s">
        <v>1</v>
      </c>
      <c r="CT3" s="8" t="s">
        <v>1</v>
      </c>
      <c r="CU3" s="8" t="s">
        <v>5</v>
      </c>
      <c r="CV3" s="8" t="s">
        <v>5</v>
      </c>
      <c r="CW3" s="8" t="s">
        <v>5</v>
      </c>
      <c r="CX3" s="8" t="s">
        <v>5</v>
      </c>
      <c r="CY3" s="8" t="s">
        <v>5</v>
      </c>
      <c r="CZ3" s="8" t="s">
        <v>1</v>
      </c>
      <c r="DA3" s="8" t="s">
        <v>1</v>
      </c>
      <c r="DB3" s="8" t="s">
        <v>5</v>
      </c>
      <c r="DC3" s="8" t="s">
        <v>5</v>
      </c>
      <c r="DD3" s="8" t="s">
        <v>5</v>
      </c>
      <c r="DE3" s="8" t="s">
        <v>5</v>
      </c>
      <c r="DF3" s="8" t="s">
        <v>5</v>
      </c>
      <c r="DG3" s="8" t="s">
        <v>1</v>
      </c>
      <c r="DH3" s="8" t="s">
        <v>1</v>
      </c>
      <c r="DI3" s="8" t="s">
        <v>1</v>
      </c>
      <c r="DJ3" s="8" t="s">
        <v>29</v>
      </c>
      <c r="DK3" s="8" t="s">
        <v>1</v>
      </c>
      <c r="DL3" s="8" t="s">
        <v>29</v>
      </c>
      <c r="DM3" s="8" t="s">
        <v>29</v>
      </c>
      <c r="DN3" s="8" t="s">
        <v>71</v>
      </c>
      <c r="DO3" s="8" t="s">
        <v>1</v>
      </c>
      <c r="DP3" s="8" t="s">
        <v>67</v>
      </c>
      <c r="DQ3" s="8" t="s">
        <v>67</v>
      </c>
      <c r="DR3" s="8" t="s">
        <v>67</v>
      </c>
      <c r="DS3" s="8" t="s">
        <v>67</v>
      </c>
      <c r="DT3" s="8" t="s">
        <v>67</v>
      </c>
      <c r="DU3" s="8" t="s">
        <v>1</v>
      </c>
      <c r="DV3" s="8" t="s">
        <v>1</v>
      </c>
      <c r="DW3" s="8" t="s">
        <v>67</v>
      </c>
      <c r="DX3" s="8" t="s">
        <v>67</v>
      </c>
      <c r="DY3" s="8" t="s">
        <v>67</v>
      </c>
      <c r="DZ3" s="8" t="s">
        <v>67</v>
      </c>
      <c r="EA3" s="8" t="s">
        <v>1</v>
      </c>
      <c r="EB3" s="8" t="s">
        <v>1</v>
      </c>
      <c r="EC3" s="8" t="s">
        <v>1</v>
      </c>
      <c r="ED3" s="8" t="s">
        <v>67</v>
      </c>
      <c r="EE3" s="8" t="s">
        <v>67</v>
      </c>
      <c r="EF3" s="8" t="s">
        <v>67</v>
      </c>
      <c r="EG3" s="8" t="s">
        <v>67</v>
      </c>
      <c r="EH3" s="8" t="s">
        <v>1</v>
      </c>
      <c r="EI3" s="8" t="s">
        <v>1</v>
      </c>
      <c r="EJ3" s="8" t="s">
        <v>1</v>
      </c>
      <c r="EK3" s="8" t="s">
        <v>67</v>
      </c>
      <c r="EL3" s="8" t="s">
        <v>67</v>
      </c>
      <c r="EM3" s="8" t="s">
        <v>67</v>
      </c>
      <c r="EN3" s="8" t="s">
        <v>67</v>
      </c>
      <c r="EO3" s="8" t="s">
        <v>67</v>
      </c>
      <c r="EP3" s="8" t="s">
        <v>1</v>
      </c>
      <c r="EQ3" s="8" t="s">
        <v>1</v>
      </c>
      <c r="ER3" s="8" t="s">
        <v>67</v>
      </c>
      <c r="ES3" s="8" t="s">
        <v>67</v>
      </c>
      <c r="ET3" s="8" t="s">
        <v>67</v>
      </c>
      <c r="EU3" s="8" t="s">
        <v>1</v>
      </c>
      <c r="EV3" s="8" t="s">
        <v>1</v>
      </c>
      <c r="EW3" s="8" t="s">
        <v>68</v>
      </c>
      <c r="EX3" s="8" t="s">
        <v>1</v>
      </c>
      <c r="EY3" s="8" t="s">
        <v>67</v>
      </c>
      <c r="EZ3" s="8" t="s">
        <v>67</v>
      </c>
      <c r="FA3" s="8" t="s">
        <v>67</v>
      </c>
      <c r="FB3" s="8" t="s">
        <v>67</v>
      </c>
      <c r="FC3" s="8" t="s">
        <v>67</v>
      </c>
      <c r="FD3" s="8" t="s">
        <v>1</v>
      </c>
      <c r="FE3" s="8" t="s">
        <v>67</v>
      </c>
      <c r="FF3" s="8" t="s">
        <v>67</v>
      </c>
      <c r="FG3" s="8" t="s">
        <v>67</v>
      </c>
      <c r="FH3" s="8" t="s">
        <v>67</v>
      </c>
      <c r="FI3" s="8" t="s">
        <v>67</v>
      </c>
      <c r="FJ3" s="8" t="s">
        <v>1</v>
      </c>
      <c r="FK3" s="8" t="s">
        <v>56</v>
      </c>
      <c r="FL3" s="8" t="s">
        <v>1</v>
      </c>
      <c r="FM3" s="8" t="s">
        <v>67</v>
      </c>
      <c r="FN3" s="8" t="s">
        <v>67</v>
      </c>
      <c r="FO3" s="8" t="s">
        <v>67</v>
      </c>
      <c r="FP3" s="8" t="s">
        <v>67</v>
      </c>
      <c r="FQ3" s="8" t="s">
        <v>67</v>
      </c>
      <c r="FR3" s="8" t="s">
        <v>1</v>
      </c>
      <c r="FS3" s="8" t="s">
        <v>1</v>
      </c>
      <c r="FT3" s="8" t="s">
        <v>67</v>
      </c>
      <c r="FU3" s="8" t="s">
        <v>67</v>
      </c>
      <c r="FV3" s="8" t="s">
        <v>67</v>
      </c>
      <c r="FW3" s="8" t="s">
        <v>67</v>
      </c>
      <c r="FX3" s="8" t="s">
        <v>67</v>
      </c>
      <c r="FY3" s="8" t="s">
        <v>1</v>
      </c>
      <c r="FZ3" s="8" t="s">
        <v>1</v>
      </c>
      <c r="GA3" s="8" t="s">
        <v>29</v>
      </c>
      <c r="GB3" s="8" t="s">
        <v>29</v>
      </c>
      <c r="GC3" s="8" t="s">
        <v>1</v>
      </c>
      <c r="GD3" s="8" t="s">
        <v>29</v>
      </c>
      <c r="GE3" s="8" t="s">
        <v>27</v>
      </c>
      <c r="GF3" s="8" t="s">
        <v>68</v>
      </c>
      <c r="GG3" s="8" t="s">
        <v>1</v>
      </c>
      <c r="GH3" s="8" t="s">
        <v>69</v>
      </c>
      <c r="GI3" s="8" t="s">
        <v>69</v>
      </c>
      <c r="GJ3" s="8" t="s">
        <v>69</v>
      </c>
      <c r="GK3" s="8" t="s">
        <v>69</v>
      </c>
      <c r="GL3" s="8" t="s">
        <v>69</v>
      </c>
      <c r="GM3" s="8" t="s">
        <v>70</v>
      </c>
      <c r="GN3" s="8" t="s">
        <v>1</v>
      </c>
      <c r="GO3" s="8" t="s">
        <v>29</v>
      </c>
      <c r="GP3" s="8" t="s">
        <v>29</v>
      </c>
      <c r="GQ3" s="8" t="s">
        <v>29</v>
      </c>
      <c r="GR3" s="8" t="s">
        <v>29</v>
      </c>
      <c r="GS3" s="8" t="s">
        <v>27</v>
      </c>
      <c r="GT3" s="8" t="s">
        <v>84</v>
      </c>
      <c r="GU3" s="8" t="s">
        <v>1</v>
      </c>
      <c r="GV3" s="8" t="s">
        <v>27</v>
      </c>
      <c r="GW3" s="8" t="s">
        <v>1</v>
      </c>
      <c r="GX3" s="8" t="s">
        <v>27</v>
      </c>
      <c r="GY3" s="8" t="s">
        <v>27</v>
      </c>
      <c r="GZ3" s="8" t="s">
        <v>27</v>
      </c>
      <c r="HA3" s="8" t="s">
        <v>1</v>
      </c>
      <c r="HB3" s="8" t="s">
        <v>1</v>
      </c>
      <c r="HC3" s="8" t="s">
        <v>0</v>
      </c>
      <c r="HD3" s="8" t="s">
        <v>0</v>
      </c>
      <c r="HE3" s="8" t="s">
        <v>0</v>
      </c>
      <c r="HF3" s="8" t="s">
        <v>0</v>
      </c>
      <c r="HG3" s="8" t="s">
        <v>0</v>
      </c>
      <c r="HH3" s="8" t="s">
        <v>1</v>
      </c>
      <c r="HI3" s="8" t="s">
        <v>1</v>
      </c>
      <c r="HJ3" s="8" t="s">
        <v>0</v>
      </c>
      <c r="HK3" s="8" t="s">
        <v>0</v>
      </c>
      <c r="HL3" s="8" t="s">
        <v>0</v>
      </c>
      <c r="HM3" s="8" t="s">
        <v>0</v>
      </c>
      <c r="HN3" s="8" t="s">
        <v>0</v>
      </c>
      <c r="HO3" s="8" t="s">
        <v>1</v>
      </c>
      <c r="HP3" s="8" t="s">
        <v>1</v>
      </c>
      <c r="HQ3" s="8" t="s">
        <v>67</v>
      </c>
      <c r="HR3" s="8" t="s">
        <v>67</v>
      </c>
      <c r="HS3" s="8" t="s">
        <v>67</v>
      </c>
      <c r="HT3" s="8" t="s">
        <v>67</v>
      </c>
      <c r="HU3" s="8" t="s">
        <v>67</v>
      </c>
      <c r="HV3" s="8" t="s">
        <v>1</v>
      </c>
      <c r="HW3" s="8" t="s">
        <v>1</v>
      </c>
      <c r="HX3" s="8" t="s">
        <v>67</v>
      </c>
      <c r="HY3" s="8" t="s">
        <v>67</v>
      </c>
      <c r="HZ3" s="8" t="s">
        <v>67</v>
      </c>
      <c r="IA3" s="8" t="s">
        <v>67</v>
      </c>
      <c r="IB3" s="8" t="s">
        <v>67</v>
      </c>
      <c r="IC3" s="8" t="s">
        <v>1</v>
      </c>
      <c r="ID3" s="8" t="s">
        <v>1</v>
      </c>
      <c r="IE3" s="8" t="s">
        <v>29</v>
      </c>
      <c r="IF3" s="8" t="s">
        <v>29</v>
      </c>
      <c r="IG3" s="8" t="s">
        <v>29</v>
      </c>
      <c r="IH3" s="8" t="s">
        <v>29</v>
      </c>
      <c r="II3" s="8" t="s">
        <v>1</v>
      </c>
      <c r="IJ3" s="8" t="s">
        <v>68</v>
      </c>
      <c r="IK3" s="8" t="s">
        <v>1</v>
      </c>
      <c r="IL3" s="8" t="s">
        <v>29</v>
      </c>
      <c r="IM3" s="8" t="s">
        <v>29</v>
      </c>
      <c r="IN3" s="8" t="s">
        <v>29</v>
      </c>
      <c r="IO3" s="8" t="s">
        <v>29</v>
      </c>
      <c r="IP3" s="8" t="s">
        <v>22</v>
      </c>
      <c r="IQ3" s="8" t="s">
        <v>1</v>
      </c>
      <c r="IR3" s="8" t="s">
        <v>77</v>
      </c>
      <c r="IS3" s="8" t="s">
        <v>34</v>
      </c>
      <c r="IT3" s="8" t="s">
        <v>34</v>
      </c>
      <c r="IU3" s="8" t="s">
        <v>34</v>
      </c>
      <c r="IV3" s="8" t="s">
        <v>34</v>
      </c>
      <c r="IW3" s="8" t="s">
        <v>67</v>
      </c>
      <c r="IX3" s="8" t="s">
        <v>1</v>
      </c>
      <c r="IY3" s="8" t="s">
        <v>67</v>
      </c>
      <c r="IZ3" s="8" t="s">
        <v>67</v>
      </c>
      <c r="JA3" s="8" t="s">
        <v>67</v>
      </c>
      <c r="JB3" s="8" t="s">
        <v>67</v>
      </c>
      <c r="JC3" s="8" t="s">
        <v>67</v>
      </c>
      <c r="JD3" s="8" t="s">
        <v>1</v>
      </c>
      <c r="JE3" s="8" t="s">
        <v>1</v>
      </c>
      <c r="JF3" s="8" t="s">
        <v>1</v>
      </c>
      <c r="JG3" s="8" t="s">
        <v>67</v>
      </c>
      <c r="JH3" s="8" t="s">
        <v>67</v>
      </c>
      <c r="JI3" s="8" t="s">
        <v>67</v>
      </c>
      <c r="JJ3" s="8" t="s">
        <v>67</v>
      </c>
      <c r="JK3" s="8" t="s">
        <v>67</v>
      </c>
      <c r="JL3" s="8" t="s">
        <v>1</v>
      </c>
      <c r="JM3" s="8" t="s">
        <v>73</v>
      </c>
      <c r="JN3" s="8" t="s">
        <v>29</v>
      </c>
      <c r="JO3" s="8" t="s">
        <v>29</v>
      </c>
      <c r="JP3" s="8" t="s">
        <v>1</v>
      </c>
      <c r="JQ3" s="8" t="s">
        <v>29</v>
      </c>
      <c r="JR3" s="8" t="s">
        <v>29</v>
      </c>
      <c r="JS3" s="8" t="s">
        <v>69</v>
      </c>
      <c r="JT3" s="8" t="s">
        <v>1</v>
      </c>
      <c r="JU3" s="8" t="s">
        <v>29</v>
      </c>
      <c r="JV3" s="8" t="s">
        <v>29</v>
      </c>
      <c r="JW3" s="8" t="s">
        <v>27</v>
      </c>
      <c r="JX3" s="8" t="s">
        <v>29</v>
      </c>
      <c r="JY3" s="8" t="s">
        <v>1</v>
      </c>
      <c r="JZ3" s="8" t="s">
        <v>56</v>
      </c>
      <c r="KA3" s="8" t="s">
        <v>1</v>
      </c>
      <c r="KB3" s="8" t="s">
        <v>67</v>
      </c>
      <c r="KC3" s="8" t="s">
        <v>67</v>
      </c>
      <c r="KD3" s="8" t="s">
        <v>67</v>
      </c>
      <c r="KE3" s="8" t="s">
        <v>67</v>
      </c>
      <c r="KF3" s="8" t="s">
        <v>67</v>
      </c>
      <c r="KG3" s="8" t="s">
        <v>1</v>
      </c>
      <c r="KH3" s="8" t="s">
        <v>67</v>
      </c>
      <c r="KI3" s="8" t="s">
        <v>67</v>
      </c>
      <c r="KJ3" s="8" t="s">
        <v>67</v>
      </c>
      <c r="KK3" s="8" t="s">
        <v>67</v>
      </c>
      <c r="KL3" s="8" t="s">
        <v>67</v>
      </c>
      <c r="KM3" s="8" t="s">
        <v>1</v>
      </c>
      <c r="KN3" s="8" t="s">
        <v>1</v>
      </c>
      <c r="KO3" s="8" t="s">
        <v>1</v>
      </c>
      <c r="KP3" s="8" t="s">
        <v>67</v>
      </c>
      <c r="KQ3" s="8" t="s">
        <v>67</v>
      </c>
      <c r="KR3" s="8" t="s">
        <v>67</v>
      </c>
      <c r="KS3" s="8" t="s">
        <v>67</v>
      </c>
      <c r="KT3" s="8" t="s">
        <v>67</v>
      </c>
      <c r="KU3" s="8" t="s">
        <v>1</v>
      </c>
      <c r="KV3" s="8" t="s">
        <v>79</v>
      </c>
      <c r="KW3" s="8" t="s">
        <v>29</v>
      </c>
      <c r="KX3" s="8" t="s">
        <v>29</v>
      </c>
      <c r="KY3" s="8" t="s">
        <v>1</v>
      </c>
      <c r="KZ3" s="8" t="s">
        <v>29</v>
      </c>
      <c r="LA3" s="8" t="s">
        <v>29</v>
      </c>
      <c r="LB3" s="8" t="s">
        <v>69</v>
      </c>
      <c r="LC3" s="8" t="s">
        <v>1</v>
      </c>
      <c r="LD3" s="8" t="s">
        <v>67</v>
      </c>
      <c r="LE3" s="8" t="s">
        <v>67</v>
      </c>
      <c r="LF3" s="8" t="s">
        <v>67</v>
      </c>
      <c r="LG3" s="8" t="s">
        <v>67</v>
      </c>
      <c r="LH3" s="8" t="s">
        <v>67</v>
      </c>
      <c r="LI3" s="8" t="s">
        <v>1</v>
      </c>
      <c r="LJ3" s="8" t="s">
        <v>67</v>
      </c>
      <c r="LK3" s="8" t="s">
        <v>67</v>
      </c>
      <c r="LL3" s="8" t="s">
        <v>67</v>
      </c>
      <c r="LM3" s="8" t="s">
        <v>67</v>
      </c>
      <c r="LN3" s="8" t="s">
        <v>67</v>
      </c>
      <c r="LO3" s="8" t="s">
        <v>1</v>
      </c>
      <c r="LP3" s="8" t="s">
        <v>1</v>
      </c>
      <c r="LQ3" s="8" t="s">
        <v>1</v>
      </c>
      <c r="LR3" s="8" t="s">
        <v>67</v>
      </c>
      <c r="LS3" s="8" t="s">
        <v>67</v>
      </c>
      <c r="LT3" s="8" t="s">
        <v>67</v>
      </c>
      <c r="LU3" s="8" t="s">
        <v>67</v>
      </c>
      <c r="LV3" s="8" t="s">
        <v>67</v>
      </c>
      <c r="LW3" s="8" t="s">
        <v>1</v>
      </c>
      <c r="LX3" s="8" t="s">
        <v>1</v>
      </c>
      <c r="LY3" s="8"/>
      <c r="LZ3" s="8"/>
      <c r="MA3" s="8"/>
      <c r="MB3" s="8"/>
      <c r="MC3" s="8"/>
      <c r="MD3" s="8" t="s">
        <v>1</v>
      </c>
      <c r="ME3" s="8" t="s">
        <v>1</v>
      </c>
      <c r="MF3" s="8"/>
      <c r="MG3" s="8"/>
      <c r="MH3" s="8"/>
      <c r="MI3" s="8"/>
      <c r="MJ3" s="8"/>
      <c r="MK3" s="8" t="s">
        <v>1</v>
      </c>
      <c r="ML3" s="8" t="s">
        <v>1</v>
      </c>
      <c r="MM3" s="8"/>
      <c r="MN3" s="8"/>
      <c r="MO3" s="8"/>
      <c r="MP3" s="8"/>
      <c r="MQ3" s="8"/>
      <c r="MR3" s="8" t="s">
        <v>1</v>
      </c>
      <c r="MS3" s="8" t="s">
        <v>1</v>
      </c>
      <c r="MT3" s="8"/>
      <c r="MU3" s="8"/>
      <c r="MV3" s="8"/>
      <c r="MW3" s="8"/>
      <c r="MX3" s="8"/>
      <c r="MY3" s="8" t="s">
        <v>1</v>
      </c>
      <c r="MZ3" s="8" t="s">
        <v>1</v>
      </c>
      <c r="NA3" s="8"/>
      <c r="NB3" s="8"/>
      <c r="NC3" s="8"/>
      <c r="ND3" s="8"/>
      <c r="NE3" s="8" t="s">
        <v>1</v>
      </c>
      <c r="NF3" s="8" t="s">
        <v>1</v>
      </c>
      <c r="NG3" s="8" t="s">
        <v>1</v>
      </c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O3" s="6">
        <f ca="1">COUNTIFS($J3:$ABL3,"*"&amp;"Congés"&amp;"*",$J$1:$ABL$1,"&gt;="&amp;ABO$1,$J$1:$ABL$1,"&lt;="&amp;EOMONTH(ABO$1,0))+COUNTIFS($J3:$ABL3,"*"&amp;"RECUP DEBIT"&amp;"*",$J$1:$ABL$1,"&gt;="&amp;ABO$1,$J$1:$ABL$1,"&lt;="&amp;EOMONTH(ABO$1,0))+COUNTIFS($J3:$ABL3,"*"&amp;"RTT"&amp;"*",$J$1:$ABL$1,"&gt;="&amp;ABO$1,$J$1:$ABL$1,"&lt;="&amp;EOMONTH(ABO$1,0))+COUNTIFS($J3:$ABL3,"*"&amp;"ENFANT MALADE"&amp;"*",$J$1:$ABL$1,"&gt;="&amp;ABO$1,$J$1:$ABL$1,"&lt;="&amp;EOMONTH(ABO$1,0))+COUNTIFS($J3:$ABL3,"*"&amp;"BONIFICATION"&amp;"*",$J$1:$ABL$1,"&gt;="&amp;ABO$1,$J$1:$ABL$1,"&lt;="&amp;EOMONTH(ABO$1,0))</f>
        <v>0</v>
      </c>
      <c r="ABP3" s="5">
        <f ca="1">COUNTIFS($J3:$ABL3,"*"&amp;"Congés"&amp;"*",$J$1:$ABL$1,"&gt;="&amp;ABP$1,$J$1:$ABL$1,"&lt;="&amp;EOMONTH(ABP$1,0))+COUNTIFS($J3:$ABL3,"*"&amp;"RECUP DEBIT"&amp;"*",$J$1:$ABL$1,"&gt;="&amp;ABP$1,$J$1:$ABL$1,"&lt;="&amp;EOMONTH(ABP$1,0))+COUNTIFS($J3:$ABL3,"*"&amp;"RTT"&amp;"*",$J$1:$ABL$1,"&gt;="&amp;ABP$1,$J$1:$ABL$1,"&lt;="&amp;EOMONTH(ABP$1,0))+COUNTIFS($J3:$ABL3,"*"&amp;"ENFANT MALADE"&amp;"*",$J$1:$ABL$1,"&gt;="&amp;ABP$1,$J$1:$ABL$1,"&lt;="&amp;EOMONTH(ABP$1,0))+COUNTIFS($J3:$ABL3,"*"&amp;"BONIFICATION"&amp;"*",$J$1:$ABL$1,"&gt;="&amp;ABP$1,$J$1:$ABL$1,"&lt;="&amp;EOMONTH(ABP$1,0))</f>
        <v>0</v>
      </c>
      <c r="ABQ3" s="5">
        <f ca="1">COUNTIFS($J3:$ABL3,"*"&amp;"Congés"&amp;"*",$J$1:$ABL$1,"&gt;="&amp;ABQ$1,$J$1:$ABL$1,"&lt;="&amp;EOMONTH(ABQ$1,0))+COUNTIFS($J3:$ABL3,"*"&amp;"RECUP DEBIT"&amp;"*",$J$1:$ABL$1,"&gt;="&amp;ABQ$1,$J$1:$ABL$1,"&lt;="&amp;EOMONTH(ABQ$1,0))+COUNTIFS($J3:$ABL3,"*"&amp;"RTT"&amp;"*",$J$1:$ABL$1,"&gt;="&amp;ABQ$1,$J$1:$ABL$1,"&lt;="&amp;EOMONTH(ABQ$1,0))+COUNTIFS($J3:$ABL3,"*"&amp;"ENFANT MALADE"&amp;"*",$J$1:$ABL$1,"&gt;="&amp;ABQ$1,$J$1:$ABL$1,"&lt;="&amp;EOMONTH(ABQ$1,0))+COUNTIFS($J3:$ABL3,"*"&amp;"BONIFICATION"&amp;"*",$J$1:$ABL$1,"&gt;="&amp;ABQ$1,$J$1:$ABL$1,"&lt;="&amp;EOMONTH(ABQ$1,0))</f>
        <v>1</v>
      </c>
      <c r="ABR3" s="5">
        <f ca="1">COUNTIFS($J3:$ABL3,"*"&amp;"Congés"&amp;"*",$J$1:$ABL$1,"&gt;="&amp;ABR$1,$J$1:$ABL$1,"&lt;="&amp;EOMONTH(ABR$1,0))+COUNTIFS($J3:$ABL3,"*"&amp;"RECUP DEBIT"&amp;"*",$J$1:$ABL$1,"&gt;="&amp;ABR$1,$J$1:$ABL$1,"&lt;="&amp;EOMONTH(ABR$1,0))+COUNTIFS($J3:$ABL3,"*"&amp;"RTT"&amp;"*",$J$1:$ABL$1,"&gt;="&amp;ABR$1,$J$1:$ABL$1,"&lt;="&amp;EOMONTH(ABR$1,0))+COUNTIFS($J3:$ABL3,"*"&amp;"ENFANT MALADE"&amp;"*",$J$1:$ABL$1,"&gt;="&amp;ABR$1,$J$1:$ABL$1,"&lt;="&amp;EOMONTH(ABR$1,0))+COUNTIFS($J3:$ABL3,"*"&amp;"BONIFICATION"&amp;"*",$J$1:$ABL$1,"&gt;="&amp;ABR$1,$J$1:$ABL$1,"&lt;="&amp;EOMONTH(ABR$1,0))</f>
        <v>0</v>
      </c>
      <c r="ABS3" s="5">
        <f ca="1">COUNTIFS($J3:$ABL3,"*"&amp;"Congés"&amp;"*",$J$1:$ABL$1,"&gt;="&amp;ABS$1,$J$1:$ABL$1,"&lt;="&amp;EOMONTH(ABS$1,0))+COUNTIFS($J3:$ABL3,"*"&amp;"RECUP DEBIT"&amp;"*",$J$1:$ABL$1,"&gt;="&amp;ABS$1,$J$1:$ABL$1,"&lt;="&amp;EOMONTH(ABS$1,0))+COUNTIFS($J3:$ABL3,"*"&amp;"RTT"&amp;"*",$J$1:$ABL$1,"&gt;="&amp;ABS$1,$J$1:$ABL$1,"&lt;="&amp;EOMONTH(ABS$1,0))+COUNTIFS($J3:$ABL3,"*"&amp;"ENFANT MALADE"&amp;"*",$J$1:$ABL$1,"&gt;="&amp;ABS$1,$J$1:$ABL$1,"&lt;="&amp;EOMONTH(ABS$1,0))+COUNTIFS($J3:$ABL3,"*"&amp;"BONIFICATION"&amp;"*",$J$1:$ABL$1,"&gt;="&amp;ABS$1,$J$1:$ABL$1,"&lt;="&amp;EOMONTH(ABS$1,0))</f>
        <v>12</v>
      </c>
      <c r="ABT3" s="5">
        <f ca="1">COUNTIFS($J3:$ABL3,"*"&amp;"Congés"&amp;"*",$J$1:$ABL$1,"&gt;="&amp;ABT$1,$J$1:$ABL$1,"&lt;="&amp;EOMONTH(ABT$1,0))+COUNTIFS($J3:$ABL3,"*"&amp;"RECUP DEBIT"&amp;"*",$J$1:$ABL$1,"&gt;="&amp;ABT$1,$J$1:$ABL$1,"&lt;="&amp;EOMONTH(ABT$1,0))+COUNTIFS($J3:$ABL3,"*"&amp;"RTT"&amp;"*",$J$1:$ABL$1,"&gt;="&amp;ABT$1,$J$1:$ABL$1,"&lt;="&amp;EOMONTH(ABT$1,0))+COUNTIFS($J3:$ABL3,"*"&amp;"ENFANT MALADE"&amp;"*",$J$1:$ABL$1,"&gt;="&amp;ABT$1,$J$1:$ABL$1,"&lt;="&amp;EOMONTH(ABT$1,0))+COUNTIFS($J3:$ABL3,"*"&amp;"BONIFICATION"&amp;"*",$J$1:$ABL$1,"&gt;="&amp;ABT$1,$J$1:$ABL$1,"&lt;="&amp;EOMONTH(ABT$1,0))</f>
        <v>8</v>
      </c>
      <c r="ABU3" s="5">
        <f ca="1">COUNTIFS($J3:$ABL3,"*"&amp;"Congés"&amp;"*",$J$1:$ABL$1,"&gt;="&amp;ABU$1,$J$1:$ABL$1,"&lt;="&amp;EOMONTH(ABU$1,0))+COUNTIFS($J3:$ABL3,"*"&amp;"RECUP DEBIT"&amp;"*",$J$1:$ABL$1,"&gt;="&amp;ABU$1,$J$1:$ABL$1,"&lt;="&amp;EOMONTH(ABU$1,0))+COUNTIFS($J3:$ABL3,"*"&amp;"RTT"&amp;"*",$J$1:$ABL$1,"&gt;="&amp;ABU$1,$J$1:$ABL$1,"&lt;="&amp;EOMONTH(ABU$1,0))+COUNTIFS($J3:$ABL3,"*"&amp;"ENFANT MALADE"&amp;"*",$J$1:$ABL$1,"&gt;="&amp;ABU$1,$J$1:$ABL$1,"&lt;="&amp;EOMONTH(ABU$1,0))+COUNTIFS($J3:$ABL3,"*"&amp;"BONIFICATION"&amp;"*",$J$1:$ABL$1,"&gt;="&amp;ABU$1,$J$1:$ABL$1,"&lt;="&amp;EOMONTH(ABU$1,0))</f>
        <v>0</v>
      </c>
      <c r="ABV3" s="5">
        <f ca="1">COUNTIFS($J3:$ABL3,"*"&amp;"Congés"&amp;"*",$J$1:$ABL$1,"&gt;="&amp;ABV$1,$J$1:$ABL$1,"&lt;="&amp;EOMONTH(ABV$1,0))+COUNTIFS($J3:$ABL3,"*"&amp;"RECUP DEBIT"&amp;"*",$J$1:$ABL$1,"&gt;="&amp;ABV$1,$J$1:$ABL$1,"&lt;="&amp;EOMONTH(ABV$1,0))+COUNTIFS($J3:$ABL3,"*"&amp;"RTT"&amp;"*",$J$1:$ABL$1,"&gt;="&amp;ABV$1,$J$1:$ABL$1,"&lt;="&amp;EOMONTH(ABV$1,0))+COUNTIFS($J3:$ABL3,"*"&amp;"ENFANT MALADE"&amp;"*",$J$1:$ABL$1,"&gt;="&amp;ABV$1,$J$1:$ABL$1,"&lt;="&amp;EOMONTH(ABV$1,0))+COUNTIFS($J3:$ABL3,"*"&amp;"BONIFICATION"&amp;"*",$J$1:$ABL$1,"&gt;="&amp;ABV$1,$J$1:$ABL$1,"&lt;="&amp;EOMONTH(ABV$1,0))</f>
        <v>0</v>
      </c>
      <c r="ABW3" s="5">
        <f ca="1">COUNTIFS($J3:$ABL3,"*"&amp;"Congés"&amp;"*",$J$1:$ABL$1,"&gt;="&amp;ABW$1,$J$1:$ABL$1,"&lt;="&amp;EOMONTH(ABW$1,0))+COUNTIFS($J3:$ABL3,"*"&amp;"RECUP DEBIT"&amp;"*",$J$1:$ABL$1,"&gt;="&amp;ABW$1,$J$1:$ABL$1,"&lt;="&amp;EOMONTH(ABW$1,0))+COUNTIFS($J3:$ABL3,"*"&amp;"RTT"&amp;"*",$J$1:$ABL$1,"&gt;="&amp;ABW$1,$J$1:$ABL$1,"&lt;="&amp;EOMONTH(ABW$1,0))+COUNTIFS($J3:$ABL3,"*"&amp;"ENFANT MALADE"&amp;"*",$J$1:$ABL$1,"&gt;="&amp;ABW$1,$J$1:$ABL$1,"&lt;="&amp;EOMONTH(ABW$1,0))+COUNTIFS($J3:$ABL3,"*"&amp;"BONIFICATION"&amp;"*",$J$1:$ABL$1,"&gt;="&amp;ABW$1,$J$1:$ABL$1,"&lt;="&amp;EOMONTH(ABW$1,0))</f>
        <v>10</v>
      </c>
      <c r="ABX3" s="5">
        <f ca="1">COUNTIFS($J3:$ABL3,"*"&amp;"Congés"&amp;"*",$J$1:$ABL$1,"&gt;="&amp;ABX$1,$J$1:$ABL$1,"&lt;="&amp;EOMONTH(ABX$1,0))+COUNTIFS($J3:$ABL3,"*"&amp;"RECUP DEBIT"&amp;"*",$J$1:$ABL$1,"&gt;="&amp;ABX$1,$J$1:$ABL$1,"&lt;="&amp;EOMONTH(ABX$1,0))+COUNTIFS($J3:$ABL3,"*"&amp;"RTT"&amp;"*",$J$1:$ABL$1,"&gt;="&amp;ABX$1,$J$1:$ABL$1,"&lt;="&amp;EOMONTH(ABX$1,0))+COUNTIFS($J3:$ABL3,"*"&amp;"ENFANT MALADE"&amp;"*",$J$1:$ABL$1,"&gt;="&amp;ABX$1,$J$1:$ABL$1,"&lt;="&amp;EOMONTH(ABX$1,0))+COUNTIFS($J3:$ABL3,"*"&amp;"BONIFICATION"&amp;"*",$J$1:$ABL$1,"&gt;="&amp;ABX$1,$J$1:$ABL$1,"&lt;="&amp;EOMONTH(ABX$1,0))</f>
        <v>0</v>
      </c>
      <c r="ABY3" s="5">
        <f ca="1">COUNTIFS($J3:$ABL3,"*"&amp;"Congés"&amp;"*",$J$1:$ABL$1,"&gt;="&amp;ABY$1,$J$1:$ABL$1,"&lt;="&amp;EOMONTH(ABY$1,0))+COUNTIFS($J3:$ABL3,"*"&amp;"RECUP DEBIT"&amp;"*",$J$1:$ABL$1,"&gt;="&amp;ABY$1,$J$1:$ABL$1,"&lt;="&amp;EOMONTH(ABY$1,0))+COUNTIFS($J3:$ABL3,"*"&amp;"RTT"&amp;"*",$J$1:$ABL$1,"&gt;="&amp;ABY$1,$J$1:$ABL$1,"&lt;="&amp;EOMONTH(ABY$1,0))+COUNTIFS($J3:$ABL3,"*"&amp;"ENFANT MALADE"&amp;"*",$J$1:$ABL$1,"&gt;="&amp;ABY$1,$J$1:$ABL$1,"&lt;="&amp;EOMONTH(ABY$1,0))+COUNTIFS($J3:$ABL3,"*"&amp;"BONIFICATION"&amp;"*",$J$1:$ABL$1,"&gt;="&amp;ABY$1,$J$1:$ABL$1,"&lt;="&amp;EOMONTH(ABY$1,0))</f>
        <v>0</v>
      </c>
      <c r="ABZ3" s="5">
        <f ca="1">COUNTIFS($J3:$ABL3,"*"&amp;"Congés"&amp;"*",$J$1:$ABL$1,"&gt;="&amp;ABZ$1,$J$1:$ABL$1,"&lt;="&amp;EOMONTH(ABZ$1,0))+COUNTIFS($J3:$ABL3,"*"&amp;"RECUP DEBIT"&amp;"*",$J$1:$ABL$1,"&gt;="&amp;ABZ$1,$J$1:$ABL$1,"&lt;="&amp;EOMONTH(ABZ$1,0))+COUNTIFS($J3:$ABL3,"*"&amp;"RTT"&amp;"*",$J$1:$ABL$1,"&gt;="&amp;ABZ$1,$J$1:$ABL$1,"&lt;="&amp;EOMONTH(ABZ$1,0))+COUNTIFS($J3:$ABL3,"*"&amp;"ENFANT MALADE"&amp;"*",$J$1:$ABL$1,"&gt;="&amp;ABZ$1,$J$1:$ABL$1,"&lt;="&amp;EOMONTH(ABZ$1,0))+COUNTIFS($J3:$ABL3,"*"&amp;"BONIFICATION"&amp;"*",$J$1:$ABL$1,"&gt;="&amp;ABZ$1,$J$1:$ABL$1,"&lt;="&amp;EOMONTH(ABZ$1,0))</f>
        <v>0</v>
      </c>
      <c r="ACA3" s="5">
        <f ca="1">COUNTIFS($J3:$ABL3,"*"&amp;"Congés"&amp;"*",$J$1:$ABL$1,"&gt;="&amp;ACA$1,$J$1:$ABL$1,"&lt;="&amp;EOMONTH(ACA$1,0))+COUNTIFS($J3:$ABL3,"*"&amp;"RECUP DEBIT"&amp;"*",$J$1:$ABL$1,"&gt;="&amp;ACA$1,$J$1:$ABL$1,"&lt;="&amp;EOMONTH(ACA$1,0))+COUNTIFS($J3:$ABL3,"*"&amp;"RTT"&amp;"*",$J$1:$ABL$1,"&gt;="&amp;ACA$1,$J$1:$ABL$1,"&lt;="&amp;EOMONTH(ACA$1,0))+COUNTIFS($J3:$ABL3,"*"&amp;"ENFANT MALADE"&amp;"*",$J$1:$ABL$1,"&gt;="&amp;ACA$1,$J$1:$ABL$1,"&lt;="&amp;EOMONTH(ACA$1,0))+COUNTIFS($J3:$ABL3,"*"&amp;"BONIFICATION"&amp;"*",$J$1:$ABL$1,"&gt;="&amp;ACA$1,$J$1:$ABL$1,"&lt;="&amp;EOMONTH(ACA$1,0))</f>
        <v>0</v>
      </c>
      <c r="ACB3" s="4">
        <f ca="1">COUNTIFS($J3:$ABL3,"*"&amp;"Congés"&amp;"*",$J$1:$ABL$1,"&gt;="&amp;ACB$1,$J$1:$ABL$1,"&lt;="&amp;EOMONTH(ACB$1,0))+COUNTIFS($J3:$ABL3,"*"&amp;"RECUP DEBIT"&amp;"*",$J$1:$ABL$1,"&gt;="&amp;ACB$1,$J$1:$ABL$1,"&lt;="&amp;EOMONTH(ACB$1,0))+COUNTIFS($J3:$ABL3,"*"&amp;"RTT"&amp;"*",$J$1:$ABL$1,"&gt;="&amp;ACB$1,$J$1:$ABL$1,"&lt;="&amp;EOMONTH(ACB$1,0))+COUNTIFS($J3:$ABL3,"*"&amp;"ENFANT MALADE"&amp;"*",$J$1:$ABL$1,"&gt;="&amp;ACB$1,$J$1:$ABL$1,"&lt;="&amp;EOMONTH(ACB$1,0))+COUNTIFS($J3:$ABL3,"*"&amp;"BONIFICATION"&amp;"*",$J$1:$ABL$1,"&gt;="&amp;ACB$1,$J$1:$ABL$1,"&lt;="&amp;EOMONTH(ACB$1,0))</f>
        <v>0</v>
      </c>
    </row>
    <row r="4" spans="1:756" s="3" customFormat="1" ht="28" customHeight="1">
      <c r="A4" s="32" t="s">
        <v>128</v>
      </c>
      <c r="B4" s="9" t="s">
        <v>141</v>
      </c>
      <c r="C4" s="9" t="s">
        <v>141</v>
      </c>
      <c r="D4" s="9" t="s">
        <v>142</v>
      </c>
      <c r="E4" s="9">
        <f>VLOOKUP($A4,[1]LISTE_AGENTS!$A:$G,7,FALSE)</f>
        <v>0</v>
      </c>
      <c r="F4" s="9" t="str">
        <f>VLOOKUP($A4,[1]LISTE_AGENTS!$A:$H,8,FALSE)</f>
        <v>NHA-21</v>
      </c>
      <c r="G4" s="28" t="s">
        <v>75</v>
      </c>
      <c r="H4" s="9"/>
      <c r="I4" s="9"/>
      <c r="J4" s="8" t="s">
        <v>1</v>
      </c>
      <c r="K4" s="8" t="s">
        <v>0</v>
      </c>
      <c r="L4" s="8" t="s">
        <v>0</v>
      </c>
      <c r="M4" s="8" t="s">
        <v>1</v>
      </c>
      <c r="N4" s="8" t="s">
        <v>1</v>
      </c>
      <c r="O4" s="8" t="s">
        <v>76</v>
      </c>
      <c r="P4" s="8" t="s">
        <v>76</v>
      </c>
      <c r="Q4" s="8" t="s">
        <v>76</v>
      </c>
      <c r="R4" s="8" t="s">
        <v>76</v>
      </c>
      <c r="S4" s="8" t="s">
        <v>76</v>
      </c>
      <c r="T4" s="8" t="s">
        <v>1</v>
      </c>
      <c r="U4" s="8" t="s">
        <v>74</v>
      </c>
      <c r="V4" s="8" t="s">
        <v>1</v>
      </c>
      <c r="W4" s="8" t="s">
        <v>76</v>
      </c>
      <c r="X4" s="8" t="s">
        <v>76</v>
      </c>
      <c r="Y4" s="8" t="s">
        <v>76</v>
      </c>
      <c r="Z4" s="8" t="s">
        <v>76</v>
      </c>
      <c r="AA4" s="8" t="s">
        <v>78</v>
      </c>
      <c r="AB4" s="8" t="s">
        <v>1</v>
      </c>
      <c r="AC4" s="8" t="s">
        <v>76</v>
      </c>
      <c r="AD4" s="8" t="s">
        <v>76</v>
      </c>
      <c r="AE4" s="8" t="s">
        <v>76</v>
      </c>
      <c r="AF4" s="8" t="s">
        <v>76</v>
      </c>
      <c r="AG4" s="8" t="s">
        <v>76</v>
      </c>
      <c r="AH4" s="8" t="s">
        <v>1</v>
      </c>
      <c r="AI4" s="8" t="s">
        <v>74</v>
      </c>
      <c r="AJ4" s="8" t="s">
        <v>76</v>
      </c>
      <c r="AK4" s="8" t="s">
        <v>5</v>
      </c>
      <c r="AL4" s="8" t="s">
        <v>76</v>
      </c>
      <c r="AM4" s="8" t="s">
        <v>76</v>
      </c>
      <c r="AN4" s="8" t="s">
        <v>76</v>
      </c>
      <c r="AO4" s="8" t="s">
        <v>1</v>
      </c>
      <c r="AP4" s="8" t="s">
        <v>79</v>
      </c>
      <c r="AQ4" s="8" t="s">
        <v>76</v>
      </c>
      <c r="AR4" s="8" t="s">
        <v>76</v>
      </c>
      <c r="AS4" s="8" t="s">
        <v>76</v>
      </c>
      <c r="AT4" s="8" t="s">
        <v>76</v>
      </c>
      <c r="AU4" s="8" t="s">
        <v>76</v>
      </c>
      <c r="AV4" s="8" t="s">
        <v>1</v>
      </c>
      <c r="AW4" s="8" t="s">
        <v>1</v>
      </c>
      <c r="AX4" s="8" t="s">
        <v>1</v>
      </c>
      <c r="AY4" s="8" t="s">
        <v>76</v>
      </c>
      <c r="AZ4" s="8" t="s">
        <v>76</v>
      </c>
      <c r="BA4" s="8" t="s">
        <v>76</v>
      </c>
      <c r="BB4" s="8" t="s">
        <v>76</v>
      </c>
      <c r="BC4" s="8" t="s">
        <v>78</v>
      </c>
      <c r="BD4" s="8" t="s">
        <v>1</v>
      </c>
      <c r="BE4" s="8" t="s">
        <v>76</v>
      </c>
      <c r="BF4" s="8" t="s">
        <v>76</v>
      </c>
      <c r="BG4" s="8" t="s">
        <v>76</v>
      </c>
      <c r="BH4" s="8" t="s">
        <v>76</v>
      </c>
      <c r="BI4" s="8" t="s">
        <v>76</v>
      </c>
      <c r="BJ4" s="8" t="s">
        <v>1</v>
      </c>
      <c r="BK4" s="8" t="s">
        <v>74</v>
      </c>
      <c r="BL4" s="8" t="s">
        <v>76</v>
      </c>
      <c r="BM4" s="8" t="s">
        <v>76</v>
      </c>
      <c r="BN4" s="8" t="s">
        <v>76</v>
      </c>
      <c r="BO4" s="8" t="s">
        <v>76</v>
      </c>
      <c r="BP4" s="8" t="s">
        <v>76</v>
      </c>
      <c r="BQ4" s="8" t="s">
        <v>1</v>
      </c>
      <c r="BR4" s="8" t="s">
        <v>73</v>
      </c>
      <c r="BS4" s="8" t="s">
        <v>76</v>
      </c>
      <c r="BT4" s="8" t="s">
        <v>76</v>
      </c>
      <c r="BU4" s="8" t="s">
        <v>76</v>
      </c>
      <c r="BV4" s="8" t="s">
        <v>76</v>
      </c>
      <c r="BW4" s="8" t="s">
        <v>76</v>
      </c>
      <c r="BX4" s="8" t="s">
        <v>1</v>
      </c>
      <c r="BY4" s="8" t="s">
        <v>1</v>
      </c>
      <c r="BZ4" s="8" t="s">
        <v>1</v>
      </c>
      <c r="CA4" s="8" t="s">
        <v>76</v>
      </c>
      <c r="CB4" s="8" t="s">
        <v>76</v>
      </c>
      <c r="CC4" s="8" t="s">
        <v>76</v>
      </c>
      <c r="CD4" s="8" t="s">
        <v>76</v>
      </c>
      <c r="CE4" s="8" t="s">
        <v>78</v>
      </c>
      <c r="CF4" s="8" t="s">
        <v>1</v>
      </c>
      <c r="CG4" s="8" t="s">
        <v>76</v>
      </c>
      <c r="CH4" s="8" t="s">
        <v>76</v>
      </c>
      <c r="CI4" s="8" t="s">
        <v>76</v>
      </c>
      <c r="CJ4" s="8" t="s">
        <v>76</v>
      </c>
      <c r="CK4" s="8" t="s">
        <v>76</v>
      </c>
      <c r="CL4" s="8" t="s">
        <v>1</v>
      </c>
      <c r="CM4" s="8" t="s">
        <v>74</v>
      </c>
      <c r="CN4" s="8" t="s">
        <v>0</v>
      </c>
      <c r="CO4" s="8" t="s">
        <v>0</v>
      </c>
      <c r="CP4" s="8" t="s">
        <v>0</v>
      </c>
      <c r="CQ4" s="8" t="s">
        <v>0</v>
      </c>
      <c r="CR4" s="8" t="s">
        <v>0</v>
      </c>
      <c r="CS4" s="8" t="s">
        <v>1</v>
      </c>
      <c r="CT4" s="8" t="s">
        <v>1</v>
      </c>
      <c r="CU4" s="8" t="s">
        <v>0</v>
      </c>
      <c r="CV4" s="8" t="s">
        <v>0</v>
      </c>
      <c r="CW4" s="8" t="s">
        <v>0</v>
      </c>
      <c r="CX4" s="8" t="s">
        <v>0</v>
      </c>
      <c r="CY4" s="8" t="s">
        <v>0</v>
      </c>
      <c r="CZ4" s="8" t="s">
        <v>1</v>
      </c>
      <c r="DA4" s="8" t="s">
        <v>1</v>
      </c>
      <c r="DB4" s="8" t="s">
        <v>0</v>
      </c>
      <c r="DC4" s="8" t="s">
        <v>0</v>
      </c>
      <c r="DD4" s="8" t="s">
        <v>0</v>
      </c>
      <c r="DE4" s="8" t="s">
        <v>0</v>
      </c>
      <c r="DF4" s="8" t="s">
        <v>0</v>
      </c>
      <c r="DG4" s="8" t="s">
        <v>1</v>
      </c>
      <c r="DH4" s="8" t="s">
        <v>1</v>
      </c>
      <c r="DI4" s="8" t="s">
        <v>1</v>
      </c>
      <c r="DJ4" s="8" t="s">
        <v>0</v>
      </c>
      <c r="DK4" s="8" t="s">
        <v>76</v>
      </c>
      <c r="DL4" s="8" t="s">
        <v>76</v>
      </c>
      <c r="DM4" s="8" t="s">
        <v>76</v>
      </c>
      <c r="DN4" s="8" t="s">
        <v>1</v>
      </c>
      <c r="DO4" s="8" t="s">
        <v>74</v>
      </c>
      <c r="DP4" s="8" t="s">
        <v>76</v>
      </c>
      <c r="DQ4" s="8" t="s">
        <v>76</v>
      </c>
      <c r="DR4" s="8" t="s">
        <v>76</v>
      </c>
      <c r="DS4" s="8" t="s">
        <v>76</v>
      </c>
      <c r="DT4" s="8" t="s">
        <v>76</v>
      </c>
      <c r="DU4" s="8" t="s">
        <v>1</v>
      </c>
      <c r="DV4" s="8" t="s">
        <v>74</v>
      </c>
      <c r="DW4" s="8" t="s">
        <v>0</v>
      </c>
      <c r="DX4" s="8" t="s">
        <v>0</v>
      </c>
      <c r="DY4" s="8" t="s">
        <v>0</v>
      </c>
      <c r="DZ4" s="8" t="s">
        <v>0</v>
      </c>
      <c r="EA4" s="8" t="s">
        <v>1</v>
      </c>
      <c r="EB4" s="8" t="s">
        <v>1</v>
      </c>
      <c r="EC4" s="8" t="s">
        <v>1</v>
      </c>
      <c r="ED4" s="8" t="s">
        <v>76</v>
      </c>
      <c r="EE4" s="8" t="s">
        <v>76</v>
      </c>
      <c r="EF4" s="8" t="s">
        <v>76</v>
      </c>
      <c r="EG4" s="8" t="s">
        <v>76</v>
      </c>
      <c r="EH4" s="8" t="s">
        <v>1</v>
      </c>
      <c r="EI4" s="8" t="s">
        <v>1</v>
      </c>
      <c r="EJ4" s="8" t="s">
        <v>74</v>
      </c>
      <c r="EK4" s="8" t="s">
        <v>76</v>
      </c>
      <c r="EL4" s="8" t="s">
        <v>76</v>
      </c>
      <c r="EM4" s="8" t="s">
        <v>76</v>
      </c>
      <c r="EN4" s="8" t="s">
        <v>76</v>
      </c>
      <c r="EO4" s="8" t="s">
        <v>76</v>
      </c>
      <c r="EP4" s="8" t="s">
        <v>1</v>
      </c>
      <c r="EQ4" s="8" t="s">
        <v>1</v>
      </c>
      <c r="ER4" s="8" t="s">
        <v>1</v>
      </c>
      <c r="ES4" s="8" t="s">
        <v>76</v>
      </c>
      <c r="ET4" s="8" t="s">
        <v>76</v>
      </c>
      <c r="EU4" s="8" t="s">
        <v>1</v>
      </c>
      <c r="EV4" s="8" t="s">
        <v>76</v>
      </c>
      <c r="EW4" s="8" t="s">
        <v>78</v>
      </c>
      <c r="EX4" s="8" t="s">
        <v>1</v>
      </c>
      <c r="EY4" s="8" t="s">
        <v>76</v>
      </c>
      <c r="EZ4" s="8" t="s">
        <v>76</v>
      </c>
      <c r="FA4" s="8" t="s">
        <v>76</v>
      </c>
      <c r="FB4" s="8" t="s">
        <v>76</v>
      </c>
      <c r="FC4" s="8" t="s">
        <v>76</v>
      </c>
      <c r="FD4" s="8" t="s">
        <v>1</v>
      </c>
      <c r="FE4" s="8" t="s">
        <v>1</v>
      </c>
      <c r="FF4" s="8" t="s">
        <v>76</v>
      </c>
      <c r="FG4" s="8" t="s">
        <v>76</v>
      </c>
      <c r="FH4" s="8" t="s">
        <v>76</v>
      </c>
      <c r="FI4" s="8" t="s">
        <v>76</v>
      </c>
      <c r="FJ4" s="8" t="s">
        <v>76</v>
      </c>
      <c r="FK4" s="8" t="s">
        <v>1</v>
      </c>
      <c r="FL4" s="8" t="s">
        <v>1</v>
      </c>
      <c r="FM4" s="8" t="s">
        <v>76</v>
      </c>
      <c r="FN4" s="8" t="s">
        <v>76</v>
      </c>
      <c r="FO4" s="8" t="s">
        <v>76</v>
      </c>
      <c r="FP4" s="8" t="s">
        <v>76</v>
      </c>
      <c r="FQ4" s="8" t="s">
        <v>76</v>
      </c>
      <c r="FR4" s="8" t="s">
        <v>1</v>
      </c>
      <c r="FS4" s="8" t="s">
        <v>74</v>
      </c>
      <c r="FT4" s="8" t="s">
        <v>76</v>
      </c>
      <c r="FU4" s="8" t="s">
        <v>76</v>
      </c>
      <c r="FV4" s="8" t="s">
        <v>76</v>
      </c>
      <c r="FW4" s="8" t="s">
        <v>76</v>
      </c>
      <c r="FX4" s="8" t="s">
        <v>76</v>
      </c>
      <c r="FY4" s="8" t="s">
        <v>1</v>
      </c>
      <c r="FZ4" s="8" t="s">
        <v>74</v>
      </c>
      <c r="GA4" s="8" t="s">
        <v>1</v>
      </c>
      <c r="GB4" s="8" t="s">
        <v>76</v>
      </c>
      <c r="GC4" s="8" t="s">
        <v>76</v>
      </c>
      <c r="GD4" s="8" t="s">
        <v>76</v>
      </c>
      <c r="GE4" s="8" t="s">
        <v>76</v>
      </c>
      <c r="GF4" s="8" t="s">
        <v>78</v>
      </c>
      <c r="GG4" s="8" t="s">
        <v>1</v>
      </c>
      <c r="GH4" s="8" t="s">
        <v>76</v>
      </c>
      <c r="GI4" s="8" t="s">
        <v>76</v>
      </c>
      <c r="GJ4" s="8" t="s">
        <v>76</v>
      </c>
      <c r="GK4" s="8" t="s">
        <v>76</v>
      </c>
      <c r="GL4" s="8" t="s">
        <v>76</v>
      </c>
      <c r="GM4" s="8" t="s">
        <v>1</v>
      </c>
      <c r="GN4" s="8" t="s">
        <v>74</v>
      </c>
      <c r="GO4" s="8" t="s">
        <v>76</v>
      </c>
      <c r="GP4" s="8" t="s">
        <v>76</v>
      </c>
      <c r="GQ4" s="8" t="s">
        <v>76</v>
      </c>
      <c r="GR4" s="8" t="s">
        <v>76</v>
      </c>
      <c r="GS4" s="8" t="s">
        <v>0</v>
      </c>
      <c r="GT4" s="8" t="s">
        <v>1</v>
      </c>
      <c r="GU4" s="8" t="s">
        <v>1</v>
      </c>
      <c r="GV4" s="8" t="s">
        <v>76</v>
      </c>
      <c r="GW4" s="8" t="s">
        <v>1</v>
      </c>
      <c r="GX4" s="8" t="s">
        <v>76</v>
      </c>
      <c r="GY4" s="8" t="s">
        <v>76</v>
      </c>
      <c r="GZ4" s="8" t="s">
        <v>76</v>
      </c>
      <c r="HA4" s="8" t="s">
        <v>1</v>
      </c>
      <c r="HB4" s="8" t="s">
        <v>74</v>
      </c>
      <c r="HC4" s="8" t="s">
        <v>1</v>
      </c>
      <c r="HD4" s="8" t="s">
        <v>76</v>
      </c>
      <c r="HE4" s="8" t="s">
        <v>76</v>
      </c>
      <c r="HF4" s="8" t="s">
        <v>76</v>
      </c>
      <c r="HG4" s="8" t="s">
        <v>76</v>
      </c>
      <c r="HH4" s="8" t="s">
        <v>78</v>
      </c>
      <c r="HI4" s="8" t="s">
        <v>1</v>
      </c>
      <c r="HJ4" s="8" t="s">
        <v>76</v>
      </c>
      <c r="HK4" s="8" t="s">
        <v>76</v>
      </c>
      <c r="HL4" s="8" t="s">
        <v>76</v>
      </c>
      <c r="HM4" s="8" t="s">
        <v>76</v>
      </c>
      <c r="HN4" s="8" t="s">
        <v>76</v>
      </c>
      <c r="HO4" s="8" t="s">
        <v>1</v>
      </c>
      <c r="HP4" s="8" t="s">
        <v>74</v>
      </c>
      <c r="HQ4" s="8" t="s">
        <v>0</v>
      </c>
      <c r="HR4" s="8" t="s">
        <v>0</v>
      </c>
      <c r="HS4" s="8" t="s">
        <v>0</v>
      </c>
      <c r="HT4" s="8" t="s">
        <v>0</v>
      </c>
      <c r="HU4" s="8" t="s">
        <v>0</v>
      </c>
      <c r="HV4" s="8" t="s">
        <v>1</v>
      </c>
      <c r="HW4" s="8" t="s">
        <v>1</v>
      </c>
      <c r="HX4" s="8" t="s">
        <v>0</v>
      </c>
      <c r="HY4" s="8" t="s">
        <v>0</v>
      </c>
      <c r="HZ4" s="8" t="s">
        <v>0</v>
      </c>
      <c r="IA4" s="8" t="s">
        <v>0</v>
      </c>
      <c r="IB4" s="8" t="s">
        <v>0</v>
      </c>
      <c r="IC4" s="8" t="s">
        <v>1</v>
      </c>
      <c r="ID4" s="8" t="s">
        <v>1</v>
      </c>
      <c r="IE4" s="8" t="s">
        <v>76</v>
      </c>
      <c r="IF4" s="8" t="s">
        <v>76</v>
      </c>
      <c r="IG4" s="8" t="s">
        <v>76</v>
      </c>
      <c r="IH4" s="8" t="s">
        <v>76</v>
      </c>
      <c r="II4" s="8" t="s">
        <v>76</v>
      </c>
      <c r="IJ4" s="8" t="s">
        <v>1</v>
      </c>
      <c r="IK4" s="8" t="s">
        <v>74</v>
      </c>
      <c r="IL4" s="8" t="s">
        <v>76</v>
      </c>
      <c r="IM4" s="8" t="s">
        <v>76</v>
      </c>
      <c r="IN4" s="8" t="s">
        <v>76</v>
      </c>
      <c r="IO4" s="8" t="s">
        <v>76</v>
      </c>
      <c r="IP4" s="8" t="s">
        <v>76</v>
      </c>
      <c r="IQ4" s="8" t="s">
        <v>1</v>
      </c>
      <c r="IR4" s="8" t="s">
        <v>74</v>
      </c>
      <c r="IS4" s="8" t="s">
        <v>76</v>
      </c>
      <c r="IT4" s="8" t="s">
        <v>76</v>
      </c>
      <c r="IU4" s="8" t="s">
        <v>76</v>
      </c>
      <c r="IV4" s="8" t="s">
        <v>76</v>
      </c>
      <c r="IW4" s="8" t="s">
        <v>76</v>
      </c>
      <c r="IX4" s="8" t="s">
        <v>1</v>
      </c>
      <c r="IY4" s="8" t="s">
        <v>1</v>
      </c>
      <c r="IZ4" s="8" t="s">
        <v>1</v>
      </c>
      <c r="JA4" s="8" t="s">
        <v>76</v>
      </c>
      <c r="JB4" s="8" t="s">
        <v>76</v>
      </c>
      <c r="JC4" s="8" t="s">
        <v>76</v>
      </c>
      <c r="JD4" s="8" t="s">
        <v>76</v>
      </c>
      <c r="JE4" s="8" t="s">
        <v>78</v>
      </c>
      <c r="JF4" s="8" t="s">
        <v>1</v>
      </c>
      <c r="JG4" s="8" t="s">
        <v>76</v>
      </c>
      <c r="JH4" s="8" t="s">
        <v>76</v>
      </c>
      <c r="JI4" s="8" t="s">
        <v>76</v>
      </c>
      <c r="JJ4" s="8" t="s">
        <v>76</v>
      </c>
      <c r="JK4" s="8" t="s">
        <v>127</v>
      </c>
      <c r="JL4" s="8" t="s">
        <v>24</v>
      </c>
      <c r="JM4" s="8" t="s">
        <v>24</v>
      </c>
      <c r="JN4" s="8" t="s">
        <v>76</v>
      </c>
      <c r="JO4" s="8" t="s">
        <v>76</v>
      </c>
      <c r="JP4" s="8" t="s">
        <v>76</v>
      </c>
      <c r="JQ4" s="8" t="s">
        <v>76</v>
      </c>
      <c r="JR4" s="8" t="s">
        <v>76</v>
      </c>
      <c r="JS4" s="8" t="s">
        <v>1</v>
      </c>
      <c r="JT4" s="8" t="s">
        <v>79</v>
      </c>
      <c r="JU4" s="8" t="s">
        <v>76</v>
      </c>
      <c r="JV4" s="8" t="s">
        <v>76</v>
      </c>
      <c r="JW4" s="8" t="s">
        <v>76</v>
      </c>
      <c r="JX4" s="8" t="s">
        <v>76</v>
      </c>
      <c r="JY4" s="8" t="s">
        <v>1</v>
      </c>
      <c r="JZ4" s="8" t="s">
        <v>1</v>
      </c>
      <c r="KA4" s="8" t="s">
        <v>1</v>
      </c>
      <c r="KB4" s="8" t="s">
        <v>1</v>
      </c>
      <c r="KC4" s="8" t="s">
        <v>76</v>
      </c>
      <c r="KD4" s="8" t="s">
        <v>76</v>
      </c>
      <c r="KE4" s="8" t="s">
        <v>76</v>
      </c>
      <c r="KF4" s="8" t="s">
        <v>76</v>
      </c>
      <c r="KG4" s="8" t="s">
        <v>78</v>
      </c>
      <c r="KH4" s="8" t="s">
        <v>1</v>
      </c>
      <c r="KI4" s="8" t="s">
        <v>76</v>
      </c>
      <c r="KJ4" s="8" t="s">
        <v>76</v>
      </c>
      <c r="KK4" s="8" t="s">
        <v>5</v>
      </c>
      <c r="KL4" s="8" t="s">
        <v>76</v>
      </c>
      <c r="KM4" s="8" t="s">
        <v>76</v>
      </c>
      <c r="KN4" s="8" t="s">
        <v>1</v>
      </c>
      <c r="KO4" s="8" t="s">
        <v>79</v>
      </c>
      <c r="KP4" s="8" t="s">
        <v>76</v>
      </c>
      <c r="KQ4" s="8" t="s">
        <v>76</v>
      </c>
      <c r="KR4" s="8" t="s">
        <v>76</v>
      </c>
      <c r="KS4" s="8" t="s">
        <v>76</v>
      </c>
      <c r="KT4" s="8" t="s">
        <v>76</v>
      </c>
      <c r="KU4" s="8" t="s">
        <v>1</v>
      </c>
      <c r="KV4" s="8" t="s">
        <v>1</v>
      </c>
      <c r="KW4" s="8" t="s">
        <v>5</v>
      </c>
      <c r="KX4" s="8" t="s">
        <v>5</v>
      </c>
      <c r="KY4" s="8" t="s">
        <v>5</v>
      </c>
      <c r="KZ4" s="8" t="s">
        <v>5</v>
      </c>
      <c r="LA4" s="8" t="s">
        <v>5</v>
      </c>
      <c r="LB4" s="8" t="s">
        <v>1</v>
      </c>
      <c r="LC4" s="8" t="s">
        <v>1</v>
      </c>
      <c r="LD4" s="8" t="s">
        <v>0</v>
      </c>
      <c r="LE4" s="8" t="s">
        <v>0</v>
      </c>
      <c r="LF4" s="8" t="s">
        <v>0</v>
      </c>
      <c r="LG4" s="8" t="s">
        <v>0</v>
      </c>
      <c r="LH4" s="8" t="s">
        <v>0</v>
      </c>
      <c r="LI4" s="8" t="s">
        <v>1</v>
      </c>
      <c r="LJ4" s="8" t="s">
        <v>1</v>
      </c>
      <c r="LK4" s="8" t="s">
        <v>1</v>
      </c>
      <c r="LL4" s="8" t="s">
        <v>76</v>
      </c>
      <c r="LM4" s="8" t="s">
        <v>1</v>
      </c>
      <c r="LN4" s="8" t="s">
        <v>76</v>
      </c>
      <c r="LO4" s="8" t="s">
        <v>76</v>
      </c>
      <c r="LP4" s="8" t="s">
        <v>78</v>
      </c>
      <c r="LQ4" s="8" t="s">
        <v>1</v>
      </c>
      <c r="LR4" s="8" t="s">
        <v>76</v>
      </c>
      <c r="LS4" s="8" t="s">
        <v>76</v>
      </c>
      <c r="LT4" s="8" t="s">
        <v>76</v>
      </c>
      <c r="LU4" s="8" t="s">
        <v>76</v>
      </c>
      <c r="LV4" s="8" t="s">
        <v>76</v>
      </c>
      <c r="LW4" s="8" t="s">
        <v>1</v>
      </c>
      <c r="LX4" s="8" t="s">
        <v>77</v>
      </c>
      <c r="LY4" s="8" t="s">
        <v>76</v>
      </c>
      <c r="LZ4" s="8"/>
      <c r="MA4" s="8"/>
      <c r="MB4" s="8"/>
      <c r="MC4" s="8"/>
      <c r="MD4" s="8" t="s">
        <v>1</v>
      </c>
      <c r="ME4" s="8" t="s">
        <v>1</v>
      </c>
      <c r="MF4" s="8"/>
      <c r="MG4" s="8"/>
      <c r="MH4" s="8"/>
      <c r="MI4" s="8"/>
      <c r="MJ4" s="8"/>
      <c r="MK4" s="8" t="s">
        <v>1</v>
      </c>
      <c r="ML4" s="8" t="s">
        <v>1</v>
      </c>
      <c r="MM4" s="8"/>
      <c r="MN4" s="8"/>
      <c r="MO4" s="8"/>
      <c r="MP4" s="8"/>
      <c r="MQ4" s="8"/>
      <c r="MR4" s="8" t="s">
        <v>1</v>
      </c>
      <c r="MS4" s="8" t="s">
        <v>1</v>
      </c>
      <c r="MT4" s="8"/>
      <c r="MU4" s="8"/>
      <c r="MV4" s="8"/>
      <c r="MW4" s="8"/>
      <c r="MX4" s="8"/>
      <c r="MY4" s="8" t="s">
        <v>1</v>
      </c>
      <c r="MZ4" s="8" t="s">
        <v>1</v>
      </c>
      <c r="NA4" s="8"/>
      <c r="NB4" s="8"/>
      <c r="NC4" s="8"/>
      <c r="ND4" s="8"/>
      <c r="NE4" s="8" t="s">
        <v>1</v>
      </c>
      <c r="NF4" s="8" t="s">
        <v>1</v>
      </c>
      <c r="NG4" s="8" t="s">
        <v>1</v>
      </c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  <c r="ABF4" s="8"/>
      <c r="ABG4" s="8"/>
      <c r="ABH4" s="8"/>
      <c r="ABI4" s="8"/>
      <c r="ABJ4" s="8"/>
      <c r="ABK4" s="8"/>
      <c r="ABL4" s="8"/>
      <c r="ABM4" s="31"/>
      <c r="ABO4" s="6">
        <f ca="1">COUNTIFS($J4:$ABL4,"*"&amp;"Congés"&amp;"*",$J$1:$ABL$1,"&gt;="&amp;ABO$1,$J$1:$ABL$1,"&lt;="&amp;EOMONTH(ABO$1,0))+COUNTIFS($J4:$ABL4,"*"&amp;"RECUP DEBIT"&amp;"*",$J$1:$ABL$1,"&gt;="&amp;ABO$1,$J$1:$ABL$1,"&lt;="&amp;EOMONTH(ABO$1,0))+COUNTIFS($J4:$ABL4,"*"&amp;"RTT"&amp;"*",$J$1:$ABL$1,"&gt;="&amp;ABO$1,$J$1:$ABL$1,"&lt;="&amp;EOMONTH(ABO$1,0))+COUNTIFS($J4:$ABL4,"*"&amp;"ENFANT MALADE"&amp;"*",$J$1:$ABL$1,"&gt;="&amp;ABO$1,$J$1:$ABL$1,"&lt;="&amp;EOMONTH(ABO$1,0))+COUNTIFS($J4:$ABL4,"*"&amp;"BONIFICATION"&amp;"*",$J$1:$ABL$1,"&gt;="&amp;ABO$1,$J$1:$ABL$1,"&lt;="&amp;EOMONTH(ABO$1,0))</f>
        <v>0</v>
      </c>
      <c r="ABP4" s="5">
        <f ca="1">COUNTIFS($J4:$ABL4,"*"&amp;"Congés"&amp;"*",$J$1:$ABL$1,"&gt;="&amp;ABP$1,$J$1:$ABL$1,"&lt;="&amp;EOMONTH(ABP$1,0))+COUNTIFS($J4:$ABL4,"*"&amp;"RECUP DEBIT"&amp;"*",$J$1:$ABL$1,"&gt;="&amp;ABP$1,$J$1:$ABL$1,"&lt;="&amp;EOMONTH(ABP$1,0))+COUNTIFS($J4:$ABL4,"*"&amp;"RTT"&amp;"*",$J$1:$ABL$1,"&gt;="&amp;ABP$1,$J$1:$ABL$1,"&lt;="&amp;EOMONTH(ABP$1,0))+COUNTIFS($J4:$ABL4,"*"&amp;"ENFANT MALADE"&amp;"*",$J$1:$ABL$1,"&gt;="&amp;ABP$1,$J$1:$ABL$1,"&lt;="&amp;EOMONTH(ABP$1,0))+COUNTIFS($J4:$ABL4,"*"&amp;"BONIFICATION"&amp;"*",$J$1:$ABL$1,"&gt;="&amp;ABP$1,$J$1:$ABL$1,"&lt;="&amp;EOMONTH(ABP$1,0))</f>
        <v>0</v>
      </c>
      <c r="ABQ4" s="5">
        <f ca="1">COUNTIFS($J4:$ABL4,"*"&amp;"Congés"&amp;"*",$J$1:$ABL$1,"&gt;="&amp;ABQ$1,$J$1:$ABL$1,"&lt;="&amp;EOMONTH(ABQ$1,0))+COUNTIFS($J4:$ABL4,"*"&amp;"RECUP DEBIT"&amp;"*",$J$1:$ABL$1,"&gt;="&amp;ABQ$1,$J$1:$ABL$1,"&lt;="&amp;EOMONTH(ABQ$1,0))+COUNTIFS($J4:$ABL4,"*"&amp;"RTT"&amp;"*",$J$1:$ABL$1,"&gt;="&amp;ABQ$1,$J$1:$ABL$1,"&lt;="&amp;EOMONTH(ABQ$1,0))+COUNTIFS($J4:$ABL4,"*"&amp;"ENFANT MALADE"&amp;"*",$J$1:$ABL$1,"&gt;="&amp;ABQ$1,$J$1:$ABL$1,"&lt;="&amp;EOMONTH(ABQ$1,0))+COUNTIFS($J4:$ABL4,"*"&amp;"BONIFICATION"&amp;"*",$J$1:$ABL$1,"&gt;="&amp;ABQ$1,$J$1:$ABL$1,"&lt;="&amp;EOMONTH(ABQ$1,0))</f>
        <v>3</v>
      </c>
      <c r="ABR4" s="5">
        <f ca="1">COUNTIFS($J4:$ABL4,"*"&amp;"Congés"&amp;"*",$J$1:$ABL$1,"&gt;="&amp;ABR$1,$J$1:$ABL$1,"&lt;="&amp;EOMONTH(ABR$1,0))+COUNTIFS($J4:$ABL4,"*"&amp;"RECUP DEBIT"&amp;"*",$J$1:$ABL$1,"&gt;="&amp;ABR$1,$J$1:$ABL$1,"&lt;="&amp;EOMONTH(ABR$1,0))+COUNTIFS($J4:$ABL4,"*"&amp;"RTT"&amp;"*",$J$1:$ABL$1,"&gt;="&amp;ABR$1,$J$1:$ABL$1,"&lt;="&amp;EOMONTH(ABR$1,0))+COUNTIFS($J4:$ABL4,"*"&amp;"ENFANT MALADE"&amp;"*",$J$1:$ABL$1,"&gt;="&amp;ABR$1,$J$1:$ABL$1,"&lt;="&amp;EOMONTH(ABR$1,0))+COUNTIFS($J4:$ABL4,"*"&amp;"BONIFICATION"&amp;"*",$J$1:$ABL$1,"&gt;="&amp;ABR$1,$J$1:$ABL$1,"&lt;="&amp;EOMONTH(ABR$1,0))</f>
        <v>0</v>
      </c>
      <c r="ABS4" s="5">
        <f ca="1">COUNTIFS($J4:$ABL4,"*"&amp;"Congés"&amp;"*",$J$1:$ABL$1,"&gt;="&amp;ABS$1,$J$1:$ABL$1,"&lt;="&amp;EOMONTH(ABS$1,0))+COUNTIFS($J4:$ABL4,"*"&amp;"RECUP DEBIT"&amp;"*",$J$1:$ABL$1,"&gt;="&amp;ABS$1,$J$1:$ABL$1,"&lt;="&amp;EOMONTH(ABS$1,0))+COUNTIFS($J4:$ABL4,"*"&amp;"RTT"&amp;"*",$J$1:$ABL$1,"&gt;="&amp;ABS$1,$J$1:$ABL$1,"&lt;="&amp;EOMONTH(ABS$1,0))+COUNTIFS($J4:$ABL4,"*"&amp;"ENFANT MALADE"&amp;"*",$J$1:$ABL$1,"&gt;="&amp;ABS$1,$J$1:$ABL$1,"&lt;="&amp;EOMONTH(ABS$1,0))+COUNTIFS($J4:$ABL4,"*"&amp;"BONIFICATION"&amp;"*",$J$1:$ABL$1,"&gt;="&amp;ABS$1,$J$1:$ABL$1,"&lt;="&amp;EOMONTH(ABS$1,0))</f>
        <v>7</v>
      </c>
      <c r="ABT4" s="5">
        <f ca="1">COUNTIFS($J4:$ABL4,"*"&amp;"Congés"&amp;"*",$J$1:$ABL$1,"&gt;="&amp;ABT$1,$J$1:$ABL$1,"&lt;="&amp;EOMONTH(ABT$1,0))+COUNTIFS($J4:$ABL4,"*"&amp;"RECUP DEBIT"&amp;"*",$J$1:$ABL$1,"&gt;="&amp;ABT$1,$J$1:$ABL$1,"&lt;="&amp;EOMONTH(ABT$1,0))+COUNTIFS($J4:$ABL4,"*"&amp;"RTT"&amp;"*",$J$1:$ABL$1,"&gt;="&amp;ABT$1,$J$1:$ABL$1,"&lt;="&amp;EOMONTH(ABT$1,0))+COUNTIFS($J4:$ABL4,"*"&amp;"ENFANT MALADE"&amp;"*",$J$1:$ABL$1,"&gt;="&amp;ABT$1,$J$1:$ABL$1,"&lt;="&amp;EOMONTH(ABT$1,0))+COUNTIFS($J4:$ABL4,"*"&amp;"BONIFICATION"&amp;"*",$J$1:$ABL$1,"&gt;="&amp;ABT$1,$J$1:$ABL$1,"&lt;="&amp;EOMONTH(ABT$1,0))</f>
        <v>13</v>
      </c>
      <c r="ABU4" s="5">
        <f ca="1">COUNTIFS($J4:$ABL4,"*"&amp;"Congés"&amp;"*",$J$1:$ABL$1,"&gt;="&amp;ABU$1,$J$1:$ABL$1,"&lt;="&amp;EOMONTH(ABU$1,0))+COUNTIFS($J4:$ABL4,"*"&amp;"RECUP DEBIT"&amp;"*",$J$1:$ABL$1,"&gt;="&amp;ABU$1,$J$1:$ABL$1,"&lt;="&amp;EOMONTH(ABU$1,0))+COUNTIFS($J4:$ABL4,"*"&amp;"RTT"&amp;"*",$J$1:$ABL$1,"&gt;="&amp;ABU$1,$J$1:$ABL$1,"&lt;="&amp;EOMONTH(ABU$1,0))+COUNTIFS($J4:$ABL4,"*"&amp;"ENFANT MALADE"&amp;"*",$J$1:$ABL$1,"&gt;="&amp;ABU$1,$J$1:$ABL$1,"&lt;="&amp;EOMONTH(ABU$1,0))+COUNTIFS($J4:$ABL4,"*"&amp;"BONIFICATION"&amp;"*",$J$1:$ABL$1,"&gt;="&amp;ABU$1,$J$1:$ABL$1,"&lt;="&amp;EOMONTH(ABU$1,0))</f>
        <v>0</v>
      </c>
      <c r="ABV4" s="5">
        <f ca="1">COUNTIFS($J4:$ABL4,"*"&amp;"Congés"&amp;"*",$J$1:$ABL$1,"&gt;="&amp;ABV$1,$J$1:$ABL$1,"&lt;="&amp;EOMONTH(ABV$1,0))+COUNTIFS($J4:$ABL4,"*"&amp;"RECUP DEBIT"&amp;"*",$J$1:$ABL$1,"&gt;="&amp;ABV$1,$J$1:$ABL$1,"&lt;="&amp;EOMONTH(ABV$1,0))+COUNTIFS($J4:$ABL4,"*"&amp;"RTT"&amp;"*",$J$1:$ABL$1,"&gt;="&amp;ABV$1,$J$1:$ABL$1,"&lt;="&amp;EOMONTH(ABV$1,0))+COUNTIFS($J4:$ABL4,"*"&amp;"ENFANT MALADE"&amp;"*",$J$1:$ABL$1,"&gt;="&amp;ABV$1,$J$1:$ABL$1,"&lt;="&amp;EOMONTH(ABV$1,0))+COUNTIFS($J4:$ABL4,"*"&amp;"BONIFICATION"&amp;"*",$J$1:$ABL$1,"&gt;="&amp;ABV$1,$J$1:$ABL$1,"&lt;="&amp;EOMONTH(ABV$1,0))</f>
        <v>0</v>
      </c>
      <c r="ABW4" s="5">
        <f ca="1">COUNTIFS($J4:$ABL4,"*"&amp;"Congés"&amp;"*",$J$1:$ABL$1,"&gt;="&amp;ABW$1,$J$1:$ABL$1,"&lt;="&amp;EOMONTH(ABW$1,0))+COUNTIFS($J4:$ABL4,"*"&amp;"RECUP DEBIT"&amp;"*",$J$1:$ABL$1,"&gt;="&amp;ABW$1,$J$1:$ABL$1,"&lt;="&amp;EOMONTH(ABW$1,0))+COUNTIFS($J4:$ABL4,"*"&amp;"RTT"&amp;"*",$J$1:$ABL$1,"&gt;="&amp;ABW$1,$J$1:$ABL$1,"&lt;="&amp;EOMONTH(ABW$1,0))+COUNTIFS($J4:$ABL4,"*"&amp;"ENFANT MALADE"&amp;"*",$J$1:$ABL$1,"&gt;="&amp;ABW$1,$J$1:$ABL$1,"&lt;="&amp;EOMONTH(ABW$1,0))+COUNTIFS($J4:$ABL4,"*"&amp;"BONIFICATION"&amp;"*",$J$1:$ABL$1,"&gt;="&amp;ABW$1,$J$1:$ABL$1,"&lt;="&amp;EOMONTH(ABW$1,0))</f>
        <v>1</v>
      </c>
      <c r="ABX4" s="5">
        <f ca="1">COUNTIFS($J4:$ABL4,"*"&amp;"Congés"&amp;"*",$J$1:$ABL$1,"&gt;="&amp;ABX$1,$J$1:$ABL$1,"&lt;="&amp;EOMONTH(ABX$1,0))+COUNTIFS($J4:$ABL4,"*"&amp;"RECUP DEBIT"&amp;"*",$J$1:$ABL$1,"&gt;="&amp;ABX$1,$J$1:$ABL$1,"&lt;="&amp;EOMONTH(ABX$1,0))+COUNTIFS($J4:$ABL4,"*"&amp;"RTT"&amp;"*",$J$1:$ABL$1,"&gt;="&amp;ABX$1,$J$1:$ABL$1,"&lt;="&amp;EOMONTH(ABX$1,0))+COUNTIFS($J4:$ABL4,"*"&amp;"ENFANT MALADE"&amp;"*",$J$1:$ABL$1,"&gt;="&amp;ABX$1,$J$1:$ABL$1,"&lt;="&amp;EOMONTH(ABX$1,0))+COUNTIFS($J4:$ABL4,"*"&amp;"BONIFICATION"&amp;"*",$J$1:$ABL$1,"&gt;="&amp;ABX$1,$J$1:$ABL$1,"&lt;="&amp;EOMONTH(ABX$1,0))</f>
        <v>10</v>
      </c>
      <c r="ABY4" s="5">
        <f ca="1">COUNTIFS($J4:$ABL4,"*"&amp;"Congés"&amp;"*",$J$1:$ABL$1,"&gt;="&amp;ABY$1,$J$1:$ABL$1,"&lt;="&amp;EOMONTH(ABY$1,0))+COUNTIFS($J4:$ABL4,"*"&amp;"RECUP DEBIT"&amp;"*",$J$1:$ABL$1,"&gt;="&amp;ABY$1,$J$1:$ABL$1,"&lt;="&amp;EOMONTH(ABY$1,0))+COUNTIFS($J4:$ABL4,"*"&amp;"RTT"&amp;"*",$J$1:$ABL$1,"&gt;="&amp;ABY$1,$J$1:$ABL$1,"&lt;="&amp;EOMONTH(ABY$1,0))+COUNTIFS($J4:$ABL4,"*"&amp;"ENFANT MALADE"&amp;"*",$J$1:$ABL$1,"&gt;="&amp;ABY$1,$J$1:$ABL$1,"&lt;="&amp;EOMONTH(ABY$1,0))+COUNTIFS($J4:$ABL4,"*"&amp;"BONIFICATION"&amp;"*",$J$1:$ABL$1,"&gt;="&amp;ABY$1,$J$1:$ABL$1,"&lt;="&amp;EOMONTH(ABY$1,0))</f>
        <v>0</v>
      </c>
      <c r="ABZ4" s="5">
        <f ca="1">COUNTIFS($J4:$ABL4,"*"&amp;"Congés"&amp;"*",$J$1:$ABL$1,"&gt;="&amp;ABZ$1,$J$1:$ABL$1,"&lt;="&amp;EOMONTH(ABZ$1,0))+COUNTIFS($J4:$ABL4,"*"&amp;"RECUP DEBIT"&amp;"*",$J$1:$ABL$1,"&gt;="&amp;ABZ$1,$J$1:$ABL$1,"&lt;="&amp;EOMONTH(ABZ$1,0))+COUNTIFS($J4:$ABL4,"*"&amp;"RTT"&amp;"*",$J$1:$ABL$1,"&gt;="&amp;ABZ$1,$J$1:$ABL$1,"&lt;="&amp;EOMONTH(ABZ$1,0))+COUNTIFS($J4:$ABL4,"*"&amp;"ENFANT MALADE"&amp;"*",$J$1:$ABL$1,"&gt;="&amp;ABZ$1,$J$1:$ABL$1,"&lt;="&amp;EOMONTH(ABZ$1,0))+COUNTIFS($J4:$ABL4,"*"&amp;"BONIFICATION"&amp;"*",$J$1:$ABL$1,"&gt;="&amp;ABZ$1,$J$1:$ABL$1,"&lt;="&amp;EOMONTH(ABZ$1,0))</f>
        <v>6</v>
      </c>
      <c r="ACA4" s="5">
        <f ca="1">COUNTIFS($J4:$ABL4,"*"&amp;"Congés"&amp;"*",$J$1:$ABL$1,"&gt;="&amp;ACA$1,$J$1:$ABL$1,"&lt;="&amp;EOMONTH(ACA$1,0))+COUNTIFS($J4:$ABL4,"*"&amp;"RECUP DEBIT"&amp;"*",$J$1:$ABL$1,"&gt;="&amp;ACA$1,$J$1:$ABL$1,"&lt;="&amp;EOMONTH(ACA$1,0))+COUNTIFS($J4:$ABL4,"*"&amp;"RTT"&amp;"*",$J$1:$ABL$1,"&gt;="&amp;ACA$1,$J$1:$ABL$1,"&lt;="&amp;EOMONTH(ACA$1,0))+COUNTIFS($J4:$ABL4,"*"&amp;"ENFANT MALADE"&amp;"*",$J$1:$ABL$1,"&gt;="&amp;ACA$1,$J$1:$ABL$1,"&lt;="&amp;EOMONTH(ACA$1,0))+COUNTIFS($J4:$ABL4,"*"&amp;"BONIFICATION"&amp;"*",$J$1:$ABL$1,"&gt;="&amp;ACA$1,$J$1:$ABL$1,"&lt;="&amp;EOMONTH(ACA$1,0))</f>
        <v>5</v>
      </c>
      <c r="ACB4" s="4">
        <f ca="1">COUNTIFS($J4:$ABL4,"*"&amp;"Congés"&amp;"*",$J$1:$ABL$1,"&gt;="&amp;ACB$1,$J$1:$ABL$1,"&lt;="&amp;EOMONTH(ACB$1,0))+COUNTIFS($J4:$ABL4,"*"&amp;"RECUP DEBIT"&amp;"*",$J$1:$ABL$1,"&gt;="&amp;ACB$1,$J$1:$ABL$1,"&lt;="&amp;EOMONTH(ACB$1,0))+COUNTIFS($J4:$ABL4,"*"&amp;"RTT"&amp;"*",$J$1:$ABL$1,"&gt;="&amp;ACB$1,$J$1:$ABL$1,"&lt;="&amp;EOMONTH(ACB$1,0))+COUNTIFS($J4:$ABL4,"*"&amp;"ENFANT MALADE"&amp;"*",$J$1:$ABL$1,"&gt;="&amp;ACB$1,$J$1:$ABL$1,"&lt;="&amp;EOMONTH(ACB$1,0))+COUNTIFS($J4:$ABL4,"*"&amp;"BONIFICATION"&amp;"*",$J$1:$ABL$1,"&gt;="&amp;ACB$1,$J$1:$ABL$1,"&lt;="&amp;EOMONTH(ACB$1,0))</f>
        <v>0</v>
      </c>
    </row>
    <row r="5" spans="1:756" s="3" customFormat="1" ht="28" hidden="1" customHeight="1">
      <c r="A5" s="27" t="s">
        <v>126</v>
      </c>
      <c r="B5" s="9" t="str">
        <f>VLOOKUP($A5,[1]LISTE_AGENTS!$A:$G,2,FALSE)</f>
        <v>Arnaud</v>
      </c>
      <c r="C5" s="9" t="str">
        <f>VLOOKUP($A5,[1]LISTE_AGENTS!$A:$G,3,FALSE)</f>
        <v>Fabrice</v>
      </c>
      <c r="D5" s="9" t="str">
        <f>VLOOKUP($A5,[1]LISTE_AGENTS!$A:$G,4,FALSE)</f>
        <v>Arnaud Fabrice</v>
      </c>
      <c r="E5" s="9" t="str">
        <f>VLOOKUP($A5,[1]LISTE_AGENTS!$A:$G,7,FALSE)</f>
        <v>Oui</v>
      </c>
      <c r="F5" s="9" t="str">
        <f>VLOOKUP($A5,[1]LISTE_AGENTS!$A:$H,8,FALSE)</f>
        <v>NHA-21</v>
      </c>
      <c r="G5" s="28" t="s">
        <v>90</v>
      </c>
      <c r="H5" s="9"/>
      <c r="I5" s="9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 t="s">
        <v>69</v>
      </c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O5" s="6">
        <f ca="1">COUNTIFS($J5:$ABL5,"*"&amp;"Congés"&amp;"*",$J$1:$ABL$1,"&gt;="&amp;ABO$1,$J$1:$ABL$1,"&lt;="&amp;EOMONTH(ABO$1,0))+COUNTIFS($J5:$ABL5,"*"&amp;"RECUP DEBIT"&amp;"*",$J$1:$ABL$1,"&gt;="&amp;ABO$1,$J$1:$ABL$1,"&lt;="&amp;EOMONTH(ABO$1,0))+COUNTIFS($J5:$ABL5,"*"&amp;"RTT"&amp;"*",$J$1:$ABL$1,"&gt;="&amp;ABO$1,$J$1:$ABL$1,"&lt;="&amp;EOMONTH(ABO$1,0))+COUNTIFS($J5:$ABL5,"*"&amp;"ENFANT MALADE"&amp;"*",$J$1:$ABL$1,"&gt;="&amp;ABO$1,$J$1:$ABL$1,"&lt;="&amp;EOMONTH(ABO$1,0))+COUNTIFS($J5:$ABL5,"*"&amp;"BONIFICATION"&amp;"*",$J$1:$ABL$1,"&gt;="&amp;ABO$1,$J$1:$ABL$1,"&lt;="&amp;EOMONTH(ABO$1,0))</f>
        <v>0</v>
      </c>
      <c r="ABP5" s="5">
        <f ca="1">COUNTIFS($J5:$ABL5,"*"&amp;"Congés"&amp;"*",$J$1:$ABL$1,"&gt;="&amp;ABP$1,$J$1:$ABL$1,"&lt;="&amp;EOMONTH(ABP$1,0))+COUNTIFS($J5:$ABL5,"*"&amp;"RECUP DEBIT"&amp;"*",$J$1:$ABL$1,"&gt;="&amp;ABP$1,$J$1:$ABL$1,"&lt;="&amp;EOMONTH(ABP$1,0))+COUNTIFS($J5:$ABL5,"*"&amp;"RTT"&amp;"*",$J$1:$ABL$1,"&gt;="&amp;ABP$1,$J$1:$ABL$1,"&lt;="&amp;EOMONTH(ABP$1,0))+COUNTIFS($J5:$ABL5,"*"&amp;"ENFANT MALADE"&amp;"*",$J$1:$ABL$1,"&gt;="&amp;ABP$1,$J$1:$ABL$1,"&lt;="&amp;EOMONTH(ABP$1,0))+COUNTIFS($J5:$ABL5,"*"&amp;"BONIFICATION"&amp;"*",$J$1:$ABL$1,"&gt;="&amp;ABP$1,$J$1:$ABL$1,"&lt;="&amp;EOMONTH(ABP$1,0))</f>
        <v>0</v>
      </c>
      <c r="ABQ5" s="5">
        <f ca="1">COUNTIFS($J5:$ABL5,"*"&amp;"Congés"&amp;"*",$J$1:$ABL$1,"&gt;="&amp;ABQ$1,$J$1:$ABL$1,"&lt;="&amp;EOMONTH(ABQ$1,0))+COUNTIFS($J5:$ABL5,"*"&amp;"RECUP DEBIT"&amp;"*",$J$1:$ABL$1,"&gt;="&amp;ABQ$1,$J$1:$ABL$1,"&lt;="&amp;EOMONTH(ABQ$1,0))+COUNTIFS($J5:$ABL5,"*"&amp;"RTT"&amp;"*",$J$1:$ABL$1,"&gt;="&amp;ABQ$1,$J$1:$ABL$1,"&lt;="&amp;EOMONTH(ABQ$1,0))+COUNTIFS($J5:$ABL5,"*"&amp;"ENFANT MALADE"&amp;"*",$J$1:$ABL$1,"&gt;="&amp;ABQ$1,$J$1:$ABL$1,"&lt;="&amp;EOMONTH(ABQ$1,0))+COUNTIFS($J5:$ABL5,"*"&amp;"BONIFICATION"&amp;"*",$J$1:$ABL$1,"&gt;="&amp;ABQ$1,$J$1:$ABL$1,"&lt;="&amp;EOMONTH(ABQ$1,0))</f>
        <v>0</v>
      </c>
      <c r="ABR5" s="5">
        <f ca="1">COUNTIFS($J5:$ABL5,"*"&amp;"Congés"&amp;"*",$J$1:$ABL$1,"&gt;="&amp;ABR$1,$J$1:$ABL$1,"&lt;="&amp;EOMONTH(ABR$1,0))+COUNTIFS($J5:$ABL5,"*"&amp;"RECUP DEBIT"&amp;"*",$J$1:$ABL$1,"&gt;="&amp;ABR$1,$J$1:$ABL$1,"&lt;="&amp;EOMONTH(ABR$1,0))+COUNTIFS($J5:$ABL5,"*"&amp;"RTT"&amp;"*",$J$1:$ABL$1,"&gt;="&amp;ABR$1,$J$1:$ABL$1,"&lt;="&amp;EOMONTH(ABR$1,0))+COUNTIFS($J5:$ABL5,"*"&amp;"ENFANT MALADE"&amp;"*",$J$1:$ABL$1,"&gt;="&amp;ABR$1,$J$1:$ABL$1,"&lt;="&amp;EOMONTH(ABR$1,0))+COUNTIFS($J5:$ABL5,"*"&amp;"BONIFICATION"&amp;"*",$J$1:$ABL$1,"&gt;="&amp;ABR$1,$J$1:$ABL$1,"&lt;="&amp;EOMONTH(ABR$1,0))</f>
        <v>0</v>
      </c>
      <c r="ABS5" s="5">
        <f ca="1">COUNTIFS($J5:$ABL5,"*"&amp;"Congés"&amp;"*",$J$1:$ABL$1,"&gt;="&amp;ABS$1,$J$1:$ABL$1,"&lt;="&amp;EOMONTH(ABS$1,0))+COUNTIFS($J5:$ABL5,"*"&amp;"RECUP DEBIT"&amp;"*",$J$1:$ABL$1,"&gt;="&amp;ABS$1,$J$1:$ABL$1,"&lt;="&amp;EOMONTH(ABS$1,0))+COUNTIFS($J5:$ABL5,"*"&amp;"RTT"&amp;"*",$J$1:$ABL$1,"&gt;="&amp;ABS$1,$J$1:$ABL$1,"&lt;="&amp;EOMONTH(ABS$1,0))+COUNTIFS($J5:$ABL5,"*"&amp;"ENFANT MALADE"&amp;"*",$J$1:$ABL$1,"&gt;="&amp;ABS$1,$J$1:$ABL$1,"&lt;="&amp;EOMONTH(ABS$1,0))+COUNTIFS($J5:$ABL5,"*"&amp;"BONIFICATION"&amp;"*",$J$1:$ABL$1,"&gt;="&amp;ABS$1,$J$1:$ABL$1,"&lt;="&amp;EOMONTH(ABS$1,0))</f>
        <v>0</v>
      </c>
      <c r="ABT5" s="5">
        <f ca="1">COUNTIFS($J5:$ABL5,"*"&amp;"Congés"&amp;"*",$J$1:$ABL$1,"&gt;="&amp;ABT$1,$J$1:$ABL$1,"&lt;="&amp;EOMONTH(ABT$1,0))+COUNTIFS($J5:$ABL5,"*"&amp;"RECUP DEBIT"&amp;"*",$J$1:$ABL$1,"&gt;="&amp;ABT$1,$J$1:$ABL$1,"&lt;="&amp;EOMONTH(ABT$1,0))+COUNTIFS($J5:$ABL5,"*"&amp;"RTT"&amp;"*",$J$1:$ABL$1,"&gt;="&amp;ABT$1,$J$1:$ABL$1,"&lt;="&amp;EOMONTH(ABT$1,0))+COUNTIFS($J5:$ABL5,"*"&amp;"ENFANT MALADE"&amp;"*",$J$1:$ABL$1,"&gt;="&amp;ABT$1,$J$1:$ABL$1,"&lt;="&amp;EOMONTH(ABT$1,0))+COUNTIFS($J5:$ABL5,"*"&amp;"BONIFICATION"&amp;"*",$J$1:$ABL$1,"&gt;="&amp;ABT$1,$J$1:$ABL$1,"&lt;="&amp;EOMONTH(ABT$1,0))</f>
        <v>0</v>
      </c>
      <c r="ABU5" s="5">
        <f ca="1">COUNTIFS($J5:$ABL5,"*"&amp;"Congés"&amp;"*",$J$1:$ABL$1,"&gt;="&amp;ABU$1,$J$1:$ABL$1,"&lt;="&amp;EOMONTH(ABU$1,0))+COUNTIFS($J5:$ABL5,"*"&amp;"RECUP DEBIT"&amp;"*",$J$1:$ABL$1,"&gt;="&amp;ABU$1,$J$1:$ABL$1,"&lt;="&amp;EOMONTH(ABU$1,0))+COUNTIFS($J5:$ABL5,"*"&amp;"RTT"&amp;"*",$J$1:$ABL$1,"&gt;="&amp;ABU$1,$J$1:$ABL$1,"&lt;="&amp;EOMONTH(ABU$1,0))+COUNTIFS($J5:$ABL5,"*"&amp;"ENFANT MALADE"&amp;"*",$J$1:$ABL$1,"&gt;="&amp;ABU$1,$J$1:$ABL$1,"&lt;="&amp;EOMONTH(ABU$1,0))+COUNTIFS($J5:$ABL5,"*"&amp;"BONIFICATION"&amp;"*",$J$1:$ABL$1,"&gt;="&amp;ABU$1,$J$1:$ABL$1,"&lt;="&amp;EOMONTH(ABU$1,0))</f>
        <v>0</v>
      </c>
      <c r="ABV5" s="5">
        <f ca="1">COUNTIFS($J5:$ABL5,"*"&amp;"Congés"&amp;"*",$J$1:$ABL$1,"&gt;="&amp;ABV$1,$J$1:$ABL$1,"&lt;="&amp;EOMONTH(ABV$1,0))+COUNTIFS($J5:$ABL5,"*"&amp;"RECUP DEBIT"&amp;"*",$J$1:$ABL$1,"&gt;="&amp;ABV$1,$J$1:$ABL$1,"&lt;="&amp;EOMONTH(ABV$1,0))+COUNTIFS($J5:$ABL5,"*"&amp;"RTT"&amp;"*",$J$1:$ABL$1,"&gt;="&amp;ABV$1,$J$1:$ABL$1,"&lt;="&amp;EOMONTH(ABV$1,0))+COUNTIFS($J5:$ABL5,"*"&amp;"ENFANT MALADE"&amp;"*",$J$1:$ABL$1,"&gt;="&amp;ABV$1,$J$1:$ABL$1,"&lt;="&amp;EOMONTH(ABV$1,0))+COUNTIFS($J5:$ABL5,"*"&amp;"BONIFICATION"&amp;"*",$J$1:$ABL$1,"&gt;="&amp;ABV$1,$J$1:$ABL$1,"&lt;="&amp;EOMONTH(ABV$1,0))</f>
        <v>0</v>
      </c>
      <c r="ABW5" s="5">
        <f ca="1">COUNTIFS($J5:$ABL5,"*"&amp;"Congés"&amp;"*",$J$1:$ABL$1,"&gt;="&amp;ABW$1,$J$1:$ABL$1,"&lt;="&amp;EOMONTH(ABW$1,0))+COUNTIFS($J5:$ABL5,"*"&amp;"RECUP DEBIT"&amp;"*",$J$1:$ABL$1,"&gt;="&amp;ABW$1,$J$1:$ABL$1,"&lt;="&amp;EOMONTH(ABW$1,0))+COUNTIFS($J5:$ABL5,"*"&amp;"RTT"&amp;"*",$J$1:$ABL$1,"&gt;="&amp;ABW$1,$J$1:$ABL$1,"&lt;="&amp;EOMONTH(ABW$1,0))+COUNTIFS($J5:$ABL5,"*"&amp;"ENFANT MALADE"&amp;"*",$J$1:$ABL$1,"&gt;="&amp;ABW$1,$J$1:$ABL$1,"&lt;="&amp;EOMONTH(ABW$1,0))+COUNTIFS($J5:$ABL5,"*"&amp;"BONIFICATION"&amp;"*",$J$1:$ABL$1,"&gt;="&amp;ABW$1,$J$1:$ABL$1,"&lt;="&amp;EOMONTH(ABW$1,0))</f>
        <v>0</v>
      </c>
      <c r="ABX5" s="5">
        <f ca="1">COUNTIFS($J5:$ABL5,"*"&amp;"Congés"&amp;"*",$J$1:$ABL$1,"&gt;="&amp;ABX$1,$J$1:$ABL$1,"&lt;="&amp;EOMONTH(ABX$1,0))+COUNTIFS($J5:$ABL5,"*"&amp;"RECUP DEBIT"&amp;"*",$J$1:$ABL$1,"&gt;="&amp;ABX$1,$J$1:$ABL$1,"&lt;="&amp;EOMONTH(ABX$1,0))+COUNTIFS($J5:$ABL5,"*"&amp;"RTT"&amp;"*",$J$1:$ABL$1,"&gt;="&amp;ABX$1,$J$1:$ABL$1,"&lt;="&amp;EOMONTH(ABX$1,0))+COUNTIFS($J5:$ABL5,"*"&amp;"ENFANT MALADE"&amp;"*",$J$1:$ABL$1,"&gt;="&amp;ABX$1,$J$1:$ABL$1,"&lt;="&amp;EOMONTH(ABX$1,0))+COUNTIFS($J5:$ABL5,"*"&amp;"BONIFICATION"&amp;"*",$J$1:$ABL$1,"&gt;="&amp;ABX$1,$J$1:$ABL$1,"&lt;="&amp;EOMONTH(ABX$1,0))</f>
        <v>0</v>
      </c>
      <c r="ABY5" s="5">
        <f ca="1">COUNTIFS($J5:$ABL5,"*"&amp;"Congés"&amp;"*",$J$1:$ABL$1,"&gt;="&amp;ABY$1,$J$1:$ABL$1,"&lt;="&amp;EOMONTH(ABY$1,0))+COUNTIFS($J5:$ABL5,"*"&amp;"RECUP DEBIT"&amp;"*",$J$1:$ABL$1,"&gt;="&amp;ABY$1,$J$1:$ABL$1,"&lt;="&amp;EOMONTH(ABY$1,0))+COUNTIFS($J5:$ABL5,"*"&amp;"RTT"&amp;"*",$J$1:$ABL$1,"&gt;="&amp;ABY$1,$J$1:$ABL$1,"&lt;="&amp;EOMONTH(ABY$1,0))+COUNTIFS($J5:$ABL5,"*"&amp;"ENFANT MALADE"&amp;"*",$J$1:$ABL$1,"&gt;="&amp;ABY$1,$J$1:$ABL$1,"&lt;="&amp;EOMONTH(ABY$1,0))+COUNTIFS($J5:$ABL5,"*"&amp;"BONIFICATION"&amp;"*",$J$1:$ABL$1,"&gt;="&amp;ABY$1,$J$1:$ABL$1,"&lt;="&amp;EOMONTH(ABY$1,0))</f>
        <v>0</v>
      </c>
      <c r="ABZ5" s="5">
        <f ca="1">COUNTIFS($J5:$ABL5,"*"&amp;"Congés"&amp;"*",$J$1:$ABL$1,"&gt;="&amp;ABZ$1,$J$1:$ABL$1,"&lt;="&amp;EOMONTH(ABZ$1,0))+COUNTIFS($J5:$ABL5,"*"&amp;"RECUP DEBIT"&amp;"*",$J$1:$ABL$1,"&gt;="&amp;ABZ$1,$J$1:$ABL$1,"&lt;="&amp;EOMONTH(ABZ$1,0))+COUNTIFS($J5:$ABL5,"*"&amp;"RTT"&amp;"*",$J$1:$ABL$1,"&gt;="&amp;ABZ$1,$J$1:$ABL$1,"&lt;="&amp;EOMONTH(ABZ$1,0))+COUNTIFS($J5:$ABL5,"*"&amp;"ENFANT MALADE"&amp;"*",$J$1:$ABL$1,"&gt;="&amp;ABZ$1,$J$1:$ABL$1,"&lt;="&amp;EOMONTH(ABZ$1,0))+COUNTIFS($J5:$ABL5,"*"&amp;"BONIFICATION"&amp;"*",$J$1:$ABL$1,"&gt;="&amp;ABZ$1,$J$1:$ABL$1,"&lt;="&amp;EOMONTH(ABZ$1,0))</f>
        <v>0</v>
      </c>
      <c r="ACA5" s="5">
        <f ca="1">COUNTIFS($J5:$ABL5,"*"&amp;"Congés"&amp;"*",$J$1:$ABL$1,"&gt;="&amp;ACA$1,$J$1:$ABL$1,"&lt;="&amp;EOMONTH(ACA$1,0))+COUNTIFS($J5:$ABL5,"*"&amp;"RECUP DEBIT"&amp;"*",$J$1:$ABL$1,"&gt;="&amp;ACA$1,$J$1:$ABL$1,"&lt;="&amp;EOMONTH(ACA$1,0))+COUNTIFS($J5:$ABL5,"*"&amp;"RTT"&amp;"*",$J$1:$ABL$1,"&gt;="&amp;ACA$1,$J$1:$ABL$1,"&lt;="&amp;EOMONTH(ACA$1,0))+COUNTIFS($J5:$ABL5,"*"&amp;"ENFANT MALADE"&amp;"*",$J$1:$ABL$1,"&gt;="&amp;ACA$1,$J$1:$ABL$1,"&lt;="&amp;EOMONTH(ACA$1,0))+COUNTIFS($J5:$ABL5,"*"&amp;"BONIFICATION"&amp;"*",$J$1:$ABL$1,"&gt;="&amp;ACA$1,$J$1:$ABL$1,"&lt;="&amp;EOMONTH(ACA$1,0))</f>
        <v>0</v>
      </c>
      <c r="ACB5" s="4">
        <f ca="1">COUNTIFS($J5:$ABL5,"*"&amp;"Congés"&amp;"*",$J$1:$ABL$1,"&gt;="&amp;ACB$1,$J$1:$ABL$1,"&lt;="&amp;EOMONTH(ACB$1,0))+COUNTIFS($J5:$ABL5,"*"&amp;"RECUP DEBIT"&amp;"*",$J$1:$ABL$1,"&gt;="&amp;ACB$1,$J$1:$ABL$1,"&lt;="&amp;EOMONTH(ACB$1,0))+COUNTIFS($J5:$ABL5,"*"&amp;"RTT"&amp;"*",$J$1:$ABL$1,"&gt;="&amp;ACB$1,$J$1:$ABL$1,"&lt;="&amp;EOMONTH(ACB$1,0))+COUNTIFS($J5:$ABL5,"*"&amp;"ENFANT MALADE"&amp;"*",$J$1:$ABL$1,"&gt;="&amp;ACB$1,$J$1:$ABL$1,"&lt;="&amp;EOMONTH(ACB$1,0))+COUNTIFS($J5:$ABL5,"*"&amp;"BONIFICATION"&amp;"*",$J$1:$ABL$1,"&gt;="&amp;ACB$1,$J$1:$ABL$1,"&lt;="&amp;EOMONTH(ACB$1,0))</f>
        <v>0</v>
      </c>
    </row>
    <row r="6" spans="1:756" s="3" customFormat="1" ht="27.75" customHeight="1" thickBot="1">
      <c r="A6" s="27" t="s">
        <v>125</v>
      </c>
      <c r="B6" s="9" t="s">
        <v>143</v>
      </c>
      <c r="C6" s="9" t="s">
        <v>143</v>
      </c>
      <c r="D6" s="9" t="s">
        <v>143</v>
      </c>
      <c r="E6" s="9">
        <f>VLOOKUP($A6,[1]LISTE_AGENTS!$A:$G,7,FALSE)</f>
        <v>0</v>
      </c>
      <c r="F6" s="9" t="str">
        <f>VLOOKUP($A6,[1]LISTE_AGENTS!$A:$H,8,FALSE)</f>
        <v>NHA-21</v>
      </c>
      <c r="G6" s="28" t="s">
        <v>103</v>
      </c>
      <c r="H6" s="9"/>
      <c r="I6" s="9"/>
      <c r="J6" s="8" t="s">
        <v>1</v>
      </c>
      <c r="K6" s="8" t="s">
        <v>0</v>
      </c>
      <c r="L6" s="8" t="s">
        <v>0</v>
      </c>
      <c r="M6" s="8" t="s">
        <v>1</v>
      </c>
      <c r="N6" s="8" t="s">
        <v>1</v>
      </c>
      <c r="O6" s="8" t="s">
        <v>0</v>
      </c>
      <c r="P6" s="8" t="s">
        <v>72</v>
      </c>
      <c r="Q6" s="8" t="s">
        <v>72</v>
      </c>
      <c r="R6" s="8" t="s">
        <v>72</v>
      </c>
      <c r="S6" s="8" t="s">
        <v>72</v>
      </c>
      <c r="T6" s="8" t="s">
        <v>1</v>
      </c>
      <c r="U6" s="8" t="s">
        <v>1</v>
      </c>
      <c r="V6" s="8" t="s">
        <v>72</v>
      </c>
      <c r="W6" s="8" t="s">
        <v>72</v>
      </c>
      <c r="X6" s="8" t="s">
        <v>72</v>
      </c>
      <c r="Y6" s="8" t="s">
        <v>72</v>
      </c>
      <c r="Z6" s="8" t="s">
        <v>72</v>
      </c>
      <c r="AA6" s="8" t="s">
        <v>1</v>
      </c>
      <c r="AB6" s="8" t="s">
        <v>1</v>
      </c>
      <c r="AC6" s="8" t="s">
        <v>1</v>
      </c>
      <c r="AD6" s="8" t="s">
        <v>72</v>
      </c>
      <c r="AE6" s="8" t="s">
        <v>72</v>
      </c>
      <c r="AF6" s="8" t="s">
        <v>72</v>
      </c>
      <c r="AG6" s="8" t="s">
        <v>72</v>
      </c>
      <c r="AH6" s="8" t="s">
        <v>72</v>
      </c>
      <c r="AI6" s="8" t="s">
        <v>1</v>
      </c>
      <c r="AJ6" s="8" t="s">
        <v>72</v>
      </c>
      <c r="AK6" s="8" t="s">
        <v>72</v>
      </c>
      <c r="AL6" s="8" t="s">
        <v>72</v>
      </c>
      <c r="AM6" s="8" t="s">
        <v>72</v>
      </c>
      <c r="AN6" s="8" t="s">
        <v>72</v>
      </c>
      <c r="AO6" s="8" t="s">
        <v>1</v>
      </c>
      <c r="AP6" s="8" t="s">
        <v>1</v>
      </c>
      <c r="AQ6" s="8" t="s">
        <v>72</v>
      </c>
      <c r="AR6" s="8" t="s">
        <v>72</v>
      </c>
      <c r="AS6" s="8" t="s">
        <v>72</v>
      </c>
      <c r="AT6" s="8" t="s">
        <v>72</v>
      </c>
      <c r="AU6" s="8" t="s">
        <v>72</v>
      </c>
      <c r="AV6" s="8" t="s">
        <v>1</v>
      </c>
      <c r="AW6" s="8" t="s">
        <v>1</v>
      </c>
      <c r="AX6" s="8" t="s">
        <v>72</v>
      </c>
      <c r="AY6" s="8" t="s">
        <v>72</v>
      </c>
      <c r="AZ6" s="8" t="s">
        <v>72</v>
      </c>
      <c r="BA6" s="8" t="s">
        <v>72</v>
      </c>
      <c r="BB6" s="8" t="s">
        <v>5</v>
      </c>
      <c r="BC6" s="8" t="s">
        <v>1</v>
      </c>
      <c r="BD6" s="8" t="s">
        <v>1</v>
      </c>
      <c r="BE6" s="8" t="s">
        <v>1</v>
      </c>
      <c r="BF6" s="8" t="s">
        <v>72</v>
      </c>
      <c r="BG6" s="8" t="s">
        <v>72</v>
      </c>
      <c r="BH6" s="8" t="s">
        <v>72</v>
      </c>
      <c r="BI6" s="8" t="s">
        <v>72</v>
      </c>
      <c r="BJ6" s="8" t="s">
        <v>72</v>
      </c>
      <c r="BK6" s="8" t="s">
        <v>1</v>
      </c>
      <c r="BL6" s="8" t="s">
        <v>72</v>
      </c>
      <c r="BM6" s="8" t="s">
        <v>72</v>
      </c>
      <c r="BN6" s="8" t="s">
        <v>72</v>
      </c>
      <c r="BO6" s="8" t="s">
        <v>72</v>
      </c>
      <c r="BP6" s="8" t="s">
        <v>72</v>
      </c>
      <c r="BQ6" s="8" t="s">
        <v>1</v>
      </c>
      <c r="BR6" s="8" t="s">
        <v>1</v>
      </c>
      <c r="BS6" s="8" t="s">
        <v>72</v>
      </c>
      <c r="BT6" s="8" t="s">
        <v>72</v>
      </c>
      <c r="BU6" s="8" t="s">
        <v>72</v>
      </c>
      <c r="BV6" s="8" t="s">
        <v>72</v>
      </c>
      <c r="BW6" s="8" t="s">
        <v>72</v>
      </c>
      <c r="BX6" s="8" t="s">
        <v>81</v>
      </c>
      <c r="BY6" s="8" t="s">
        <v>1</v>
      </c>
      <c r="BZ6" s="8" t="s">
        <v>72</v>
      </c>
      <c r="CA6" s="8" t="s">
        <v>72</v>
      </c>
      <c r="CB6" s="8" t="s">
        <v>72</v>
      </c>
      <c r="CC6" s="8" t="s">
        <v>72</v>
      </c>
      <c r="CD6" s="8" t="s">
        <v>72</v>
      </c>
      <c r="CE6" s="8" t="s">
        <v>1</v>
      </c>
      <c r="CF6" s="8" t="s">
        <v>1</v>
      </c>
      <c r="CG6" s="8" t="s">
        <v>72</v>
      </c>
      <c r="CH6" s="8" t="s">
        <v>72</v>
      </c>
      <c r="CI6" s="8" t="s">
        <v>72</v>
      </c>
      <c r="CJ6" s="8" t="s">
        <v>72</v>
      </c>
      <c r="CK6" s="8" t="s">
        <v>72</v>
      </c>
      <c r="CL6" s="8" t="s">
        <v>1</v>
      </c>
      <c r="CM6" s="8" t="s">
        <v>1</v>
      </c>
      <c r="CN6" s="8" t="s">
        <v>118</v>
      </c>
      <c r="CO6" s="8" t="s">
        <v>118</v>
      </c>
      <c r="CP6" s="8" t="s">
        <v>118</v>
      </c>
      <c r="CQ6" s="8" t="s">
        <v>118</v>
      </c>
      <c r="CR6" s="8" t="s">
        <v>118</v>
      </c>
      <c r="CS6" s="8" t="s">
        <v>1</v>
      </c>
      <c r="CT6" s="8" t="s">
        <v>1</v>
      </c>
      <c r="CU6" s="8" t="s">
        <v>118</v>
      </c>
      <c r="CV6" s="8" t="s">
        <v>118</v>
      </c>
      <c r="CW6" s="8" t="s">
        <v>118</v>
      </c>
      <c r="CX6" s="8" t="s">
        <v>118</v>
      </c>
      <c r="CY6" s="8" t="s">
        <v>118</v>
      </c>
      <c r="CZ6" s="8" t="s">
        <v>1</v>
      </c>
      <c r="DA6" s="8" t="s">
        <v>1</v>
      </c>
      <c r="DB6" s="8" t="s">
        <v>118</v>
      </c>
      <c r="DC6" s="8" t="s">
        <v>118</v>
      </c>
      <c r="DD6" s="8" t="s">
        <v>118</v>
      </c>
      <c r="DE6" s="8" t="s">
        <v>118</v>
      </c>
      <c r="DF6" s="8" t="s">
        <v>118</v>
      </c>
      <c r="DG6" s="8" t="s">
        <v>1</v>
      </c>
      <c r="DH6" s="8" t="s">
        <v>1</v>
      </c>
      <c r="DI6" s="8" t="s">
        <v>1</v>
      </c>
      <c r="DJ6" s="8" t="s">
        <v>118</v>
      </c>
      <c r="DK6" s="8" t="s">
        <v>118</v>
      </c>
      <c r="DL6" s="8" t="s">
        <v>118</v>
      </c>
      <c r="DM6" s="8" t="s">
        <v>118</v>
      </c>
      <c r="DN6" s="8" t="s">
        <v>1</v>
      </c>
      <c r="DO6" s="8" t="s">
        <v>1</v>
      </c>
      <c r="DP6" s="8" t="s">
        <v>118</v>
      </c>
      <c r="DQ6" s="8" t="s">
        <v>118</v>
      </c>
      <c r="DR6" s="8" t="s">
        <v>118</v>
      </c>
      <c r="DS6" s="8" t="s">
        <v>118</v>
      </c>
      <c r="DT6" s="8" t="s">
        <v>118</v>
      </c>
      <c r="DU6" s="8" t="s">
        <v>1</v>
      </c>
      <c r="DV6" s="8" t="s">
        <v>1</v>
      </c>
      <c r="DW6" s="8" t="s">
        <v>69</v>
      </c>
      <c r="DX6" s="8" t="s">
        <v>69</v>
      </c>
      <c r="DY6" s="8" t="s">
        <v>69</v>
      </c>
      <c r="DZ6" s="8" t="s">
        <v>69</v>
      </c>
      <c r="EA6" s="8" t="s">
        <v>1</v>
      </c>
      <c r="EB6" s="8" t="s">
        <v>70</v>
      </c>
      <c r="EC6" s="8" t="s">
        <v>1</v>
      </c>
      <c r="ED6" s="8" t="s">
        <v>69</v>
      </c>
      <c r="EE6" s="8" t="s">
        <v>69</v>
      </c>
      <c r="EF6" s="8" t="s">
        <v>69</v>
      </c>
      <c r="EG6" s="8" t="s">
        <v>69</v>
      </c>
      <c r="EH6" s="8" t="s">
        <v>1</v>
      </c>
      <c r="EI6" s="8" t="s">
        <v>1</v>
      </c>
      <c r="EJ6" s="8" t="s">
        <v>1</v>
      </c>
      <c r="EK6" s="8" t="s">
        <v>69</v>
      </c>
      <c r="EL6" s="8" t="s">
        <v>69</v>
      </c>
      <c r="EM6" s="8" t="s">
        <v>69</v>
      </c>
      <c r="EN6" s="8" t="s">
        <v>69</v>
      </c>
      <c r="EO6" s="8" t="s">
        <v>69</v>
      </c>
      <c r="EP6" s="8" t="s">
        <v>1</v>
      </c>
      <c r="EQ6" s="8" t="s">
        <v>1</v>
      </c>
      <c r="ER6" s="8" t="s">
        <v>69</v>
      </c>
      <c r="ES6" s="8" t="s">
        <v>69</v>
      </c>
      <c r="ET6" s="8" t="s">
        <v>69</v>
      </c>
      <c r="EU6" s="8" t="s">
        <v>1</v>
      </c>
      <c r="EV6" s="8" t="s">
        <v>69</v>
      </c>
      <c r="EW6" s="8" t="s">
        <v>1</v>
      </c>
      <c r="EX6" s="8" t="s">
        <v>1</v>
      </c>
      <c r="EY6" s="8" t="s">
        <v>1</v>
      </c>
      <c r="EZ6" s="8" t="s">
        <v>63</v>
      </c>
      <c r="FA6" s="8" t="s">
        <v>69</v>
      </c>
      <c r="FB6" s="8" t="s">
        <v>69</v>
      </c>
      <c r="FC6" s="8" t="s">
        <v>69</v>
      </c>
      <c r="FD6" s="8" t="s">
        <v>69</v>
      </c>
      <c r="FE6" s="8" t="s">
        <v>1</v>
      </c>
      <c r="FF6" s="8" t="s">
        <v>0</v>
      </c>
      <c r="FG6" s="8" t="s">
        <v>69</v>
      </c>
      <c r="FH6" s="8" t="s">
        <v>69</v>
      </c>
      <c r="FI6" s="8" t="s">
        <v>69</v>
      </c>
      <c r="FJ6" s="8" t="s">
        <v>63</v>
      </c>
      <c r="FK6" s="8" t="s">
        <v>1</v>
      </c>
      <c r="FL6" s="8" t="s">
        <v>1</v>
      </c>
      <c r="FM6" s="8" t="s">
        <v>69</v>
      </c>
      <c r="FN6" s="8" t="s">
        <v>69</v>
      </c>
      <c r="FO6" s="8" t="s">
        <v>69</v>
      </c>
      <c r="FP6" s="8" t="s">
        <v>69</v>
      </c>
      <c r="FQ6" s="8" t="s">
        <v>69</v>
      </c>
      <c r="FR6" s="8" t="s">
        <v>70</v>
      </c>
      <c r="FS6" s="8" t="s">
        <v>1</v>
      </c>
      <c r="FT6" s="8" t="s">
        <v>69</v>
      </c>
      <c r="FU6" s="8" t="s">
        <v>63</v>
      </c>
      <c r="FV6" s="8" t="s">
        <v>69</v>
      </c>
      <c r="FW6" s="8" t="s">
        <v>69</v>
      </c>
      <c r="FX6" s="8" t="s">
        <v>69</v>
      </c>
      <c r="FY6" s="8" t="s">
        <v>70</v>
      </c>
      <c r="FZ6" s="8" t="s">
        <v>1</v>
      </c>
      <c r="GA6" s="8" t="s">
        <v>69</v>
      </c>
      <c r="GB6" s="8" t="s">
        <v>69</v>
      </c>
      <c r="GC6" s="8" t="s">
        <v>69</v>
      </c>
      <c r="GD6" s="8" t="s">
        <v>69</v>
      </c>
      <c r="GE6" s="8" t="s">
        <v>69</v>
      </c>
      <c r="GF6" s="8" t="s">
        <v>1</v>
      </c>
      <c r="GG6" s="8" t="s">
        <v>1</v>
      </c>
      <c r="GH6" s="8" t="s">
        <v>69</v>
      </c>
      <c r="GI6" s="8" t="s">
        <v>69</v>
      </c>
      <c r="GJ6" s="8" t="s">
        <v>69</v>
      </c>
      <c r="GK6" s="8" t="s">
        <v>69</v>
      </c>
      <c r="GL6" s="8" t="s">
        <v>69</v>
      </c>
      <c r="GM6" s="8" t="s">
        <v>1</v>
      </c>
      <c r="GN6" s="8" t="s">
        <v>1</v>
      </c>
      <c r="GO6" s="8" t="s">
        <v>69</v>
      </c>
      <c r="GP6" s="8" t="s">
        <v>69</v>
      </c>
      <c r="GQ6" s="8" t="s">
        <v>69</v>
      </c>
      <c r="GR6" s="8" t="s">
        <v>69</v>
      </c>
      <c r="GS6" s="8" t="s">
        <v>69</v>
      </c>
      <c r="GT6" s="8" t="s">
        <v>1</v>
      </c>
      <c r="GU6" s="8" t="s">
        <v>1</v>
      </c>
      <c r="GV6" s="8" t="s">
        <v>0</v>
      </c>
      <c r="GW6" s="8" t="s">
        <v>1</v>
      </c>
      <c r="GX6" s="8" t="s">
        <v>0</v>
      </c>
      <c r="GY6" s="8" t="s">
        <v>0</v>
      </c>
      <c r="GZ6" s="8" t="s">
        <v>0</v>
      </c>
      <c r="HA6" s="8" t="s">
        <v>1</v>
      </c>
      <c r="HB6" s="8" t="s">
        <v>1</v>
      </c>
      <c r="HC6" s="8" t="s">
        <v>69</v>
      </c>
      <c r="HD6" s="8" t="s">
        <v>69</v>
      </c>
      <c r="HE6" s="8" t="s">
        <v>69</v>
      </c>
      <c r="HF6" s="8" t="s">
        <v>69</v>
      </c>
      <c r="HG6" s="8" t="s">
        <v>1</v>
      </c>
      <c r="HH6" s="8" t="s">
        <v>69</v>
      </c>
      <c r="HI6" s="8" t="s">
        <v>1</v>
      </c>
      <c r="HJ6" s="8" t="s">
        <v>69</v>
      </c>
      <c r="HK6" s="8" t="s">
        <v>69</v>
      </c>
      <c r="HL6" s="8" t="s">
        <v>30</v>
      </c>
      <c r="HM6" s="8" t="s">
        <v>69</v>
      </c>
      <c r="HN6" s="8" t="s">
        <v>69</v>
      </c>
      <c r="HO6" s="8" t="s">
        <v>1</v>
      </c>
      <c r="HP6" s="8" t="s">
        <v>1</v>
      </c>
      <c r="HQ6" s="8" t="s">
        <v>69</v>
      </c>
      <c r="HR6" s="8" t="s">
        <v>69</v>
      </c>
      <c r="HS6" s="8" t="s">
        <v>69</v>
      </c>
      <c r="HT6" s="8" t="s">
        <v>69</v>
      </c>
      <c r="HU6" s="8" t="s">
        <v>69</v>
      </c>
      <c r="HV6" s="8" t="s">
        <v>1</v>
      </c>
      <c r="HW6" s="8" t="s">
        <v>1</v>
      </c>
      <c r="HX6" s="8" t="s">
        <v>69</v>
      </c>
      <c r="HY6" s="8" t="s">
        <v>69</v>
      </c>
      <c r="HZ6" s="8" t="s">
        <v>69</v>
      </c>
      <c r="IA6" s="8" t="s">
        <v>69</v>
      </c>
      <c r="IB6" s="8" t="s">
        <v>69</v>
      </c>
      <c r="IC6" s="8" t="s">
        <v>1</v>
      </c>
      <c r="ID6" s="8" t="s">
        <v>1</v>
      </c>
      <c r="IE6" s="8" t="s">
        <v>69</v>
      </c>
      <c r="IF6" s="8" t="s">
        <v>69</v>
      </c>
      <c r="IG6" s="8" t="s">
        <v>69</v>
      </c>
      <c r="IH6" s="8" t="s">
        <v>69</v>
      </c>
      <c r="II6" s="8" t="s">
        <v>69</v>
      </c>
      <c r="IJ6" s="8" t="s">
        <v>1</v>
      </c>
      <c r="IK6" s="8" t="s">
        <v>1</v>
      </c>
      <c r="IL6" s="8" t="s">
        <v>0</v>
      </c>
      <c r="IM6" s="8" t="s">
        <v>0</v>
      </c>
      <c r="IN6" s="8" t="s">
        <v>0</v>
      </c>
      <c r="IO6" s="8" t="s">
        <v>0</v>
      </c>
      <c r="IP6" s="8" t="s">
        <v>0</v>
      </c>
      <c r="IQ6" s="8" t="s">
        <v>1</v>
      </c>
      <c r="IR6" s="8" t="s">
        <v>1</v>
      </c>
      <c r="IS6" s="8" t="s">
        <v>0</v>
      </c>
      <c r="IT6" s="8" t="s">
        <v>0</v>
      </c>
      <c r="IU6" s="8" t="s">
        <v>0</v>
      </c>
      <c r="IV6" s="8" t="s">
        <v>0</v>
      </c>
      <c r="IW6" s="8" t="s">
        <v>0</v>
      </c>
      <c r="IX6" s="8" t="s">
        <v>1</v>
      </c>
      <c r="IY6" s="8" t="s">
        <v>1</v>
      </c>
      <c r="IZ6" s="8" t="s">
        <v>1</v>
      </c>
      <c r="JA6" s="8" t="s">
        <v>69</v>
      </c>
      <c r="JB6" s="8" t="s">
        <v>69</v>
      </c>
      <c r="JC6" s="8" t="s">
        <v>0</v>
      </c>
      <c r="JD6" s="8" t="s">
        <v>69</v>
      </c>
      <c r="JE6" s="8" t="s">
        <v>69</v>
      </c>
      <c r="JF6" s="8" t="s">
        <v>1</v>
      </c>
      <c r="JG6" s="8" t="s">
        <v>69</v>
      </c>
      <c r="JH6" s="8" t="s">
        <v>69</v>
      </c>
      <c r="JI6" s="8" t="s">
        <v>69</v>
      </c>
      <c r="JJ6" s="8" t="s">
        <v>69</v>
      </c>
      <c r="JK6" s="8" t="s">
        <v>69</v>
      </c>
      <c r="JL6" s="8" t="s">
        <v>1</v>
      </c>
      <c r="JM6" s="8" t="s">
        <v>1</v>
      </c>
      <c r="JN6" s="8" t="s">
        <v>69</v>
      </c>
      <c r="JO6" s="8" t="s">
        <v>69</v>
      </c>
      <c r="JP6" s="8" t="s">
        <v>69</v>
      </c>
      <c r="JQ6" s="8" t="s">
        <v>69</v>
      </c>
      <c r="JR6" s="8" t="s">
        <v>69</v>
      </c>
      <c r="JS6" s="8" t="s">
        <v>1</v>
      </c>
      <c r="JT6" s="8" t="s">
        <v>1</v>
      </c>
      <c r="JU6" s="8" t="s">
        <v>1</v>
      </c>
      <c r="JV6" s="8" t="s">
        <v>69</v>
      </c>
      <c r="JW6" s="8" t="s">
        <v>69</v>
      </c>
      <c r="JX6" s="8" t="s">
        <v>69</v>
      </c>
      <c r="JY6" s="8" t="s">
        <v>1</v>
      </c>
      <c r="JZ6" s="8" t="s">
        <v>69</v>
      </c>
      <c r="KA6" s="8" t="s">
        <v>1</v>
      </c>
      <c r="KB6" s="8" t="s">
        <v>69</v>
      </c>
      <c r="KC6" s="8" t="s">
        <v>69</v>
      </c>
      <c r="KD6" s="8" t="s">
        <v>69</v>
      </c>
      <c r="KE6" s="8" t="s">
        <v>63</v>
      </c>
      <c r="KF6" s="8" t="s">
        <v>69</v>
      </c>
      <c r="KG6" s="8" t="s">
        <v>1</v>
      </c>
      <c r="KH6" s="8" t="s">
        <v>1</v>
      </c>
      <c r="KI6" s="8" t="s">
        <v>69</v>
      </c>
      <c r="KJ6" s="8" t="s">
        <v>69</v>
      </c>
      <c r="KK6" s="8" t="s">
        <v>69</v>
      </c>
      <c r="KL6" s="8" t="s">
        <v>69</v>
      </c>
      <c r="KM6" s="8" t="s">
        <v>69</v>
      </c>
      <c r="KN6" s="8" t="s">
        <v>1</v>
      </c>
      <c r="KO6" s="8" t="s">
        <v>1</v>
      </c>
      <c r="KP6" s="8" t="s">
        <v>69</v>
      </c>
      <c r="KQ6" s="8" t="s">
        <v>69</v>
      </c>
      <c r="KR6" s="8" t="s">
        <v>69</v>
      </c>
      <c r="KS6" s="8" t="s">
        <v>69</v>
      </c>
      <c r="KT6" s="8" t="s">
        <v>0</v>
      </c>
      <c r="KU6" s="8" t="s">
        <v>1</v>
      </c>
      <c r="KV6" s="8" t="s">
        <v>1</v>
      </c>
      <c r="KW6" s="8" t="s">
        <v>0</v>
      </c>
      <c r="KX6" s="8" t="s">
        <v>0</v>
      </c>
      <c r="KY6" s="8" t="s">
        <v>1</v>
      </c>
      <c r="KZ6" s="8" t="s">
        <v>69</v>
      </c>
      <c r="LA6" s="8" t="s">
        <v>69</v>
      </c>
      <c r="LB6" s="8" t="s">
        <v>69</v>
      </c>
      <c r="LC6" s="8" t="s">
        <v>1</v>
      </c>
      <c r="LD6" s="8" t="s">
        <v>69</v>
      </c>
      <c r="LE6" s="8" t="s">
        <v>69</v>
      </c>
      <c r="LF6" s="8" t="s">
        <v>69</v>
      </c>
      <c r="LG6" s="8" t="s">
        <v>69</v>
      </c>
      <c r="LH6" s="8" t="s">
        <v>69</v>
      </c>
      <c r="LI6" s="8" t="s">
        <v>1</v>
      </c>
      <c r="LJ6" s="8" t="s">
        <v>1</v>
      </c>
      <c r="LK6" s="8" t="s">
        <v>69</v>
      </c>
      <c r="LL6" s="8" t="s">
        <v>69</v>
      </c>
      <c r="LM6" s="8" t="s">
        <v>1</v>
      </c>
      <c r="LN6" s="8" t="s">
        <v>69</v>
      </c>
      <c r="LO6" s="8" t="s">
        <v>69</v>
      </c>
      <c r="LP6" s="8" t="s">
        <v>1</v>
      </c>
      <c r="LQ6" s="8" t="s">
        <v>1</v>
      </c>
      <c r="LR6" s="8" t="s">
        <v>69</v>
      </c>
      <c r="LS6" s="8" t="s">
        <v>69</v>
      </c>
      <c r="LT6" s="8" t="s">
        <v>69</v>
      </c>
      <c r="LU6" s="8" t="s">
        <v>69</v>
      </c>
      <c r="LV6" s="8" t="s">
        <v>69</v>
      </c>
      <c r="LW6" s="8" t="s">
        <v>1</v>
      </c>
      <c r="LX6" s="8" t="s">
        <v>1</v>
      </c>
      <c r="LY6" s="8" t="s">
        <v>69</v>
      </c>
      <c r="LZ6" s="8"/>
      <c r="MA6" s="8"/>
      <c r="MB6" s="8"/>
      <c r="MC6" s="8"/>
      <c r="MD6" s="8" t="s">
        <v>1</v>
      </c>
      <c r="ME6" s="8" t="s">
        <v>1</v>
      </c>
      <c r="MF6" s="8"/>
      <c r="MG6" s="8"/>
      <c r="MH6" s="8"/>
      <c r="MI6" s="8"/>
      <c r="MJ6" s="8"/>
      <c r="MK6" s="8" t="s">
        <v>1</v>
      </c>
      <c r="ML6" s="8" t="s">
        <v>1</v>
      </c>
      <c r="MM6" s="8"/>
      <c r="MN6" s="8"/>
      <c r="MO6" s="8"/>
      <c r="MP6" s="8"/>
      <c r="MQ6" s="8"/>
      <c r="MR6" s="8" t="s">
        <v>1</v>
      </c>
      <c r="MS6" s="8" t="s">
        <v>1</v>
      </c>
      <c r="MT6" s="8"/>
      <c r="MU6" s="8"/>
      <c r="MV6" s="8"/>
      <c r="MW6" s="8"/>
      <c r="MX6" s="8"/>
      <c r="MY6" s="8" t="s">
        <v>1</v>
      </c>
      <c r="MZ6" s="8" t="s">
        <v>1</v>
      </c>
      <c r="NA6" s="8"/>
      <c r="NB6" s="8"/>
      <c r="NC6" s="8"/>
      <c r="ND6" s="8"/>
      <c r="NE6" s="8" t="s">
        <v>1</v>
      </c>
      <c r="NF6" s="8" t="s">
        <v>1</v>
      </c>
      <c r="NG6" s="8" t="s">
        <v>1</v>
      </c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31"/>
      <c r="ABO6" s="6">
        <f ca="1">COUNTIFS($J6:$ABL6,"*"&amp;"Congés"&amp;"*",$J$1:$ABL$1,"&gt;="&amp;ABO$1,$J$1:$ABL$1,"&lt;="&amp;EOMONTH(ABO$1,0))+COUNTIFS($J6:$ABL6,"*"&amp;"RECUP DEBIT"&amp;"*",$J$1:$ABL$1,"&gt;="&amp;ABO$1,$J$1:$ABL$1,"&lt;="&amp;EOMONTH(ABO$1,0))+COUNTIFS($J6:$ABL6,"*"&amp;"RTT"&amp;"*",$J$1:$ABL$1,"&gt;="&amp;ABO$1,$J$1:$ABL$1,"&lt;="&amp;EOMONTH(ABO$1,0))+COUNTIFS($J6:$ABL6,"*"&amp;"ENFANT MALADE"&amp;"*",$J$1:$ABL$1,"&gt;="&amp;ABO$1,$J$1:$ABL$1,"&lt;="&amp;EOMONTH(ABO$1,0))+COUNTIFS($J6:$ABL6,"*"&amp;"BONIFICATION"&amp;"*",$J$1:$ABL$1,"&gt;="&amp;ABO$1,$J$1:$ABL$1,"&lt;="&amp;EOMONTH(ABO$1,0))</f>
        <v>0</v>
      </c>
      <c r="ABP6" s="5">
        <f ca="1">COUNTIFS($J6:$ABL6,"*"&amp;"Congés"&amp;"*",$J$1:$ABL$1,"&gt;="&amp;ABP$1,$J$1:$ABL$1,"&lt;="&amp;EOMONTH(ABP$1,0))+COUNTIFS($J6:$ABL6,"*"&amp;"RECUP DEBIT"&amp;"*",$J$1:$ABL$1,"&gt;="&amp;ABP$1,$J$1:$ABL$1,"&lt;="&amp;EOMONTH(ABP$1,0))+COUNTIFS($J6:$ABL6,"*"&amp;"RTT"&amp;"*",$J$1:$ABL$1,"&gt;="&amp;ABP$1,$J$1:$ABL$1,"&lt;="&amp;EOMONTH(ABP$1,0))+COUNTIFS($J6:$ABL6,"*"&amp;"ENFANT MALADE"&amp;"*",$J$1:$ABL$1,"&gt;="&amp;ABP$1,$J$1:$ABL$1,"&lt;="&amp;EOMONTH(ABP$1,0))+COUNTIFS($J6:$ABL6,"*"&amp;"BONIFICATION"&amp;"*",$J$1:$ABL$1,"&gt;="&amp;ABP$1,$J$1:$ABL$1,"&lt;="&amp;EOMONTH(ABP$1,0))</f>
        <v>0</v>
      </c>
      <c r="ABQ6" s="5">
        <f ca="1">COUNTIFS($J6:$ABL6,"*"&amp;"Congés"&amp;"*",$J$1:$ABL$1,"&gt;="&amp;ABQ$1,$J$1:$ABL$1,"&lt;="&amp;EOMONTH(ABQ$1,0))+COUNTIFS($J6:$ABL6,"*"&amp;"RECUP DEBIT"&amp;"*",$J$1:$ABL$1,"&gt;="&amp;ABQ$1,$J$1:$ABL$1,"&lt;="&amp;EOMONTH(ABQ$1,0))+COUNTIFS($J6:$ABL6,"*"&amp;"RTT"&amp;"*",$J$1:$ABL$1,"&gt;="&amp;ABQ$1,$J$1:$ABL$1,"&lt;="&amp;EOMONTH(ABQ$1,0))+COUNTIFS($J6:$ABL6,"*"&amp;"ENFANT MALADE"&amp;"*",$J$1:$ABL$1,"&gt;="&amp;ABQ$1,$J$1:$ABL$1,"&lt;="&amp;EOMONTH(ABQ$1,0))+COUNTIFS($J6:$ABL6,"*"&amp;"BONIFICATION"&amp;"*",$J$1:$ABL$1,"&gt;="&amp;ABQ$1,$J$1:$ABL$1,"&lt;="&amp;EOMONTH(ABQ$1,0))</f>
        <v>3</v>
      </c>
      <c r="ABR6" s="5">
        <f ca="1">COUNTIFS($J6:$ABL6,"*"&amp;"Congés"&amp;"*",$J$1:$ABL$1,"&gt;="&amp;ABR$1,$J$1:$ABL$1,"&lt;="&amp;EOMONTH(ABR$1,0))+COUNTIFS($J6:$ABL6,"*"&amp;"RECUP DEBIT"&amp;"*",$J$1:$ABL$1,"&gt;="&amp;ABR$1,$J$1:$ABL$1,"&lt;="&amp;EOMONTH(ABR$1,0))+COUNTIFS($J6:$ABL6,"*"&amp;"RTT"&amp;"*",$J$1:$ABL$1,"&gt;="&amp;ABR$1,$J$1:$ABL$1,"&lt;="&amp;EOMONTH(ABR$1,0))+COUNTIFS($J6:$ABL6,"*"&amp;"ENFANT MALADE"&amp;"*",$J$1:$ABL$1,"&gt;="&amp;ABR$1,$J$1:$ABL$1,"&lt;="&amp;EOMONTH(ABR$1,0))+COUNTIFS($J6:$ABL6,"*"&amp;"BONIFICATION"&amp;"*",$J$1:$ABL$1,"&gt;="&amp;ABR$1,$J$1:$ABL$1,"&lt;="&amp;EOMONTH(ABR$1,0))</f>
        <v>1</v>
      </c>
      <c r="ABS6" s="5">
        <f ca="1">COUNTIFS($J6:$ABL6,"*"&amp;"Congés"&amp;"*",$J$1:$ABL$1,"&gt;="&amp;ABS$1,$J$1:$ABL$1,"&lt;="&amp;EOMONTH(ABS$1,0))+COUNTIFS($J6:$ABL6,"*"&amp;"RECUP DEBIT"&amp;"*",$J$1:$ABL$1,"&gt;="&amp;ABS$1,$J$1:$ABL$1,"&lt;="&amp;EOMONTH(ABS$1,0))+COUNTIFS($J6:$ABL6,"*"&amp;"RTT"&amp;"*",$J$1:$ABL$1,"&gt;="&amp;ABS$1,$J$1:$ABL$1,"&lt;="&amp;EOMONTH(ABS$1,0))+COUNTIFS($J6:$ABL6,"*"&amp;"ENFANT MALADE"&amp;"*",$J$1:$ABL$1,"&gt;="&amp;ABS$1,$J$1:$ABL$1,"&lt;="&amp;EOMONTH(ABS$1,0))+COUNTIFS($J6:$ABL6,"*"&amp;"BONIFICATION"&amp;"*",$J$1:$ABL$1,"&gt;="&amp;ABS$1,$J$1:$ABL$1,"&lt;="&amp;EOMONTH(ABS$1,0))</f>
        <v>0</v>
      </c>
      <c r="ABT6" s="5">
        <f ca="1">COUNTIFS($J6:$ABL6,"*"&amp;"Congés"&amp;"*",$J$1:$ABL$1,"&gt;="&amp;ABT$1,$J$1:$ABL$1,"&lt;="&amp;EOMONTH(ABT$1,0))+COUNTIFS($J6:$ABL6,"*"&amp;"RECUP DEBIT"&amp;"*",$J$1:$ABL$1,"&gt;="&amp;ABT$1,$J$1:$ABL$1,"&lt;="&amp;EOMONTH(ABT$1,0))+COUNTIFS($J6:$ABL6,"*"&amp;"RTT"&amp;"*",$J$1:$ABL$1,"&gt;="&amp;ABT$1,$J$1:$ABL$1,"&lt;="&amp;EOMONTH(ABT$1,0))+COUNTIFS($J6:$ABL6,"*"&amp;"ENFANT MALADE"&amp;"*",$J$1:$ABL$1,"&gt;="&amp;ABT$1,$J$1:$ABL$1,"&lt;="&amp;EOMONTH(ABT$1,0))+COUNTIFS($J6:$ABL6,"*"&amp;"BONIFICATION"&amp;"*",$J$1:$ABL$1,"&gt;="&amp;ABT$1,$J$1:$ABL$1,"&lt;="&amp;EOMONTH(ABT$1,0))</f>
        <v>0</v>
      </c>
      <c r="ABU6" s="5">
        <f ca="1">COUNTIFS($J6:$ABL6,"*"&amp;"Congés"&amp;"*",$J$1:$ABL$1,"&gt;="&amp;ABU$1,$J$1:$ABL$1,"&lt;="&amp;EOMONTH(ABU$1,0))+COUNTIFS($J6:$ABL6,"*"&amp;"RECUP DEBIT"&amp;"*",$J$1:$ABL$1,"&gt;="&amp;ABU$1,$J$1:$ABL$1,"&lt;="&amp;EOMONTH(ABU$1,0))+COUNTIFS($J6:$ABL6,"*"&amp;"RTT"&amp;"*",$J$1:$ABL$1,"&gt;="&amp;ABU$1,$J$1:$ABL$1,"&lt;="&amp;EOMONTH(ABU$1,0))+COUNTIFS($J6:$ABL6,"*"&amp;"ENFANT MALADE"&amp;"*",$J$1:$ABL$1,"&gt;="&amp;ABU$1,$J$1:$ABL$1,"&lt;="&amp;EOMONTH(ABU$1,0))+COUNTIFS($J6:$ABL6,"*"&amp;"BONIFICATION"&amp;"*",$J$1:$ABL$1,"&gt;="&amp;ABU$1,$J$1:$ABL$1,"&lt;="&amp;EOMONTH(ABU$1,0))</f>
        <v>1</v>
      </c>
      <c r="ABV6" s="5">
        <f ca="1">COUNTIFS($J6:$ABL6,"*"&amp;"Congés"&amp;"*",$J$1:$ABL$1,"&gt;="&amp;ABV$1,$J$1:$ABL$1,"&lt;="&amp;EOMONTH(ABV$1,0))+COUNTIFS($J6:$ABL6,"*"&amp;"RECUP DEBIT"&amp;"*",$J$1:$ABL$1,"&gt;="&amp;ABV$1,$J$1:$ABL$1,"&lt;="&amp;EOMONTH(ABV$1,0))+COUNTIFS($J6:$ABL6,"*"&amp;"RTT"&amp;"*",$J$1:$ABL$1,"&gt;="&amp;ABV$1,$J$1:$ABL$1,"&lt;="&amp;EOMONTH(ABV$1,0))+COUNTIFS($J6:$ABL6,"*"&amp;"ENFANT MALADE"&amp;"*",$J$1:$ABL$1,"&gt;="&amp;ABV$1,$J$1:$ABL$1,"&lt;="&amp;EOMONTH(ABV$1,0))+COUNTIFS($J6:$ABL6,"*"&amp;"BONIFICATION"&amp;"*",$J$1:$ABL$1,"&gt;="&amp;ABV$1,$J$1:$ABL$1,"&lt;="&amp;EOMONTH(ABV$1,0))</f>
        <v>3</v>
      </c>
      <c r="ABW6" s="5">
        <f ca="1">COUNTIFS($J6:$ABL6,"*"&amp;"Congés"&amp;"*",$J$1:$ABL$1,"&gt;="&amp;ABW$1,$J$1:$ABL$1,"&lt;="&amp;EOMONTH(ABW$1,0))+COUNTIFS($J6:$ABL6,"*"&amp;"RECUP DEBIT"&amp;"*",$J$1:$ABL$1,"&gt;="&amp;ABW$1,$J$1:$ABL$1,"&lt;="&amp;EOMONTH(ABW$1,0))+COUNTIFS($J6:$ABL6,"*"&amp;"RTT"&amp;"*",$J$1:$ABL$1,"&gt;="&amp;ABW$1,$J$1:$ABL$1,"&lt;="&amp;EOMONTH(ABW$1,0))+COUNTIFS($J6:$ABL6,"*"&amp;"ENFANT MALADE"&amp;"*",$J$1:$ABL$1,"&gt;="&amp;ABW$1,$J$1:$ABL$1,"&lt;="&amp;EOMONTH(ABW$1,0))+COUNTIFS($J6:$ABL6,"*"&amp;"BONIFICATION"&amp;"*",$J$1:$ABL$1,"&gt;="&amp;ABW$1,$J$1:$ABL$1,"&lt;="&amp;EOMONTH(ABW$1,0))</f>
        <v>5</v>
      </c>
      <c r="ABX6" s="5">
        <f ca="1">COUNTIFS($J6:$ABL6,"*"&amp;"Congés"&amp;"*",$J$1:$ABL$1,"&gt;="&amp;ABX$1,$J$1:$ABL$1,"&lt;="&amp;EOMONTH(ABX$1,0))+COUNTIFS($J6:$ABL6,"*"&amp;"RECUP DEBIT"&amp;"*",$J$1:$ABL$1,"&gt;="&amp;ABX$1,$J$1:$ABL$1,"&lt;="&amp;EOMONTH(ABX$1,0))+COUNTIFS($J6:$ABL6,"*"&amp;"RTT"&amp;"*",$J$1:$ABL$1,"&gt;="&amp;ABX$1,$J$1:$ABL$1,"&lt;="&amp;EOMONTH(ABX$1,0))+COUNTIFS($J6:$ABL6,"*"&amp;"ENFANT MALADE"&amp;"*",$J$1:$ABL$1,"&gt;="&amp;ABX$1,$J$1:$ABL$1,"&lt;="&amp;EOMONTH(ABX$1,0))+COUNTIFS($J6:$ABL6,"*"&amp;"BONIFICATION"&amp;"*",$J$1:$ABL$1,"&gt;="&amp;ABX$1,$J$1:$ABL$1,"&lt;="&amp;EOMONTH(ABX$1,0))</f>
        <v>6</v>
      </c>
      <c r="ABY6" s="5">
        <f ca="1">COUNTIFS($J6:$ABL6,"*"&amp;"Congés"&amp;"*",$J$1:$ABL$1,"&gt;="&amp;ABY$1,$J$1:$ABL$1,"&lt;="&amp;EOMONTH(ABY$1,0))+COUNTIFS($J6:$ABL6,"*"&amp;"RECUP DEBIT"&amp;"*",$J$1:$ABL$1,"&gt;="&amp;ABY$1,$J$1:$ABL$1,"&lt;="&amp;EOMONTH(ABY$1,0))+COUNTIFS($J6:$ABL6,"*"&amp;"RTT"&amp;"*",$J$1:$ABL$1,"&gt;="&amp;ABY$1,$J$1:$ABL$1,"&lt;="&amp;EOMONTH(ABY$1,0))+COUNTIFS($J6:$ABL6,"*"&amp;"ENFANT MALADE"&amp;"*",$J$1:$ABL$1,"&gt;="&amp;ABY$1,$J$1:$ABL$1,"&lt;="&amp;EOMONTH(ABY$1,0))+COUNTIFS($J6:$ABL6,"*"&amp;"BONIFICATION"&amp;"*",$J$1:$ABL$1,"&gt;="&amp;ABY$1,$J$1:$ABL$1,"&lt;="&amp;EOMONTH(ABY$1,0))</f>
        <v>5</v>
      </c>
      <c r="ABZ6" s="5">
        <f ca="1">COUNTIFS($J6:$ABL6,"*"&amp;"Congés"&amp;"*",$J$1:$ABL$1,"&gt;="&amp;ABZ$1,$J$1:$ABL$1,"&lt;="&amp;EOMONTH(ABZ$1,0))+COUNTIFS($J6:$ABL6,"*"&amp;"RECUP DEBIT"&amp;"*",$J$1:$ABL$1,"&gt;="&amp;ABZ$1,$J$1:$ABL$1,"&lt;="&amp;EOMONTH(ABZ$1,0))+COUNTIFS($J6:$ABL6,"*"&amp;"RTT"&amp;"*",$J$1:$ABL$1,"&gt;="&amp;ABZ$1,$J$1:$ABL$1,"&lt;="&amp;EOMONTH(ABZ$1,0))+COUNTIFS($J6:$ABL6,"*"&amp;"ENFANT MALADE"&amp;"*",$J$1:$ABL$1,"&gt;="&amp;ABZ$1,$J$1:$ABL$1,"&lt;="&amp;EOMONTH(ABZ$1,0))+COUNTIFS($J6:$ABL6,"*"&amp;"BONIFICATION"&amp;"*",$J$1:$ABL$1,"&gt;="&amp;ABZ$1,$J$1:$ABL$1,"&lt;="&amp;EOMONTH(ABZ$1,0))</f>
        <v>4</v>
      </c>
      <c r="ACA6" s="5">
        <f ca="1">COUNTIFS($J6:$ABL6,"*"&amp;"Congés"&amp;"*",$J$1:$ABL$1,"&gt;="&amp;ACA$1,$J$1:$ABL$1,"&lt;="&amp;EOMONTH(ACA$1,0))+COUNTIFS($J6:$ABL6,"*"&amp;"RECUP DEBIT"&amp;"*",$J$1:$ABL$1,"&gt;="&amp;ACA$1,$J$1:$ABL$1,"&lt;="&amp;EOMONTH(ACA$1,0))+COUNTIFS($J6:$ABL6,"*"&amp;"RTT"&amp;"*",$J$1:$ABL$1,"&gt;="&amp;ACA$1,$J$1:$ABL$1,"&lt;="&amp;EOMONTH(ACA$1,0))+COUNTIFS($J6:$ABL6,"*"&amp;"ENFANT MALADE"&amp;"*",$J$1:$ABL$1,"&gt;="&amp;ACA$1,$J$1:$ABL$1,"&lt;="&amp;EOMONTH(ACA$1,0))+COUNTIFS($J6:$ABL6,"*"&amp;"BONIFICATION"&amp;"*",$J$1:$ABL$1,"&gt;="&amp;ACA$1,$J$1:$ABL$1,"&lt;="&amp;EOMONTH(ACA$1,0))</f>
        <v>0</v>
      </c>
      <c r="ACB6" s="4">
        <f ca="1">COUNTIFS($J6:$ABL6,"*"&amp;"Congés"&amp;"*",$J$1:$ABL$1,"&gt;="&amp;ACB$1,$J$1:$ABL$1,"&lt;="&amp;EOMONTH(ACB$1,0))+COUNTIFS($J6:$ABL6,"*"&amp;"RECUP DEBIT"&amp;"*",$J$1:$ABL$1,"&gt;="&amp;ACB$1,$J$1:$ABL$1,"&lt;="&amp;EOMONTH(ACB$1,0))+COUNTIFS($J6:$ABL6,"*"&amp;"RTT"&amp;"*",$J$1:$ABL$1,"&gt;="&amp;ACB$1,$J$1:$ABL$1,"&lt;="&amp;EOMONTH(ACB$1,0))+COUNTIFS($J6:$ABL6,"*"&amp;"ENFANT MALADE"&amp;"*",$J$1:$ABL$1,"&gt;="&amp;ACB$1,$J$1:$ABL$1,"&lt;="&amp;EOMONTH(ACB$1,0))+COUNTIFS($J6:$ABL6,"*"&amp;"BONIFICATION"&amp;"*",$J$1:$ABL$1,"&gt;="&amp;ACB$1,$J$1:$ABL$1,"&lt;="&amp;EOMONTH(ACB$1,0))</f>
        <v>0</v>
      </c>
    </row>
    <row r="7" spans="1:756" s="3" customFormat="1" ht="28" hidden="1" customHeight="1">
      <c r="A7" s="30" t="s">
        <v>124</v>
      </c>
      <c r="B7" s="9" t="str">
        <f>VLOOKUP($A7,[1]LISTE_AGENTS!$A:$G,2,FALSE)</f>
        <v>Bigotti</v>
      </c>
      <c r="C7" s="9" t="str">
        <f>VLOOKUP($A7,[1]LISTE_AGENTS!$A:$G,3,FALSE)</f>
        <v>Romain</v>
      </c>
      <c r="D7" s="9" t="str">
        <f>VLOOKUP($A7,[1]LISTE_AGENTS!$A:$G,4,FALSE)</f>
        <v>Bigotti Romain</v>
      </c>
      <c r="E7" s="9" t="str">
        <f>VLOOKUP($A7,[1]LISTE_AGENTS!$A:$G,7,FALSE)</f>
        <v>Oui</v>
      </c>
      <c r="F7" s="9" t="str">
        <f>VLOOKUP($A7,[1]LISTE_AGENTS!$A:$H,8,FALSE)</f>
        <v>NHA-21</v>
      </c>
      <c r="G7" s="28" t="s">
        <v>75</v>
      </c>
      <c r="H7" s="9"/>
      <c r="I7" s="9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 t="s">
        <v>68</v>
      </c>
      <c r="EL7" s="8"/>
      <c r="EM7" s="8"/>
      <c r="EN7" s="8"/>
      <c r="EO7" s="8"/>
      <c r="EP7" s="8"/>
      <c r="EQ7" s="8"/>
      <c r="ER7" s="8" t="s">
        <v>29</v>
      </c>
      <c r="ES7" s="8" t="s">
        <v>29</v>
      </c>
      <c r="ET7" s="8" t="s">
        <v>29</v>
      </c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 t="s">
        <v>29</v>
      </c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O7" s="6">
        <f ca="1">COUNTIFS($J7:$ABL7,"*"&amp;"Congés"&amp;"*",$J$1:$ABL$1,"&gt;="&amp;ABO$1,$J$1:$ABL$1,"&lt;="&amp;EOMONTH(ABO$1,0))+COUNTIFS($J7:$ABL7,"*"&amp;"RECUP DEBIT"&amp;"*",$J$1:$ABL$1,"&gt;="&amp;ABO$1,$J$1:$ABL$1,"&lt;="&amp;EOMONTH(ABO$1,0))+COUNTIFS($J7:$ABL7,"*"&amp;"RTT"&amp;"*",$J$1:$ABL$1,"&gt;="&amp;ABO$1,$J$1:$ABL$1,"&lt;="&amp;EOMONTH(ABO$1,0))+COUNTIFS($J7:$ABL7,"*"&amp;"ENFANT MALADE"&amp;"*",$J$1:$ABL$1,"&gt;="&amp;ABO$1,$J$1:$ABL$1,"&lt;="&amp;EOMONTH(ABO$1,0))+COUNTIFS($J7:$ABL7,"*"&amp;"BONIFICATION"&amp;"*",$J$1:$ABL$1,"&gt;="&amp;ABO$1,$J$1:$ABL$1,"&lt;="&amp;EOMONTH(ABO$1,0))</f>
        <v>0</v>
      </c>
      <c r="ABP7" s="5">
        <f ca="1">COUNTIFS($J7:$ABL7,"*"&amp;"Congés"&amp;"*",$J$1:$ABL$1,"&gt;="&amp;ABP$1,$J$1:$ABL$1,"&lt;="&amp;EOMONTH(ABP$1,0))+COUNTIFS($J7:$ABL7,"*"&amp;"RECUP DEBIT"&amp;"*",$J$1:$ABL$1,"&gt;="&amp;ABP$1,$J$1:$ABL$1,"&lt;="&amp;EOMONTH(ABP$1,0))+COUNTIFS($J7:$ABL7,"*"&amp;"RTT"&amp;"*",$J$1:$ABL$1,"&gt;="&amp;ABP$1,$J$1:$ABL$1,"&lt;="&amp;EOMONTH(ABP$1,0))+COUNTIFS($J7:$ABL7,"*"&amp;"ENFANT MALADE"&amp;"*",$J$1:$ABL$1,"&gt;="&amp;ABP$1,$J$1:$ABL$1,"&lt;="&amp;EOMONTH(ABP$1,0))+COUNTIFS($J7:$ABL7,"*"&amp;"BONIFICATION"&amp;"*",$J$1:$ABL$1,"&gt;="&amp;ABP$1,$J$1:$ABL$1,"&lt;="&amp;EOMONTH(ABP$1,0))</f>
        <v>0</v>
      </c>
      <c r="ABQ7" s="5">
        <f ca="1">COUNTIFS($J7:$ABL7,"*"&amp;"Congés"&amp;"*",$J$1:$ABL$1,"&gt;="&amp;ABQ$1,$J$1:$ABL$1,"&lt;="&amp;EOMONTH(ABQ$1,0))+COUNTIFS($J7:$ABL7,"*"&amp;"RECUP DEBIT"&amp;"*",$J$1:$ABL$1,"&gt;="&amp;ABQ$1,$J$1:$ABL$1,"&lt;="&amp;EOMONTH(ABQ$1,0))+COUNTIFS($J7:$ABL7,"*"&amp;"RTT"&amp;"*",$J$1:$ABL$1,"&gt;="&amp;ABQ$1,$J$1:$ABL$1,"&lt;="&amp;EOMONTH(ABQ$1,0))+COUNTIFS($J7:$ABL7,"*"&amp;"ENFANT MALADE"&amp;"*",$J$1:$ABL$1,"&gt;="&amp;ABQ$1,$J$1:$ABL$1,"&lt;="&amp;EOMONTH(ABQ$1,0))+COUNTIFS($J7:$ABL7,"*"&amp;"BONIFICATION"&amp;"*",$J$1:$ABL$1,"&gt;="&amp;ABQ$1,$J$1:$ABL$1,"&lt;="&amp;EOMONTH(ABQ$1,0))</f>
        <v>0</v>
      </c>
      <c r="ABR7" s="5">
        <f ca="1">COUNTIFS($J7:$ABL7,"*"&amp;"Congés"&amp;"*",$J$1:$ABL$1,"&gt;="&amp;ABR$1,$J$1:$ABL$1,"&lt;="&amp;EOMONTH(ABR$1,0))+COUNTIFS($J7:$ABL7,"*"&amp;"RECUP DEBIT"&amp;"*",$J$1:$ABL$1,"&gt;="&amp;ABR$1,$J$1:$ABL$1,"&lt;="&amp;EOMONTH(ABR$1,0))+COUNTIFS($J7:$ABL7,"*"&amp;"RTT"&amp;"*",$J$1:$ABL$1,"&gt;="&amp;ABR$1,$J$1:$ABL$1,"&lt;="&amp;EOMONTH(ABR$1,0))+COUNTIFS($J7:$ABL7,"*"&amp;"ENFANT MALADE"&amp;"*",$J$1:$ABL$1,"&gt;="&amp;ABR$1,$J$1:$ABL$1,"&lt;="&amp;EOMONTH(ABR$1,0))+COUNTIFS($J7:$ABL7,"*"&amp;"BONIFICATION"&amp;"*",$J$1:$ABL$1,"&gt;="&amp;ABR$1,$J$1:$ABL$1,"&lt;="&amp;EOMONTH(ABR$1,0))</f>
        <v>0</v>
      </c>
      <c r="ABS7" s="5">
        <f ca="1">COUNTIFS($J7:$ABL7,"*"&amp;"Congés"&amp;"*",$J$1:$ABL$1,"&gt;="&amp;ABS$1,$J$1:$ABL$1,"&lt;="&amp;EOMONTH(ABS$1,0))+COUNTIFS($J7:$ABL7,"*"&amp;"RECUP DEBIT"&amp;"*",$J$1:$ABL$1,"&gt;="&amp;ABS$1,$J$1:$ABL$1,"&lt;="&amp;EOMONTH(ABS$1,0))+COUNTIFS($J7:$ABL7,"*"&amp;"RTT"&amp;"*",$J$1:$ABL$1,"&gt;="&amp;ABS$1,$J$1:$ABL$1,"&lt;="&amp;EOMONTH(ABS$1,0))+COUNTIFS($J7:$ABL7,"*"&amp;"ENFANT MALADE"&amp;"*",$J$1:$ABL$1,"&gt;="&amp;ABS$1,$J$1:$ABL$1,"&lt;="&amp;EOMONTH(ABS$1,0))+COUNTIFS($J7:$ABL7,"*"&amp;"BONIFICATION"&amp;"*",$J$1:$ABL$1,"&gt;="&amp;ABS$1,$J$1:$ABL$1,"&lt;="&amp;EOMONTH(ABS$1,0))</f>
        <v>0</v>
      </c>
      <c r="ABT7" s="5">
        <f ca="1">COUNTIFS($J7:$ABL7,"*"&amp;"Congés"&amp;"*",$J$1:$ABL$1,"&gt;="&amp;ABT$1,$J$1:$ABL$1,"&lt;="&amp;EOMONTH(ABT$1,0))+COUNTIFS($J7:$ABL7,"*"&amp;"RECUP DEBIT"&amp;"*",$J$1:$ABL$1,"&gt;="&amp;ABT$1,$J$1:$ABL$1,"&lt;="&amp;EOMONTH(ABT$1,0))+COUNTIFS($J7:$ABL7,"*"&amp;"RTT"&amp;"*",$J$1:$ABL$1,"&gt;="&amp;ABT$1,$J$1:$ABL$1,"&lt;="&amp;EOMONTH(ABT$1,0))+COUNTIFS($J7:$ABL7,"*"&amp;"ENFANT MALADE"&amp;"*",$J$1:$ABL$1,"&gt;="&amp;ABT$1,$J$1:$ABL$1,"&lt;="&amp;EOMONTH(ABT$1,0))+COUNTIFS($J7:$ABL7,"*"&amp;"BONIFICATION"&amp;"*",$J$1:$ABL$1,"&gt;="&amp;ABT$1,$J$1:$ABL$1,"&lt;="&amp;EOMONTH(ABT$1,0))</f>
        <v>0</v>
      </c>
      <c r="ABU7" s="5">
        <f ca="1">COUNTIFS($J7:$ABL7,"*"&amp;"Congés"&amp;"*",$J$1:$ABL$1,"&gt;="&amp;ABU$1,$J$1:$ABL$1,"&lt;="&amp;EOMONTH(ABU$1,0))+COUNTIFS($J7:$ABL7,"*"&amp;"RECUP DEBIT"&amp;"*",$J$1:$ABL$1,"&gt;="&amp;ABU$1,$J$1:$ABL$1,"&lt;="&amp;EOMONTH(ABU$1,0))+COUNTIFS($J7:$ABL7,"*"&amp;"RTT"&amp;"*",$J$1:$ABL$1,"&gt;="&amp;ABU$1,$J$1:$ABL$1,"&lt;="&amp;EOMONTH(ABU$1,0))+COUNTIFS($J7:$ABL7,"*"&amp;"ENFANT MALADE"&amp;"*",$J$1:$ABL$1,"&gt;="&amp;ABU$1,$J$1:$ABL$1,"&lt;="&amp;EOMONTH(ABU$1,0))+COUNTIFS($J7:$ABL7,"*"&amp;"BONIFICATION"&amp;"*",$J$1:$ABL$1,"&gt;="&amp;ABU$1,$J$1:$ABL$1,"&lt;="&amp;EOMONTH(ABU$1,0))</f>
        <v>0</v>
      </c>
      <c r="ABV7" s="5">
        <f ca="1">COUNTIFS($J7:$ABL7,"*"&amp;"Congés"&amp;"*",$J$1:$ABL$1,"&gt;="&amp;ABV$1,$J$1:$ABL$1,"&lt;="&amp;EOMONTH(ABV$1,0))+COUNTIFS($J7:$ABL7,"*"&amp;"RECUP DEBIT"&amp;"*",$J$1:$ABL$1,"&gt;="&amp;ABV$1,$J$1:$ABL$1,"&lt;="&amp;EOMONTH(ABV$1,0))+COUNTIFS($J7:$ABL7,"*"&amp;"RTT"&amp;"*",$J$1:$ABL$1,"&gt;="&amp;ABV$1,$J$1:$ABL$1,"&lt;="&amp;EOMONTH(ABV$1,0))+COUNTIFS($J7:$ABL7,"*"&amp;"ENFANT MALADE"&amp;"*",$J$1:$ABL$1,"&gt;="&amp;ABV$1,$J$1:$ABL$1,"&lt;="&amp;EOMONTH(ABV$1,0))+COUNTIFS($J7:$ABL7,"*"&amp;"BONIFICATION"&amp;"*",$J$1:$ABL$1,"&gt;="&amp;ABV$1,$J$1:$ABL$1,"&lt;="&amp;EOMONTH(ABV$1,0))</f>
        <v>0</v>
      </c>
      <c r="ABW7" s="5">
        <f ca="1">COUNTIFS($J7:$ABL7,"*"&amp;"Congés"&amp;"*",$J$1:$ABL$1,"&gt;="&amp;ABW$1,$J$1:$ABL$1,"&lt;="&amp;EOMONTH(ABW$1,0))+COUNTIFS($J7:$ABL7,"*"&amp;"RECUP DEBIT"&amp;"*",$J$1:$ABL$1,"&gt;="&amp;ABW$1,$J$1:$ABL$1,"&lt;="&amp;EOMONTH(ABW$1,0))+COUNTIFS($J7:$ABL7,"*"&amp;"RTT"&amp;"*",$J$1:$ABL$1,"&gt;="&amp;ABW$1,$J$1:$ABL$1,"&lt;="&amp;EOMONTH(ABW$1,0))+COUNTIFS($J7:$ABL7,"*"&amp;"ENFANT MALADE"&amp;"*",$J$1:$ABL$1,"&gt;="&amp;ABW$1,$J$1:$ABL$1,"&lt;="&amp;EOMONTH(ABW$1,0))+COUNTIFS($J7:$ABL7,"*"&amp;"BONIFICATION"&amp;"*",$J$1:$ABL$1,"&gt;="&amp;ABW$1,$J$1:$ABL$1,"&lt;="&amp;EOMONTH(ABW$1,0))</f>
        <v>0</v>
      </c>
      <c r="ABX7" s="5">
        <f ca="1">COUNTIFS($J7:$ABL7,"*"&amp;"Congés"&amp;"*",$J$1:$ABL$1,"&gt;="&amp;ABX$1,$J$1:$ABL$1,"&lt;="&amp;EOMONTH(ABX$1,0))+COUNTIFS($J7:$ABL7,"*"&amp;"RECUP DEBIT"&amp;"*",$J$1:$ABL$1,"&gt;="&amp;ABX$1,$J$1:$ABL$1,"&lt;="&amp;EOMONTH(ABX$1,0))+COUNTIFS($J7:$ABL7,"*"&amp;"RTT"&amp;"*",$J$1:$ABL$1,"&gt;="&amp;ABX$1,$J$1:$ABL$1,"&lt;="&amp;EOMONTH(ABX$1,0))+COUNTIFS($J7:$ABL7,"*"&amp;"ENFANT MALADE"&amp;"*",$J$1:$ABL$1,"&gt;="&amp;ABX$1,$J$1:$ABL$1,"&lt;="&amp;EOMONTH(ABX$1,0))+COUNTIFS($J7:$ABL7,"*"&amp;"BONIFICATION"&amp;"*",$J$1:$ABL$1,"&gt;="&amp;ABX$1,$J$1:$ABL$1,"&lt;="&amp;EOMONTH(ABX$1,0))</f>
        <v>0</v>
      </c>
      <c r="ABY7" s="5">
        <f ca="1">COUNTIFS($J7:$ABL7,"*"&amp;"Congés"&amp;"*",$J$1:$ABL$1,"&gt;="&amp;ABY$1,$J$1:$ABL$1,"&lt;="&amp;EOMONTH(ABY$1,0))+COUNTIFS($J7:$ABL7,"*"&amp;"RECUP DEBIT"&amp;"*",$J$1:$ABL$1,"&gt;="&amp;ABY$1,$J$1:$ABL$1,"&lt;="&amp;EOMONTH(ABY$1,0))+COUNTIFS($J7:$ABL7,"*"&amp;"RTT"&amp;"*",$J$1:$ABL$1,"&gt;="&amp;ABY$1,$J$1:$ABL$1,"&lt;="&amp;EOMONTH(ABY$1,0))+COUNTIFS($J7:$ABL7,"*"&amp;"ENFANT MALADE"&amp;"*",$J$1:$ABL$1,"&gt;="&amp;ABY$1,$J$1:$ABL$1,"&lt;="&amp;EOMONTH(ABY$1,0))+COUNTIFS($J7:$ABL7,"*"&amp;"BONIFICATION"&amp;"*",$J$1:$ABL$1,"&gt;="&amp;ABY$1,$J$1:$ABL$1,"&lt;="&amp;EOMONTH(ABY$1,0))</f>
        <v>0</v>
      </c>
      <c r="ABZ7" s="5">
        <f ca="1">COUNTIFS($J7:$ABL7,"*"&amp;"Congés"&amp;"*",$J$1:$ABL$1,"&gt;="&amp;ABZ$1,$J$1:$ABL$1,"&lt;="&amp;EOMONTH(ABZ$1,0))+COUNTIFS($J7:$ABL7,"*"&amp;"RECUP DEBIT"&amp;"*",$J$1:$ABL$1,"&gt;="&amp;ABZ$1,$J$1:$ABL$1,"&lt;="&amp;EOMONTH(ABZ$1,0))+COUNTIFS($J7:$ABL7,"*"&amp;"RTT"&amp;"*",$J$1:$ABL$1,"&gt;="&amp;ABZ$1,$J$1:$ABL$1,"&lt;="&amp;EOMONTH(ABZ$1,0))+COUNTIFS($J7:$ABL7,"*"&amp;"ENFANT MALADE"&amp;"*",$J$1:$ABL$1,"&gt;="&amp;ABZ$1,$J$1:$ABL$1,"&lt;="&amp;EOMONTH(ABZ$1,0))+COUNTIFS($J7:$ABL7,"*"&amp;"BONIFICATION"&amp;"*",$J$1:$ABL$1,"&gt;="&amp;ABZ$1,$J$1:$ABL$1,"&lt;="&amp;EOMONTH(ABZ$1,0))</f>
        <v>0</v>
      </c>
      <c r="ACA7" s="5">
        <f ca="1">COUNTIFS($J7:$ABL7,"*"&amp;"Congés"&amp;"*",$J$1:$ABL$1,"&gt;="&amp;ACA$1,$J$1:$ABL$1,"&lt;="&amp;EOMONTH(ACA$1,0))+COUNTIFS($J7:$ABL7,"*"&amp;"RECUP DEBIT"&amp;"*",$J$1:$ABL$1,"&gt;="&amp;ACA$1,$J$1:$ABL$1,"&lt;="&amp;EOMONTH(ACA$1,0))+COUNTIFS($J7:$ABL7,"*"&amp;"RTT"&amp;"*",$J$1:$ABL$1,"&gt;="&amp;ACA$1,$J$1:$ABL$1,"&lt;="&amp;EOMONTH(ACA$1,0))+COUNTIFS($J7:$ABL7,"*"&amp;"ENFANT MALADE"&amp;"*",$J$1:$ABL$1,"&gt;="&amp;ACA$1,$J$1:$ABL$1,"&lt;="&amp;EOMONTH(ACA$1,0))+COUNTIFS($J7:$ABL7,"*"&amp;"BONIFICATION"&amp;"*",$J$1:$ABL$1,"&gt;="&amp;ACA$1,$J$1:$ABL$1,"&lt;="&amp;EOMONTH(ACA$1,0))</f>
        <v>0</v>
      </c>
      <c r="ACB7" s="4">
        <f ca="1">COUNTIFS($J7:$ABL7,"*"&amp;"Congés"&amp;"*",$J$1:$ABL$1,"&gt;="&amp;ACB$1,$J$1:$ABL$1,"&lt;="&amp;EOMONTH(ACB$1,0))+COUNTIFS($J7:$ABL7,"*"&amp;"RECUP DEBIT"&amp;"*",$J$1:$ABL$1,"&gt;="&amp;ACB$1,$J$1:$ABL$1,"&lt;="&amp;EOMONTH(ACB$1,0))+COUNTIFS($J7:$ABL7,"*"&amp;"RTT"&amp;"*",$J$1:$ABL$1,"&gt;="&amp;ACB$1,$J$1:$ABL$1,"&lt;="&amp;EOMONTH(ACB$1,0))+COUNTIFS($J7:$ABL7,"*"&amp;"ENFANT MALADE"&amp;"*",$J$1:$ABL$1,"&gt;="&amp;ACB$1,$J$1:$ABL$1,"&lt;="&amp;EOMONTH(ACB$1,0))+COUNTIFS($J7:$ABL7,"*"&amp;"BONIFICATION"&amp;"*",$J$1:$ABL$1,"&gt;="&amp;ACB$1,$J$1:$ABL$1,"&lt;="&amp;EOMONTH(ACB$1,0))</f>
        <v>0</v>
      </c>
    </row>
    <row r="8" spans="1:756" s="3" customFormat="1" ht="28" hidden="1" customHeight="1">
      <c r="A8" s="30" t="s">
        <v>123</v>
      </c>
      <c r="B8" s="9" t="str">
        <f>VLOOKUP($A8,[1]LISTE_AGENTS!$A:$G,2,FALSE)</f>
        <v>Bour</v>
      </c>
      <c r="C8" s="9" t="str">
        <f>VLOOKUP($A8,[1]LISTE_AGENTS!$A:$G,3,FALSE)</f>
        <v>Yvon</v>
      </c>
      <c r="D8" s="9" t="str">
        <f>VLOOKUP($A8,[1]LISTE_AGENTS!$A:$G,4,FALSE)</f>
        <v>Bour Yvon</v>
      </c>
      <c r="E8" s="9" t="str">
        <f>VLOOKUP($A8,[1]LISTE_AGENTS!$A:$G,7,FALSE)</f>
        <v>Oui</v>
      </c>
      <c r="F8" s="9" t="str">
        <f>VLOOKUP($A8,[1]LISTE_AGENTS!$A:$H,8,FALSE)</f>
        <v>NHA-21</v>
      </c>
      <c r="G8" s="28" t="s">
        <v>75</v>
      </c>
      <c r="H8" s="9"/>
      <c r="I8" s="9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 t="s">
        <v>69</v>
      </c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 t="s">
        <v>68</v>
      </c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O8" s="6">
        <f ca="1">COUNTIFS($J8:$ABL8,"*"&amp;"Congés"&amp;"*",$J$1:$ABL$1,"&gt;="&amp;ABO$1,$J$1:$ABL$1,"&lt;="&amp;EOMONTH(ABO$1,0))+COUNTIFS($J8:$ABL8,"*"&amp;"RECUP DEBIT"&amp;"*",$J$1:$ABL$1,"&gt;="&amp;ABO$1,$J$1:$ABL$1,"&lt;="&amp;EOMONTH(ABO$1,0))+COUNTIFS($J8:$ABL8,"*"&amp;"RTT"&amp;"*",$J$1:$ABL$1,"&gt;="&amp;ABO$1,$J$1:$ABL$1,"&lt;="&amp;EOMONTH(ABO$1,0))+COUNTIFS($J8:$ABL8,"*"&amp;"ENFANT MALADE"&amp;"*",$J$1:$ABL$1,"&gt;="&amp;ABO$1,$J$1:$ABL$1,"&lt;="&amp;EOMONTH(ABO$1,0))+COUNTIFS($J8:$ABL8,"*"&amp;"BONIFICATION"&amp;"*",$J$1:$ABL$1,"&gt;="&amp;ABO$1,$J$1:$ABL$1,"&lt;="&amp;EOMONTH(ABO$1,0))</f>
        <v>0</v>
      </c>
      <c r="ABP8" s="5">
        <f ca="1">COUNTIFS($J8:$ABL8,"*"&amp;"Congés"&amp;"*",$J$1:$ABL$1,"&gt;="&amp;ABP$1,$J$1:$ABL$1,"&lt;="&amp;EOMONTH(ABP$1,0))+COUNTIFS($J8:$ABL8,"*"&amp;"RECUP DEBIT"&amp;"*",$J$1:$ABL$1,"&gt;="&amp;ABP$1,$J$1:$ABL$1,"&lt;="&amp;EOMONTH(ABP$1,0))+COUNTIFS($J8:$ABL8,"*"&amp;"RTT"&amp;"*",$J$1:$ABL$1,"&gt;="&amp;ABP$1,$J$1:$ABL$1,"&lt;="&amp;EOMONTH(ABP$1,0))+COUNTIFS($J8:$ABL8,"*"&amp;"ENFANT MALADE"&amp;"*",$J$1:$ABL$1,"&gt;="&amp;ABP$1,$J$1:$ABL$1,"&lt;="&amp;EOMONTH(ABP$1,0))+COUNTIFS($J8:$ABL8,"*"&amp;"BONIFICATION"&amp;"*",$J$1:$ABL$1,"&gt;="&amp;ABP$1,$J$1:$ABL$1,"&lt;="&amp;EOMONTH(ABP$1,0))</f>
        <v>0</v>
      </c>
      <c r="ABQ8" s="5">
        <f ca="1">COUNTIFS($J8:$ABL8,"*"&amp;"Congés"&amp;"*",$J$1:$ABL$1,"&gt;="&amp;ABQ$1,$J$1:$ABL$1,"&lt;="&amp;EOMONTH(ABQ$1,0))+COUNTIFS($J8:$ABL8,"*"&amp;"RECUP DEBIT"&amp;"*",$J$1:$ABL$1,"&gt;="&amp;ABQ$1,$J$1:$ABL$1,"&lt;="&amp;EOMONTH(ABQ$1,0))+COUNTIFS($J8:$ABL8,"*"&amp;"RTT"&amp;"*",$J$1:$ABL$1,"&gt;="&amp;ABQ$1,$J$1:$ABL$1,"&lt;="&amp;EOMONTH(ABQ$1,0))+COUNTIFS($J8:$ABL8,"*"&amp;"ENFANT MALADE"&amp;"*",$J$1:$ABL$1,"&gt;="&amp;ABQ$1,$J$1:$ABL$1,"&lt;="&amp;EOMONTH(ABQ$1,0))+COUNTIFS($J8:$ABL8,"*"&amp;"BONIFICATION"&amp;"*",$J$1:$ABL$1,"&gt;="&amp;ABQ$1,$J$1:$ABL$1,"&lt;="&amp;EOMONTH(ABQ$1,0))</f>
        <v>0</v>
      </c>
      <c r="ABR8" s="5">
        <f ca="1">COUNTIFS($J8:$ABL8,"*"&amp;"Congés"&amp;"*",$J$1:$ABL$1,"&gt;="&amp;ABR$1,$J$1:$ABL$1,"&lt;="&amp;EOMONTH(ABR$1,0))+COUNTIFS($J8:$ABL8,"*"&amp;"RECUP DEBIT"&amp;"*",$J$1:$ABL$1,"&gt;="&amp;ABR$1,$J$1:$ABL$1,"&lt;="&amp;EOMONTH(ABR$1,0))+COUNTIFS($J8:$ABL8,"*"&amp;"RTT"&amp;"*",$J$1:$ABL$1,"&gt;="&amp;ABR$1,$J$1:$ABL$1,"&lt;="&amp;EOMONTH(ABR$1,0))+COUNTIFS($J8:$ABL8,"*"&amp;"ENFANT MALADE"&amp;"*",$J$1:$ABL$1,"&gt;="&amp;ABR$1,$J$1:$ABL$1,"&lt;="&amp;EOMONTH(ABR$1,0))+COUNTIFS($J8:$ABL8,"*"&amp;"BONIFICATION"&amp;"*",$J$1:$ABL$1,"&gt;="&amp;ABR$1,$J$1:$ABL$1,"&lt;="&amp;EOMONTH(ABR$1,0))</f>
        <v>0</v>
      </c>
      <c r="ABS8" s="5">
        <f ca="1">COUNTIFS($J8:$ABL8,"*"&amp;"Congés"&amp;"*",$J$1:$ABL$1,"&gt;="&amp;ABS$1,$J$1:$ABL$1,"&lt;="&amp;EOMONTH(ABS$1,0))+COUNTIFS($J8:$ABL8,"*"&amp;"RECUP DEBIT"&amp;"*",$J$1:$ABL$1,"&gt;="&amp;ABS$1,$J$1:$ABL$1,"&lt;="&amp;EOMONTH(ABS$1,0))+COUNTIFS($J8:$ABL8,"*"&amp;"RTT"&amp;"*",$J$1:$ABL$1,"&gt;="&amp;ABS$1,$J$1:$ABL$1,"&lt;="&amp;EOMONTH(ABS$1,0))+COUNTIFS($J8:$ABL8,"*"&amp;"ENFANT MALADE"&amp;"*",$J$1:$ABL$1,"&gt;="&amp;ABS$1,$J$1:$ABL$1,"&lt;="&amp;EOMONTH(ABS$1,0))+COUNTIFS($J8:$ABL8,"*"&amp;"BONIFICATION"&amp;"*",$J$1:$ABL$1,"&gt;="&amp;ABS$1,$J$1:$ABL$1,"&lt;="&amp;EOMONTH(ABS$1,0))</f>
        <v>0</v>
      </c>
      <c r="ABT8" s="5">
        <f ca="1">COUNTIFS($J8:$ABL8,"*"&amp;"Congés"&amp;"*",$J$1:$ABL$1,"&gt;="&amp;ABT$1,$J$1:$ABL$1,"&lt;="&amp;EOMONTH(ABT$1,0))+COUNTIFS($J8:$ABL8,"*"&amp;"RECUP DEBIT"&amp;"*",$J$1:$ABL$1,"&gt;="&amp;ABT$1,$J$1:$ABL$1,"&lt;="&amp;EOMONTH(ABT$1,0))+COUNTIFS($J8:$ABL8,"*"&amp;"RTT"&amp;"*",$J$1:$ABL$1,"&gt;="&amp;ABT$1,$J$1:$ABL$1,"&lt;="&amp;EOMONTH(ABT$1,0))+COUNTIFS($J8:$ABL8,"*"&amp;"ENFANT MALADE"&amp;"*",$J$1:$ABL$1,"&gt;="&amp;ABT$1,$J$1:$ABL$1,"&lt;="&amp;EOMONTH(ABT$1,0))+COUNTIFS($J8:$ABL8,"*"&amp;"BONIFICATION"&amp;"*",$J$1:$ABL$1,"&gt;="&amp;ABT$1,$J$1:$ABL$1,"&lt;="&amp;EOMONTH(ABT$1,0))</f>
        <v>0</v>
      </c>
      <c r="ABU8" s="5">
        <f ca="1">COUNTIFS($J8:$ABL8,"*"&amp;"Congés"&amp;"*",$J$1:$ABL$1,"&gt;="&amp;ABU$1,$J$1:$ABL$1,"&lt;="&amp;EOMONTH(ABU$1,0))+COUNTIFS($J8:$ABL8,"*"&amp;"RECUP DEBIT"&amp;"*",$J$1:$ABL$1,"&gt;="&amp;ABU$1,$J$1:$ABL$1,"&lt;="&amp;EOMONTH(ABU$1,0))+COUNTIFS($J8:$ABL8,"*"&amp;"RTT"&amp;"*",$J$1:$ABL$1,"&gt;="&amp;ABU$1,$J$1:$ABL$1,"&lt;="&amp;EOMONTH(ABU$1,0))+COUNTIFS($J8:$ABL8,"*"&amp;"ENFANT MALADE"&amp;"*",$J$1:$ABL$1,"&gt;="&amp;ABU$1,$J$1:$ABL$1,"&lt;="&amp;EOMONTH(ABU$1,0))+COUNTIFS($J8:$ABL8,"*"&amp;"BONIFICATION"&amp;"*",$J$1:$ABL$1,"&gt;="&amp;ABU$1,$J$1:$ABL$1,"&lt;="&amp;EOMONTH(ABU$1,0))</f>
        <v>0</v>
      </c>
      <c r="ABV8" s="5">
        <f ca="1">COUNTIFS($J8:$ABL8,"*"&amp;"Congés"&amp;"*",$J$1:$ABL$1,"&gt;="&amp;ABV$1,$J$1:$ABL$1,"&lt;="&amp;EOMONTH(ABV$1,0))+COUNTIFS($J8:$ABL8,"*"&amp;"RECUP DEBIT"&amp;"*",$J$1:$ABL$1,"&gt;="&amp;ABV$1,$J$1:$ABL$1,"&lt;="&amp;EOMONTH(ABV$1,0))+COUNTIFS($J8:$ABL8,"*"&amp;"RTT"&amp;"*",$J$1:$ABL$1,"&gt;="&amp;ABV$1,$J$1:$ABL$1,"&lt;="&amp;EOMONTH(ABV$1,0))+COUNTIFS($J8:$ABL8,"*"&amp;"ENFANT MALADE"&amp;"*",$J$1:$ABL$1,"&gt;="&amp;ABV$1,$J$1:$ABL$1,"&lt;="&amp;EOMONTH(ABV$1,0))+COUNTIFS($J8:$ABL8,"*"&amp;"BONIFICATION"&amp;"*",$J$1:$ABL$1,"&gt;="&amp;ABV$1,$J$1:$ABL$1,"&lt;="&amp;EOMONTH(ABV$1,0))</f>
        <v>0</v>
      </c>
      <c r="ABW8" s="5">
        <f ca="1">COUNTIFS($J8:$ABL8,"*"&amp;"Congés"&amp;"*",$J$1:$ABL$1,"&gt;="&amp;ABW$1,$J$1:$ABL$1,"&lt;="&amp;EOMONTH(ABW$1,0))+COUNTIFS($J8:$ABL8,"*"&amp;"RECUP DEBIT"&amp;"*",$J$1:$ABL$1,"&gt;="&amp;ABW$1,$J$1:$ABL$1,"&lt;="&amp;EOMONTH(ABW$1,0))+COUNTIFS($J8:$ABL8,"*"&amp;"RTT"&amp;"*",$J$1:$ABL$1,"&gt;="&amp;ABW$1,$J$1:$ABL$1,"&lt;="&amp;EOMONTH(ABW$1,0))+COUNTIFS($J8:$ABL8,"*"&amp;"ENFANT MALADE"&amp;"*",$J$1:$ABL$1,"&gt;="&amp;ABW$1,$J$1:$ABL$1,"&lt;="&amp;EOMONTH(ABW$1,0))+COUNTIFS($J8:$ABL8,"*"&amp;"BONIFICATION"&amp;"*",$J$1:$ABL$1,"&gt;="&amp;ABW$1,$J$1:$ABL$1,"&lt;="&amp;EOMONTH(ABW$1,0))</f>
        <v>0</v>
      </c>
      <c r="ABX8" s="5">
        <f ca="1">COUNTIFS($J8:$ABL8,"*"&amp;"Congés"&amp;"*",$J$1:$ABL$1,"&gt;="&amp;ABX$1,$J$1:$ABL$1,"&lt;="&amp;EOMONTH(ABX$1,0))+COUNTIFS($J8:$ABL8,"*"&amp;"RECUP DEBIT"&amp;"*",$J$1:$ABL$1,"&gt;="&amp;ABX$1,$J$1:$ABL$1,"&lt;="&amp;EOMONTH(ABX$1,0))+COUNTIFS($J8:$ABL8,"*"&amp;"RTT"&amp;"*",$J$1:$ABL$1,"&gt;="&amp;ABX$1,$J$1:$ABL$1,"&lt;="&amp;EOMONTH(ABX$1,0))+COUNTIFS($J8:$ABL8,"*"&amp;"ENFANT MALADE"&amp;"*",$J$1:$ABL$1,"&gt;="&amp;ABX$1,$J$1:$ABL$1,"&lt;="&amp;EOMONTH(ABX$1,0))+COUNTIFS($J8:$ABL8,"*"&amp;"BONIFICATION"&amp;"*",$J$1:$ABL$1,"&gt;="&amp;ABX$1,$J$1:$ABL$1,"&lt;="&amp;EOMONTH(ABX$1,0))</f>
        <v>0</v>
      </c>
      <c r="ABY8" s="5">
        <f ca="1">COUNTIFS($J8:$ABL8,"*"&amp;"Congés"&amp;"*",$J$1:$ABL$1,"&gt;="&amp;ABY$1,$J$1:$ABL$1,"&lt;="&amp;EOMONTH(ABY$1,0))+COUNTIFS($J8:$ABL8,"*"&amp;"RECUP DEBIT"&amp;"*",$J$1:$ABL$1,"&gt;="&amp;ABY$1,$J$1:$ABL$1,"&lt;="&amp;EOMONTH(ABY$1,0))+COUNTIFS($J8:$ABL8,"*"&amp;"RTT"&amp;"*",$J$1:$ABL$1,"&gt;="&amp;ABY$1,$J$1:$ABL$1,"&lt;="&amp;EOMONTH(ABY$1,0))+COUNTIFS($J8:$ABL8,"*"&amp;"ENFANT MALADE"&amp;"*",$J$1:$ABL$1,"&gt;="&amp;ABY$1,$J$1:$ABL$1,"&lt;="&amp;EOMONTH(ABY$1,0))+COUNTIFS($J8:$ABL8,"*"&amp;"BONIFICATION"&amp;"*",$J$1:$ABL$1,"&gt;="&amp;ABY$1,$J$1:$ABL$1,"&lt;="&amp;EOMONTH(ABY$1,0))</f>
        <v>0</v>
      </c>
      <c r="ABZ8" s="5">
        <f ca="1">COUNTIFS($J8:$ABL8,"*"&amp;"Congés"&amp;"*",$J$1:$ABL$1,"&gt;="&amp;ABZ$1,$J$1:$ABL$1,"&lt;="&amp;EOMONTH(ABZ$1,0))+COUNTIFS($J8:$ABL8,"*"&amp;"RECUP DEBIT"&amp;"*",$J$1:$ABL$1,"&gt;="&amp;ABZ$1,$J$1:$ABL$1,"&lt;="&amp;EOMONTH(ABZ$1,0))+COUNTIFS($J8:$ABL8,"*"&amp;"RTT"&amp;"*",$J$1:$ABL$1,"&gt;="&amp;ABZ$1,$J$1:$ABL$1,"&lt;="&amp;EOMONTH(ABZ$1,0))+COUNTIFS($J8:$ABL8,"*"&amp;"ENFANT MALADE"&amp;"*",$J$1:$ABL$1,"&gt;="&amp;ABZ$1,$J$1:$ABL$1,"&lt;="&amp;EOMONTH(ABZ$1,0))+COUNTIFS($J8:$ABL8,"*"&amp;"BONIFICATION"&amp;"*",$J$1:$ABL$1,"&gt;="&amp;ABZ$1,$J$1:$ABL$1,"&lt;="&amp;EOMONTH(ABZ$1,0))</f>
        <v>0</v>
      </c>
      <c r="ACA8" s="5">
        <f ca="1">COUNTIFS($J8:$ABL8,"*"&amp;"Congés"&amp;"*",$J$1:$ABL$1,"&gt;="&amp;ACA$1,$J$1:$ABL$1,"&lt;="&amp;EOMONTH(ACA$1,0))+COUNTIFS($J8:$ABL8,"*"&amp;"RECUP DEBIT"&amp;"*",$J$1:$ABL$1,"&gt;="&amp;ACA$1,$J$1:$ABL$1,"&lt;="&amp;EOMONTH(ACA$1,0))+COUNTIFS($J8:$ABL8,"*"&amp;"RTT"&amp;"*",$J$1:$ABL$1,"&gt;="&amp;ACA$1,$J$1:$ABL$1,"&lt;="&amp;EOMONTH(ACA$1,0))+COUNTIFS($J8:$ABL8,"*"&amp;"ENFANT MALADE"&amp;"*",$J$1:$ABL$1,"&gt;="&amp;ACA$1,$J$1:$ABL$1,"&lt;="&amp;EOMONTH(ACA$1,0))+COUNTIFS($J8:$ABL8,"*"&amp;"BONIFICATION"&amp;"*",$J$1:$ABL$1,"&gt;="&amp;ACA$1,$J$1:$ABL$1,"&lt;="&amp;EOMONTH(ACA$1,0))</f>
        <v>0</v>
      </c>
      <c r="ACB8" s="4">
        <f ca="1">COUNTIFS($J8:$ABL8,"*"&amp;"Congés"&amp;"*",$J$1:$ABL$1,"&gt;="&amp;ACB$1,$J$1:$ABL$1,"&lt;="&amp;EOMONTH(ACB$1,0))+COUNTIFS($J8:$ABL8,"*"&amp;"RECUP DEBIT"&amp;"*",$J$1:$ABL$1,"&gt;="&amp;ACB$1,$J$1:$ABL$1,"&lt;="&amp;EOMONTH(ACB$1,0))+COUNTIFS($J8:$ABL8,"*"&amp;"RTT"&amp;"*",$J$1:$ABL$1,"&gt;="&amp;ACB$1,$J$1:$ABL$1,"&lt;="&amp;EOMONTH(ACB$1,0))+COUNTIFS($J8:$ABL8,"*"&amp;"ENFANT MALADE"&amp;"*",$J$1:$ABL$1,"&gt;="&amp;ACB$1,$J$1:$ABL$1,"&lt;="&amp;EOMONTH(ACB$1,0))+COUNTIFS($J8:$ABL8,"*"&amp;"BONIFICATION"&amp;"*",$J$1:$ABL$1,"&gt;="&amp;ACB$1,$J$1:$ABL$1,"&lt;="&amp;EOMONTH(ACB$1,0))</f>
        <v>0</v>
      </c>
    </row>
    <row r="9" spans="1:756" s="3" customFormat="1" ht="28" hidden="1" customHeight="1">
      <c r="A9" s="30" t="s">
        <v>122</v>
      </c>
      <c r="B9" s="9" t="str">
        <f>VLOOKUP($A9,[1]LISTE_AGENTS!$A:$G,2,FALSE)</f>
        <v>Brandon</v>
      </c>
      <c r="C9" s="9" t="str">
        <f>VLOOKUP($A9,[1]LISTE_AGENTS!$A:$G,3,FALSE)</f>
        <v>Charles</v>
      </c>
      <c r="D9" s="9" t="str">
        <f>VLOOKUP($A9,[1]LISTE_AGENTS!$A:$G,4,FALSE)</f>
        <v>Brandon Charles</v>
      </c>
      <c r="E9" s="9" t="str">
        <f>VLOOKUP($A9,[1]LISTE_AGENTS!$A:$G,7,FALSE)</f>
        <v>Oui</v>
      </c>
      <c r="F9" s="9" t="str">
        <f>VLOOKUP($A9,[1]LISTE_AGENTS!$A:$H,8,FALSE)</f>
        <v>NHA-21</v>
      </c>
      <c r="G9" s="28" t="s">
        <v>75</v>
      </c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 t="s">
        <v>1</v>
      </c>
      <c r="KB9" s="8"/>
      <c r="KC9" s="8"/>
      <c r="KD9" s="8"/>
      <c r="KE9" s="8"/>
      <c r="KF9" s="8"/>
      <c r="KG9" s="8"/>
      <c r="KH9" s="8" t="s">
        <v>1</v>
      </c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 t="s">
        <v>1</v>
      </c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O9" s="6">
        <f ca="1">COUNTIFS($J9:$ABL9,"*"&amp;"Congés"&amp;"*",$J$1:$ABL$1,"&gt;="&amp;ABO$1,$J$1:$ABL$1,"&lt;="&amp;EOMONTH(ABO$1,0))+COUNTIFS($J9:$ABL9,"*"&amp;"RECUP DEBIT"&amp;"*",$J$1:$ABL$1,"&gt;="&amp;ABO$1,$J$1:$ABL$1,"&lt;="&amp;EOMONTH(ABO$1,0))+COUNTIFS($J9:$ABL9,"*"&amp;"RTT"&amp;"*",$J$1:$ABL$1,"&gt;="&amp;ABO$1,$J$1:$ABL$1,"&lt;="&amp;EOMONTH(ABO$1,0))+COUNTIFS($J9:$ABL9,"*"&amp;"ENFANT MALADE"&amp;"*",$J$1:$ABL$1,"&gt;="&amp;ABO$1,$J$1:$ABL$1,"&lt;="&amp;EOMONTH(ABO$1,0))+COUNTIFS($J9:$ABL9,"*"&amp;"BONIFICATION"&amp;"*",$J$1:$ABL$1,"&gt;="&amp;ABO$1,$J$1:$ABL$1,"&lt;="&amp;EOMONTH(ABO$1,0))</f>
        <v>0</v>
      </c>
      <c r="ABP9" s="5">
        <f ca="1">COUNTIFS($J9:$ABL9,"*"&amp;"Congés"&amp;"*",$J$1:$ABL$1,"&gt;="&amp;ABP$1,$J$1:$ABL$1,"&lt;="&amp;EOMONTH(ABP$1,0))+COUNTIFS($J9:$ABL9,"*"&amp;"RECUP DEBIT"&amp;"*",$J$1:$ABL$1,"&gt;="&amp;ABP$1,$J$1:$ABL$1,"&lt;="&amp;EOMONTH(ABP$1,0))+COUNTIFS($J9:$ABL9,"*"&amp;"RTT"&amp;"*",$J$1:$ABL$1,"&gt;="&amp;ABP$1,$J$1:$ABL$1,"&lt;="&amp;EOMONTH(ABP$1,0))+COUNTIFS($J9:$ABL9,"*"&amp;"ENFANT MALADE"&amp;"*",$J$1:$ABL$1,"&gt;="&amp;ABP$1,$J$1:$ABL$1,"&lt;="&amp;EOMONTH(ABP$1,0))+COUNTIFS($J9:$ABL9,"*"&amp;"BONIFICATION"&amp;"*",$J$1:$ABL$1,"&gt;="&amp;ABP$1,$J$1:$ABL$1,"&lt;="&amp;EOMONTH(ABP$1,0))</f>
        <v>0</v>
      </c>
      <c r="ABQ9" s="5">
        <f ca="1">COUNTIFS($J9:$ABL9,"*"&amp;"Congés"&amp;"*",$J$1:$ABL$1,"&gt;="&amp;ABQ$1,$J$1:$ABL$1,"&lt;="&amp;EOMONTH(ABQ$1,0))+COUNTIFS($J9:$ABL9,"*"&amp;"RECUP DEBIT"&amp;"*",$J$1:$ABL$1,"&gt;="&amp;ABQ$1,$J$1:$ABL$1,"&lt;="&amp;EOMONTH(ABQ$1,0))+COUNTIFS($J9:$ABL9,"*"&amp;"RTT"&amp;"*",$J$1:$ABL$1,"&gt;="&amp;ABQ$1,$J$1:$ABL$1,"&lt;="&amp;EOMONTH(ABQ$1,0))+COUNTIFS($J9:$ABL9,"*"&amp;"ENFANT MALADE"&amp;"*",$J$1:$ABL$1,"&gt;="&amp;ABQ$1,$J$1:$ABL$1,"&lt;="&amp;EOMONTH(ABQ$1,0))+COUNTIFS($J9:$ABL9,"*"&amp;"BONIFICATION"&amp;"*",$J$1:$ABL$1,"&gt;="&amp;ABQ$1,$J$1:$ABL$1,"&lt;="&amp;EOMONTH(ABQ$1,0))</f>
        <v>0</v>
      </c>
      <c r="ABR9" s="5">
        <f ca="1">COUNTIFS($J9:$ABL9,"*"&amp;"Congés"&amp;"*",$J$1:$ABL$1,"&gt;="&amp;ABR$1,$J$1:$ABL$1,"&lt;="&amp;EOMONTH(ABR$1,0))+COUNTIFS($J9:$ABL9,"*"&amp;"RECUP DEBIT"&amp;"*",$J$1:$ABL$1,"&gt;="&amp;ABR$1,$J$1:$ABL$1,"&lt;="&amp;EOMONTH(ABR$1,0))+COUNTIFS($J9:$ABL9,"*"&amp;"RTT"&amp;"*",$J$1:$ABL$1,"&gt;="&amp;ABR$1,$J$1:$ABL$1,"&lt;="&amp;EOMONTH(ABR$1,0))+COUNTIFS($J9:$ABL9,"*"&amp;"ENFANT MALADE"&amp;"*",$J$1:$ABL$1,"&gt;="&amp;ABR$1,$J$1:$ABL$1,"&lt;="&amp;EOMONTH(ABR$1,0))+COUNTIFS($J9:$ABL9,"*"&amp;"BONIFICATION"&amp;"*",$J$1:$ABL$1,"&gt;="&amp;ABR$1,$J$1:$ABL$1,"&lt;="&amp;EOMONTH(ABR$1,0))</f>
        <v>0</v>
      </c>
      <c r="ABS9" s="5">
        <f ca="1">COUNTIFS($J9:$ABL9,"*"&amp;"Congés"&amp;"*",$J$1:$ABL$1,"&gt;="&amp;ABS$1,$J$1:$ABL$1,"&lt;="&amp;EOMONTH(ABS$1,0))+COUNTIFS($J9:$ABL9,"*"&amp;"RECUP DEBIT"&amp;"*",$J$1:$ABL$1,"&gt;="&amp;ABS$1,$J$1:$ABL$1,"&lt;="&amp;EOMONTH(ABS$1,0))+COUNTIFS($J9:$ABL9,"*"&amp;"RTT"&amp;"*",$J$1:$ABL$1,"&gt;="&amp;ABS$1,$J$1:$ABL$1,"&lt;="&amp;EOMONTH(ABS$1,0))+COUNTIFS($J9:$ABL9,"*"&amp;"ENFANT MALADE"&amp;"*",$J$1:$ABL$1,"&gt;="&amp;ABS$1,$J$1:$ABL$1,"&lt;="&amp;EOMONTH(ABS$1,0))+COUNTIFS($J9:$ABL9,"*"&amp;"BONIFICATION"&amp;"*",$J$1:$ABL$1,"&gt;="&amp;ABS$1,$J$1:$ABL$1,"&lt;="&amp;EOMONTH(ABS$1,0))</f>
        <v>0</v>
      </c>
      <c r="ABT9" s="5">
        <f ca="1">COUNTIFS($J9:$ABL9,"*"&amp;"Congés"&amp;"*",$J$1:$ABL$1,"&gt;="&amp;ABT$1,$J$1:$ABL$1,"&lt;="&amp;EOMONTH(ABT$1,0))+COUNTIFS($J9:$ABL9,"*"&amp;"RECUP DEBIT"&amp;"*",$J$1:$ABL$1,"&gt;="&amp;ABT$1,$J$1:$ABL$1,"&lt;="&amp;EOMONTH(ABT$1,0))+COUNTIFS($J9:$ABL9,"*"&amp;"RTT"&amp;"*",$J$1:$ABL$1,"&gt;="&amp;ABT$1,$J$1:$ABL$1,"&lt;="&amp;EOMONTH(ABT$1,0))+COUNTIFS($J9:$ABL9,"*"&amp;"ENFANT MALADE"&amp;"*",$J$1:$ABL$1,"&gt;="&amp;ABT$1,$J$1:$ABL$1,"&lt;="&amp;EOMONTH(ABT$1,0))+COUNTIFS($J9:$ABL9,"*"&amp;"BONIFICATION"&amp;"*",$J$1:$ABL$1,"&gt;="&amp;ABT$1,$J$1:$ABL$1,"&lt;="&amp;EOMONTH(ABT$1,0))</f>
        <v>0</v>
      </c>
      <c r="ABU9" s="5">
        <f ca="1">COUNTIFS($J9:$ABL9,"*"&amp;"Congés"&amp;"*",$J$1:$ABL$1,"&gt;="&amp;ABU$1,$J$1:$ABL$1,"&lt;="&amp;EOMONTH(ABU$1,0))+COUNTIFS($J9:$ABL9,"*"&amp;"RECUP DEBIT"&amp;"*",$J$1:$ABL$1,"&gt;="&amp;ABU$1,$J$1:$ABL$1,"&lt;="&amp;EOMONTH(ABU$1,0))+COUNTIFS($J9:$ABL9,"*"&amp;"RTT"&amp;"*",$J$1:$ABL$1,"&gt;="&amp;ABU$1,$J$1:$ABL$1,"&lt;="&amp;EOMONTH(ABU$1,0))+COUNTIFS($J9:$ABL9,"*"&amp;"ENFANT MALADE"&amp;"*",$J$1:$ABL$1,"&gt;="&amp;ABU$1,$J$1:$ABL$1,"&lt;="&amp;EOMONTH(ABU$1,0))+COUNTIFS($J9:$ABL9,"*"&amp;"BONIFICATION"&amp;"*",$J$1:$ABL$1,"&gt;="&amp;ABU$1,$J$1:$ABL$1,"&lt;="&amp;EOMONTH(ABU$1,0))</f>
        <v>0</v>
      </c>
      <c r="ABV9" s="5">
        <f ca="1">COUNTIFS($J9:$ABL9,"*"&amp;"Congés"&amp;"*",$J$1:$ABL$1,"&gt;="&amp;ABV$1,$J$1:$ABL$1,"&lt;="&amp;EOMONTH(ABV$1,0))+COUNTIFS($J9:$ABL9,"*"&amp;"RECUP DEBIT"&amp;"*",$J$1:$ABL$1,"&gt;="&amp;ABV$1,$J$1:$ABL$1,"&lt;="&amp;EOMONTH(ABV$1,0))+COUNTIFS($J9:$ABL9,"*"&amp;"RTT"&amp;"*",$J$1:$ABL$1,"&gt;="&amp;ABV$1,$J$1:$ABL$1,"&lt;="&amp;EOMONTH(ABV$1,0))+COUNTIFS($J9:$ABL9,"*"&amp;"ENFANT MALADE"&amp;"*",$J$1:$ABL$1,"&gt;="&amp;ABV$1,$J$1:$ABL$1,"&lt;="&amp;EOMONTH(ABV$1,0))+COUNTIFS($J9:$ABL9,"*"&amp;"BONIFICATION"&amp;"*",$J$1:$ABL$1,"&gt;="&amp;ABV$1,$J$1:$ABL$1,"&lt;="&amp;EOMONTH(ABV$1,0))</f>
        <v>0</v>
      </c>
      <c r="ABW9" s="5">
        <f ca="1">COUNTIFS($J9:$ABL9,"*"&amp;"Congés"&amp;"*",$J$1:$ABL$1,"&gt;="&amp;ABW$1,$J$1:$ABL$1,"&lt;="&amp;EOMONTH(ABW$1,0))+COUNTIFS($J9:$ABL9,"*"&amp;"RECUP DEBIT"&amp;"*",$J$1:$ABL$1,"&gt;="&amp;ABW$1,$J$1:$ABL$1,"&lt;="&amp;EOMONTH(ABW$1,0))+COUNTIFS($J9:$ABL9,"*"&amp;"RTT"&amp;"*",$J$1:$ABL$1,"&gt;="&amp;ABW$1,$J$1:$ABL$1,"&lt;="&amp;EOMONTH(ABW$1,0))+COUNTIFS($J9:$ABL9,"*"&amp;"ENFANT MALADE"&amp;"*",$J$1:$ABL$1,"&gt;="&amp;ABW$1,$J$1:$ABL$1,"&lt;="&amp;EOMONTH(ABW$1,0))+COUNTIFS($J9:$ABL9,"*"&amp;"BONIFICATION"&amp;"*",$J$1:$ABL$1,"&gt;="&amp;ABW$1,$J$1:$ABL$1,"&lt;="&amp;EOMONTH(ABW$1,0))</f>
        <v>0</v>
      </c>
      <c r="ABX9" s="5">
        <f ca="1">COUNTIFS($J9:$ABL9,"*"&amp;"Congés"&amp;"*",$J$1:$ABL$1,"&gt;="&amp;ABX$1,$J$1:$ABL$1,"&lt;="&amp;EOMONTH(ABX$1,0))+COUNTIFS($J9:$ABL9,"*"&amp;"RECUP DEBIT"&amp;"*",$J$1:$ABL$1,"&gt;="&amp;ABX$1,$J$1:$ABL$1,"&lt;="&amp;EOMONTH(ABX$1,0))+COUNTIFS($J9:$ABL9,"*"&amp;"RTT"&amp;"*",$J$1:$ABL$1,"&gt;="&amp;ABX$1,$J$1:$ABL$1,"&lt;="&amp;EOMONTH(ABX$1,0))+COUNTIFS($J9:$ABL9,"*"&amp;"ENFANT MALADE"&amp;"*",$J$1:$ABL$1,"&gt;="&amp;ABX$1,$J$1:$ABL$1,"&lt;="&amp;EOMONTH(ABX$1,0))+COUNTIFS($J9:$ABL9,"*"&amp;"BONIFICATION"&amp;"*",$J$1:$ABL$1,"&gt;="&amp;ABX$1,$J$1:$ABL$1,"&lt;="&amp;EOMONTH(ABX$1,0))</f>
        <v>0</v>
      </c>
      <c r="ABY9" s="5">
        <f ca="1">COUNTIFS($J9:$ABL9,"*"&amp;"Congés"&amp;"*",$J$1:$ABL$1,"&gt;="&amp;ABY$1,$J$1:$ABL$1,"&lt;="&amp;EOMONTH(ABY$1,0))+COUNTIFS($J9:$ABL9,"*"&amp;"RECUP DEBIT"&amp;"*",$J$1:$ABL$1,"&gt;="&amp;ABY$1,$J$1:$ABL$1,"&lt;="&amp;EOMONTH(ABY$1,0))+COUNTIFS($J9:$ABL9,"*"&amp;"RTT"&amp;"*",$J$1:$ABL$1,"&gt;="&amp;ABY$1,$J$1:$ABL$1,"&lt;="&amp;EOMONTH(ABY$1,0))+COUNTIFS($J9:$ABL9,"*"&amp;"ENFANT MALADE"&amp;"*",$J$1:$ABL$1,"&gt;="&amp;ABY$1,$J$1:$ABL$1,"&lt;="&amp;EOMONTH(ABY$1,0))+COUNTIFS($J9:$ABL9,"*"&amp;"BONIFICATION"&amp;"*",$J$1:$ABL$1,"&gt;="&amp;ABY$1,$J$1:$ABL$1,"&lt;="&amp;EOMONTH(ABY$1,0))</f>
        <v>0</v>
      </c>
      <c r="ABZ9" s="5">
        <f ca="1">COUNTIFS($J9:$ABL9,"*"&amp;"Congés"&amp;"*",$J$1:$ABL$1,"&gt;="&amp;ABZ$1,$J$1:$ABL$1,"&lt;="&amp;EOMONTH(ABZ$1,0))+COUNTIFS($J9:$ABL9,"*"&amp;"RECUP DEBIT"&amp;"*",$J$1:$ABL$1,"&gt;="&amp;ABZ$1,$J$1:$ABL$1,"&lt;="&amp;EOMONTH(ABZ$1,0))+COUNTIFS($J9:$ABL9,"*"&amp;"RTT"&amp;"*",$J$1:$ABL$1,"&gt;="&amp;ABZ$1,$J$1:$ABL$1,"&lt;="&amp;EOMONTH(ABZ$1,0))+COUNTIFS($J9:$ABL9,"*"&amp;"ENFANT MALADE"&amp;"*",$J$1:$ABL$1,"&gt;="&amp;ABZ$1,$J$1:$ABL$1,"&lt;="&amp;EOMONTH(ABZ$1,0))+COUNTIFS($J9:$ABL9,"*"&amp;"BONIFICATION"&amp;"*",$J$1:$ABL$1,"&gt;="&amp;ABZ$1,$J$1:$ABL$1,"&lt;="&amp;EOMONTH(ABZ$1,0))</f>
        <v>0</v>
      </c>
      <c r="ACA9" s="5">
        <f ca="1">COUNTIFS($J9:$ABL9,"*"&amp;"Congés"&amp;"*",$J$1:$ABL$1,"&gt;="&amp;ACA$1,$J$1:$ABL$1,"&lt;="&amp;EOMONTH(ACA$1,0))+COUNTIFS($J9:$ABL9,"*"&amp;"RECUP DEBIT"&amp;"*",$J$1:$ABL$1,"&gt;="&amp;ACA$1,$J$1:$ABL$1,"&lt;="&amp;EOMONTH(ACA$1,0))+COUNTIFS($J9:$ABL9,"*"&amp;"RTT"&amp;"*",$J$1:$ABL$1,"&gt;="&amp;ACA$1,$J$1:$ABL$1,"&lt;="&amp;EOMONTH(ACA$1,0))+COUNTIFS($J9:$ABL9,"*"&amp;"ENFANT MALADE"&amp;"*",$J$1:$ABL$1,"&gt;="&amp;ACA$1,$J$1:$ABL$1,"&lt;="&amp;EOMONTH(ACA$1,0))+COUNTIFS($J9:$ABL9,"*"&amp;"BONIFICATION"&amp;"*",$J$1:$ABL$1,"&gt;="&amp;ACA$1,$J$1:$ABL$1,"&lt;="&amp;EOMONTH(ACA$1,0))</f>
        <v>0</v>
      </c>
      <c r="ACB9" s="4">
        <f ca="1">COUNTIFS($J9:$ABL9,"*"&amp;"Congés"&amp;"*",$J$1:$ABL$1,"&gt;="&amp;ACB$1,$J$1:$ABL$1,"&lt;="&amp;EOMONTH(ACB$1,0))+COUNTIFS($J9:$ABL9,"*"&amp;"RECUP DEBIT"&amp;"*",$J$1:$ABL$1,"&gt;="&amp;ACB$1,$J$1:$ABL$1,"&lt;="&amp;EOMONTH(ACB$1,0))+COUNTIFS($J9:$ABL9,"*"&amp;"RTT"&amp;"*",$J$1:$ABL$1,"&gt;="&amp;ACB$1,$J$1:$ABL$1,"&lt;="&amp;EOMONTH(ACB$1,0))+COUNTIFS($J9:$ABL9,"*"&amp;"ENFANT MALADE"&amp;"*",$J$1:$ABL$1,"&gt;="&amp;ACB$1,$J$1:$ABL$1,"&lt;="&amp;EOMONTH(ACB$1,0))+COUNTIFS($J9:$ABL9,"*"&amp;"BONIFICATION"&amp;"*",$J$1:$ABL$1,"&gt;="&amp;ACB$1,$J$1:$ABL$1,"&lt;="&amp;EOMONTH(ACB$1,0))</f>
        <v>0</v>
      </c>
    </row>
    <row r="10" spans="1:756" s="3" customFormat="1" ht="28" hidden="1" customHeight="1">
      <c r="A10" s="27" t="s">
        <v>121</v>
      </c>
      <c r="B10" s="9" t="str">
        <f>VLOOKUP($A10,[1]LISTE_AGENTS!$A:$G,2,FALSE)</f>
        <v>Burle</v>
      </c>
      <c r="C10" s="9" t="str">
        <f>VLOOKUP($A10,[1]LISTE_AGENTS!$A:$G,3,FALSE)</f>
        <v>Yann</v>
      </c>
      <c r="D10" s="9" t="str">
        <f>VLOOKUP($A10,[1]LISTE_AGENTS!$A:$G,4,FALSE)</f>
        <v>Burle Yann</v>
      </c>
      <c r="E10" s="9" t="str">
        <f>VLOOKUP($A10,[1]LISTE_AGENTS!$A:$G,7,FALSE)</f>
        <v>Oui</v>
      </c>
      <c r="F10" s="9" t="str">
        <f>VLOOKUP($A10,[1]LISTE_AGENTS!$A:$H,8,FALSE)</f>
        <v>NHA-21</v>
      </c>
      <c r="G10" s="28" t="s">
        <v>100</v>
      </c>
      <c r="H10" s="9"/>
      <c r="I10" s="9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 t="s">
        <v>68</v>
      </c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O10" s="6">
        <f ca="1">COUNTIFS($J10:$ABL10,"*"&amp;"Congés"&amp;"*",$J$1:$ABL$1,"&gt;="&amp;ABO$1,$J$1:$ABL$1,"&lt;="&amp;EOMONTH(ABO$1,0))+COUNTIFS($J10:$ABL10,"*"&amp;"RECUP DEBIT"&amp;"*",$J$1:$ABL$1,"&gt;="&amp;ABO$1,$J$1:$ABL$1,"&lt;="&amp;EOMONTH(ABO$1,0))+COUNTIFS($J10:$ABL10,"*"&amp;"RTT"&amp;"*",$J$1:$ABL$1,"&gt;="&amp;ABO$1,$J$1:$ABL$1,"&lt;="&amp;EOMONTH(ABO$1,0))+COUNTIFS($J10:$ABL10,"*"&amp;"ENFANT MALADE"&amp;"*",$J$1:$ABL$1,"&gt;="&amp;ABO$1,$J$1:$ABL$1,"&lt;="&amp;EOMONTH(ABO$1,0))+COUNTIFS($J10:$ABL10,"*"&amp;"BONIFICATION"&amp;"*",$J$1:$ABL$1,"&gt;="&amp;ABO$1,$J$1:$ABL$1,"&lt;="&amp;EOMONTH(ABO$1,0))</f>
        <v>0</v>
      </c>
      <c r="ABP10" s="5">
        <f ca="1">COUNTIFS($J10:$ABL10,"*"&amp;"Congés"&amp;"*",$J$1:$ABL$1,"&gt;="&amp;ABP$1,$J$1:$ABL$1,"&lt;="&amp;EOMONTH(ABP$1,0))+COUNTIFS($J10:$ABL10,"*"&amp;"RECUP DEBIT"&amp;"*",$J$1:$ABL$1,"&gt;="&amp;ABP$1,$J$1:$ABL$1,"&lt;="&amp;EOMONTH(ABP$1,0))+COUNTIFS($J10:$ABL10,"*"&amp;"RTT"&amp;"*",$J$1:$ABL$1,"&gt;="&amp;ABP$1,$J$1:$ABL$1,"&lt;="&amp;EOMONTH(ABP$1,0))+COUNTIFS($J10:$ABL10,"*"&amp;"ENFANT MALADE"&amp;"*",$J$1:$ABL$1,"&gt;="&amp;ABP$1,$J$1:$ABL$1,"&lt;="&amp;EOMONTH(ABP$1,0))+COUNTIFS($J10:$ABL10,"*"&amp;"BONIFICATION"&amp;"*",$J$1:$ABL$1,"&gt;="&amp;ABP$1,$J$1:$ABL$1,"&lt;="&amp;EOMONTH(ABP$1,0))</f>
        <v>0</v>
      </c>
      <c r="ABQ10" s="5">
        <f ca="1">COUNTIFS($J10:$ABL10,"*"&amp;"Congés"&amp;"*",$J$1:$ABL$1,"&gt;="&amp;ABQ$1,$J$1:$ABL$1,"&lt;="&amp;EOMONTH(ABQ$1,0))+COUNTIFS($J10:$ABL10,"*"&amp;"RECUP DEBIT"&amp;"*",$J$1:$ABL$1,"&gt;="&amp;ABQ$1,$J$1:$ABL$1,"&lt;="&amp;EOMONTH(ABQ$1,0))+COUNTIFS($J10:$ABL10,"*"&amp;"RTT"&amp;"*",$J$1:$ABL$1,"&gt;="&amp;ABQ$1,$J$1:$ABL$1,"&lt;="&amp;EOMONTH(ABQ$1,0))+COUNTIFS($J10:$ABL10,"*"&amp;"ENFANT MALADE"&amp;"*",$J$1:$ABL$1,"&gt;="&amp;ABQ$1,$J$1:$ABL$1,"&lt;="&amp;EOMONTH(ABQ$1,0))+COUNTIFS($J10:$ABL10,"*"&amp;"BONIFICATION"&amp;"*",$J$1:$ABL$1,"&gt;="&amp;ABQ$1,$J$1:$ABL$1,"&lt;="&amp;EOMONTH(ABQ$1,0))</f>
        <v>0</v>
      </c>
      <c r="ABR10" s="5">
        <f ca="1">COUNTIFS($J10:$ABL10,"*"&amp;"Congés"&amp;"*",$J$1:$ABL$1,"&gt;="&amp;ABR$1,$J$1:$ABL$1,"&lt;="&amp;EOMONTH(ABR$1,0))+COUNTIFS($J10:$ABL10,"*"&amp;"RECUP DEBIT"&amp;"*",$J$1:$ABL$1,"&gt;="&amp;ABR$1,$J$1:$ABL$1,"&lt;="&amp;EOMONTH(ABR$1,0))+COUNTIFS($J10:$ABL10,"*"&amp;"RTT"&amp;"*",$J$1:$ABL$1,"&gt;="&amp;ABR$1,$J$1:$ABL$1,"&lt;="&amp;EOMONTH(ABR$1,0))+COUNTIFS($J10:$ABL10,"*"&amp;"ENFANT MALADE"&amp;"*",$J$1:$ABL$1,"&gt;="&amp;ABR$1,$J$1:$ABL$1,"&lt;="&amp;EOMONTH(ABR$1,0))+COUNTIFS($J10:$ABL10,"*"&amp;"BONIFICATION"&amp;"*",$J$1:$ABL$1,"&gt;="&amp;ABR$1,$J$1:$ABL$1,"&lt;="&amp;EOMONTH(ABR$1,0))</f>
        <v>0</v>
      </c>
      <c r="ABS10" s="5">
        <f ca="1">COUNTIFS($J10:$ABL10,"*"&amp;"Congés"&amp;"*",$J$1:$ABL$1,"&gt;="&amp;ABS$1,$J$1:$ABL$1,"&lt;="&amp;EOMONTH(ABS$1,0))+COUNTIFS($J10:$ABL10,"*"&amp;"RECUP DEBIT"&amp;"*",$J$1:$ABL$1,"&gt;="&amp;ABS$1,$J$1:$ABL$1,"&lt;="&amp;EOMONTH(ABS$1,0))+COUNTIFS($J10:$ABL10,"*"&amp;"RTT"&amp;"*",$J$1:$ABL$1,"&gt;="&amp;ABS$1,$J$1:$ABL$1,"&lt;="&amp;EOMONTH(ABS$1,0))+COUNTIFS($J10:$ABL10,"*"&amp;"ENFANT MALADE"&amp;"*",$J$1:$ABL$1,"&gt;="&amp;ABS$1,$J$1:$ABL$1,"&lt;="&amp;EOMONTH(ABS$1,0))+COUNTIFS($J10:$ABL10,"*"&amp;"BONIFICATION"&amp;"*",$J$1:$ABL$1,"&gt;="&amp;ABS$1,$J$1:$ABL$1,"&lt;="&amp;EOMONTH(ABS$1,0))</f>
        <v>0</v>
      </c>
      <c r="ABT10" s="5">
        <f ca="1">COUNTIFS($J10:$ABL10,"*"&amp;"Congés"&amp;"*",$J$1:$ABL$1,"&gt;="&amp;ABT$1,$J$1:$ABL$1,"&lt;="&amp;EOMONTH(ABT$1,0))+COUNTIFS($J10:$ABL10,"*"&amp;"RECUP DEBIT"&amp;"*",$J$1:$ABL$1,"&gt;="&amp;ABT$1,$J$1:$ABL$1,"&lt;="&amp;EOMONTH(ABT$1,0))+COUNTIFS($J10:$ABL10,"*"&amp;"RTT"&amp;"*",$J$1:$ABL$1,"&gt;="&amp;ABT$1,$J$1:$ABL$1,"&lt;="&amp;EOMONTH(ABT$1,0))+COUNTIFS($J10:$ABL10,"*"&amp;"ENFANT MALADE"&amp;"*",$J$1:$ABL$1,"&gt;="&amp;ABT$1,$J$1:$ABL$1,"&lt;="&amp;EOMONTH(ABT$1,0))+COUNTIFS($J10:$ABL10,"*"&amp;"BONIFICATION"&amp;"*",$J$1:$ABL$1,"&gt;="&amp;ABT$1,$J$1:$ABL$1,"&lt;="&amp;EOMONTH(ABT$1,0))</f>
        <v>0</v>
      </c>
      <c r="ABU10" s="5">
        <f ca="1">COUNTIFS($J10:$ABL10,"*"&amp;"Congés"&amp;"*",$J$1:$ABL$1,"&gt;="&amp;ABU$1,$J$1:$ABL$1,"&lt;="&amp;EOMONTH(ABU$1,0))+COUNTIFS($J10:$ABL10,"*"&amp;"RECUP DEBIT"&amp;"*",$J$1:$ABL$1,"&gt;="&amp;ABU$1,$J$1:$ABL$1,"&lt;="&amp;EOMONTH(ABU$1,0))+COUNTIFS($J10:$ABL10,"*"&amp;"RTT"&amp;"*",$J$1:$ABL$1,"&gt;="&amp;ABU$1,$J$1:$ABL$1,"&lt;="&amp;EOMONTH(ABU$1,0))+COUNTIFS($J10:$ABL10,"*"&amp;"ENFANT MALADE"&amp;"*",$J$1:$ABL$1,"&gt;="&amp;ABU$1,$J$1:$ABL$1,"&lt;="&amp;EOMONTH(ABU$1,0))+COUNTIFS($J10:$ABL10,"*"&amp;"BONIFICATION"&amp;"*",$J$1:$ABL$1,"&gt;="&amp;ABU$1,$J$1:$ABL$1,"&lt;="&amp;EOMONTH(ABU$1,0))</f>
        <v>0</v>
      </c>
      <c r="ABV10" s="5">
        <f ca="1">COUNTIFS($J10:$ABL10,"*"&amp;"Congés"&amp;"*",$J$1:$ABL$1,"&gt;="&amp;ABV$1,$J$1:$ABL$1,"&lt;="&amp;EOMONTH(ABV$1,0))+COUNTIFS($J10:$ABL10,"*"&amp;"RECUP DEBIT"&amp;"*",$J$1:$ABL$1,"&gt;="&amp;ABV$1,$J$1:$ABL$1,"&lt;="&amp;EOMONTH(ABV$1,0))+COUNTIFS($J10:$ABL10,"*"&amp;"RTT"&amp;"*",$J$1:$ABL$1,"&gt;="&amp;ABV$1,$J$1:$ABL$1,"&lt;="&amp;EOMONTH(ABV$1,0))+COUNTIFS($J10:$ABL10,"*"&amp;"ENFANT MALADE"&amp;"*",$J$1:$ABL$1,"&gt;="&amp;ABV$1,$J$1:$ABL$1,"&lt;="&amp;EOMONTH(ABV$1,0))+COUNTIFS($J10:$ABL10,"*"&amp;"BONIFICATION"&amp;"*",$J$1:$ABL$1,"&gt;="&amp;ABV$1,$J$1:$ABL$1,"&lt;="&amp;EOMONTH(ABV$1,0))</f>
        <v>0</v>
      </c>
      <c r="ABW10" s="5">
        <f ca="1">COUNTIFS($J10:$ABL10,"*"&amp;"Congés"&amp;"*",$J$1:$ABL$1,"&gt;="&amp;ABW$1,$J$1:$ABL$1,"&lt;="&amp;EOMONTH(ABW$1,0))+COUNTIFS($J10:$ABL10,"*"&amp;"RECUP DEBIT"&amp;"*",$J$1:$ABL$1,"&gt;="&amp;ABW$1,$J$1:$ABL$1,"&lt;="&amp;EOMONTH(ABW$1,0))+COUNTIFS($J10:$ABL10,"*"&amp;"RTT"&amp;"*",$J$1:$ABL$1,"&gt;="&amp;ABW$1,$J$1:$ABL$1,"&lt;="&amp;EOMONTH(ABW$1,0))+COUNTIFS($J10:$ABL10,"*"&amp;"ENFANT MALADE"&amp;"*",$J$1:$ABL$1,"&gt;="&amp;ABW$1,$J$1:$ABL$1,"&lt;="&amp;EOMONTH(ABW$1,0))+COUNTIFS($J10:$ABL10,"*"&amp;"BONIFICATION"&amp;"*",$J$1:$ABL$1,"&gt;="&amp;ABW$1,$J$1:$ABL$1,"&lt;="&amp;EOMONTH(ABW$1,0))</f>
        <v>0</v>
      </c>
      <c r="ABX10" s="5">
        <f ca="1">COUNTIFS($J10:$ABL10,"*"&amp;"Congés"&amp;"*",$J$1:$ABL$1,"&gt;="&amp;ABX$1,$J$1:$ABL$1,"&lt;="&amp;EOMONTH(ABX$1,0))+COUNTIFS($J10:$ABL10,"*"&amp;"RECUP DEBIT"&amp;"*",$J$1:$ABL$1,"&gt;="&amp;ABX$1,$J$1:$ABL$1,"&lt;="&amp;EOMONTH(ABX$1,0))+COUNTIFS($J10:$ABL10,"*"&amp;"RTT"&amp;"*",$J$1:$ABL$1,"&gt;="&amp;ABX$1,$J$1:$ABL$1,"&lt;="&amp;EOMONTH(ABX$1,0))+COUNTIFS($J10:$ABL10,"*"&amp;"ENFANT MALADE"&amp;"*",$J$1:$ABL$1,"&gt;="&amp;ABX$1,$J$1:$ABL$1,"&lt;="&amp;EOMONTH(ABX$1,0))+COUNTIFS($J10:$ABL10,"*"&amp;"BONIFICATION"&amp;"*",$J$1:$ABL$1,"&gt;="&amp;ABX$1,$J$1:$ABL$1,"&lt;="&amp;EOMONTH(ABX$1,0))</f>
        <v>0</v>
      </c>
      <c r="ABY10" s="5">
        <f ca="1">COUNTIFS($J10:$ABL10,"*"&amp;"Congés"&amp;"*",$J$1:$ABL$1,"&gt;="&amp;ABY$1,$J$1:$ABL$1,"&lt;="&amp;EOMONTH(ABY$1,0))+COUNTIFS($J10:$ABL10,"*"&amp;"RECUP DEBIT"&amp;"*",$J$1:$ABL$1,"&gt;="&amp;ABY$1,$J$1:$ABL$1,"&lt;="&amp;EOMONTH(ABY$1,0))+COUNTIFS($J10:$ABL10,"*"&amp;"RTT"&amp;"*",$J$1:$ABL$1,"&gt;="&amp;ABY$1,$J$1:$ABL$1,"&lt;="&amp;EOMONTH(ABY$1,0))+COUNTIFS($J10:$ABL10,"*"&amp;"ENFANT MALADE"&amp;"*",$J$1:$ABL$1,"&gt;="&amp;ABY$1,$J$1:$ABL$1,"&lt;="&amp;EOMONTH(ABY$1,0))+COUNTIFS($J10:$ABL10,"*"&amp;"BONIFICATION"&amp;"*",$J$1:$ABL$1,"&gt;="&amp;ABY$1,$J$1:$ABL$1,"&lt;="&amp;EOMONTH(ABY$1,0))</f>
        <v>0</v>
      </c>
      <c r="ABZ10" s="5">
        <f ca="1">COUNTIFS($J10:$ABL10,"*"&amp;"Congés"&amp;"*",$J$1:$ABL$1,"&gt;="&amp;ABZ$1,$J$1:$ABL$1,"&lt;="&amp;EOMONTH(ABZ$1,0))+COUNTIFS($J10:$ABL10,"*"&amp;"RECUP DEBIT"&amp;"*",$J$1:$ABL$1,"&gt;="&amp;ABZ$1,$J$1:$ABL$1,"&lt;="&amp;EOMONTH(ABZ$1,0))+COUNTIFS($J10:$ABL10,"*"&amp;"RTT"&amp;"*",$J$1:$ABL$1,"&gt;="&amp;ABZ$1,$J$1:$ABL$1,"&lt;="&amp;EOMONTH(ABZ$1,0))+COUNTIFS($J10:$ABL10,"*"&amp;"ENFANT MALADE"&amp;"*",$J$1:$ABL$1,"&gt;="&amp;ABZ$1,$J$1:$ABL$1,"&lt;="&amp;EOMONTH(ABZ$1,0))+COUNTIFS($J10:$ABL10,"*"&amp;"BONIFICATION"&amp;"*",$J$1:$ABL$1,"&gt;="&amp;ABZ$1,$J$1:$ABL$1,"&lt;="&amp;EOMONTH(ABZ$1,0))</f>
        <v>0</v>
      </c>
      <c r="ACA10" s="5">
        <f ca="1">COUNTIFS($J10:$ABL10,"*"&amp;"Congés"&amp;"*",$J$1:$ABL$1,"&gt;="&amp;ACA$1,$J$1:$ABL$1,"&lt;="&amp;EOMONTH(ACA$1,0))+COUNTIFS($J10:$ABL10,"*"&amp;"RECUP DEBIT"&amp;"*",$J$1:$ABL$1,"&gt;="&amp;ACA$1,$J$1:$ABL$1,"&lt;="&amp;EOMONTH(ACA$1,0))+COUNTIFS($J10:$ABL10,"*"&amp;"RTT"&amp;"*",$J$1:$ABL$1,"&gt;="&amp;ACA$1,$J$1:$ABL$1,"&lt;="&amp;EOMONTH(ACA$1,0))+COUNTIFS($J10:$ABL10,"*"&amp;"ENFANT MALADE"&amp;"*",$J$1:$ABL$1,"&gt;="&amp;ACA$1,$J$1:$ABL$1,"&lt;="&amp;EOMONTH(ACA$1,0))+COUNTIFS($J10:$ABL10,"*"&amp;"BONIFICATION"&amp;"*",$J$1:$ABL$1,"&gt;="&amp;ACA$1,$J$1:$ABL$1,"&lt;="&amp;EOMONTH(ACA$1,0))</f>
        <v>0</v>
      </c>
      <c r="ACB10" s="4">
        <f ca="1">COUNTIFS($J10:$ABL10,"*"&amp;"Congés"&amp;"*",$J$1:$ABL$1,"&gt;="&amp;ACB$1,$J$1:$ABL$1,"&lt;="&amp;EOMONTH(ACB$1,0))+COUNTIFS($J10:$ABL10,"*"&amp;"RECUP DEBIT"&amp;"*",$J$1:$ABL$1,"&gt;="&amp;ACB$1,$J$1:$ABL$1,"&lt;="&amp;EOMONTH(ACB$1,0))+COUNTIFS($J10:$ABL10,"*"&amp;"RTT"&amp;"*",$J$1:$ABL$1,"&gt;="&amp;ACB$1,$J$1:$ABL$1,"&lt;="&amp;EOMONTH(ACB$1,0))+COUNTIFS($J10:$ABL10,"*"&amp;"ENFANT MALADE"&amp;"*",$J$1:$ABL$1,"&gt;="&amp;ACB$1,$J$1:$ABL$1,"&lt;="&amp;EOMONTH(ACB$1,0))+COUNTIFS($J10:$ABL10,"*"&amp;"BONIFICATION"&amp;"*",$J$1:$ABL$1,"&gt;="&amp;ACB$1,$J$1:$ABL$1,"&lt;="&amp;EOMONTH(ACB$1,0))</f>
        <v>0</v>
      </c>
    </row>
    <row r="11" spans="1:756" s="3" customFormat="1" ht="28" hidden="1" customHeight="1">
      <c r="A11" s="27" t="s">
        <v>120</v>
      </c>
      <c r="B11" s="9" t="str">
        <f>VLOOKUP($A11,[1]LISTE_AGENTS!$A:$G,2,FALSE)</f>
        <v>Cantelli</v>
      </c>
      <c r="C11" s="9" t="str">
        <f>VLOOKUP($A11,[1]LISTE_AGENTS!$A:$G,3,FALSE)</f>
        <v>Thomas</v>
      </c>
      <c r="D11" s="9" t="str">
        <f>VLOOKUP($A11,[1]LISTE_AGENTS!$A:$G,4,FALSE)</f>
        <v>Cantelli Thomas</v>
      </c>
      <c r="E11" s="9" t="str">
        <f>VLOOKUP($A11,[1]LISTE_AGENTS!$A:$G,7,FALSE)</f>
        <v>Oui</v>
      </c>
      <c r="F11" s="9" t="str">
        <f>VLOOKUP($A11,[1]LISTE_AGENTS!$A:$H,8,FALSE)</f>
        <v>NHA-21</v>
      </c>
      <c r="G11" s="28" t="s">
        <v>75</v>
      </c>
      <c r="H11" s="9"/>
      <c r="I11" s="9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 t="s">
        <v>67</v>
      </c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 t="s">
        <v>69</v>
      </c>
      <c r="FG11" s="8"/>
      <c r="FH11" s="8"/>
      <c r="FI11" s="8"/>
      <c r="FJ11" s="8"/>
      <c r="FK11" s="8"/>
      <c r="FL11" s="8"/>
      <c r="FM11" s="8" t="s">
        <v>69</v>
      </c>
      <c r="FN11" s="8"/>
      <c r="FO11" s="8"/>
      <c r="FP11" s="8"/>
      <c r="FQ11" s="8"/>
      <c r="FR11" s="8"/>
      <c r="FS11" s="8"/>
      <c r="FT11" s="8" t="s">
        <v>69</v>
      </c>
      <c r="FU11" s="8"/>
      <c r="FV11" s="8"/>
      <c r="FW11" s="8"/>
      <c r="FX11" s="8"/>
      <c r="FY11" s="8"/>
      <c r="FZ11" s="8"/>
      <c r="GA11" s="8" t="s">
        <v>69</v>
      </c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  <c r="ABF11" s="8"/>
      <c r="ABG11" s="8"/>
      <c r="ABH11" s="8"/>
      <c r="ABI11" s="8"/>
      <c r="ABJ11" s="8"/>
      <c r="ABK11" s="8"/>
      <c r="ABL11" s="8"/>
      <c r="ABO11" s="6">
        <f ca="1">COUNTIFS($J11:$ABL11,"*"&amp;"Congés"&amp;"*",$J$1:$ABL$1,"&gt;="&amp;ABO$1,$J$1:$ABL$1,"&lt;="&amp;EOMONTH(ABO$1,0))+COUNTIFS($J11:$ABL11,"*"&amp;"RECUP DEBIT"&amp;"*",$J$1:$ABL$1,"&gt;="&amp;ABO$1,$J$1:$ABL$1,"&lt;="&amp;EOMONTH(ABO$1,0))+COUNTIFS($J11:$ABL11,"*"&amp;"RTT"&amp;"*",$J$1:$ABL$1,"&gt;="&amp;ABO$1,$J$1:$ABL$1,"&lt;="&amp;EOMONTH(ABO$1,0))+COUNTIFS($J11:$ABL11,"*"&amp;"ENFANT MALADE"&amp;"*",$J$1:$ABL$1,"&gt;="&amp;ABO$1,$J$1:$ABL$1,"&lt;="&amp;EOMONTH(ABO$1,0))+COUNTIFS($J11:$ABL11,"*"&amp;"BONIFICATION"&amp;"*",$J$1:$ABL$1,"&gt;="&amp;ABO$1,$J$1:$ABL$1,"&lt;="&amp;EOMONTH(ABO$1,0))</f>
        <v>0</v>
      </c>
      <c r="ABP11" s="5">
        <f ca="1">COUNTIFS($J11:$ABL11,"*"&amp;"Congés"&amp;"*",$J$1:$ABL$1,"&gt;="&amp;ABP$1,$J$1:$ABL$1,"&lt;="&amp;EOMONTH(ABP$1,0))+COUNTIFS($J11:$ABL11,"*"&amp;"RECUP DEBIT"&amp;"*",$J$1:$ABL$1,"&gt;="&amp;ABP$1,$J$1:$ABL$1,"&lt;="&amp;EOMONTH(ABP$1,0))+COUNTIFS($J11:$ABL11,"*"&amp;"RTT"&amp;"*",$J$1:$ABL$1,"&gt;="&amp;ABP$1,$J$1:$ABL$1,"&lt;="&amp;EOMONTH(ABP$1,0))+COUNTIFS($J11:$ABL11,"*"&amp;"ENFANT MALADE"&amp;"*",$J$1:$ABL$1,"&gt;="&amp;ABP$1,$J$1:$ABL$1,"&lt;="&amp;EOMONTH(ABP$1,0))+COUNTIFS($J11:$ABL11,"*"&amp;"BONIFICATION"&amp;"*",$J$1:$ABL$1,"&gt;="&amp;ABP$1,$J$1:$ABL$1,"&lt;="&amp;EOMONTH(ABP$1,0))</f>
        <v>0</v>
      </c>
      <c r="ABQ11" s="5">
        <f ca="1">COUNTIFS($J11:$ABL11,"*"&amp;"Congés"&amp;"*",$J$1:$ABL$1,"&gt;="&amp;ABQ$1,$J$1:$ABL$1,"&lt;="&amp;EOMONTH(ABQ$1,0))+COUNTIFS($J11:$ABL11,"*"&amp;"RECUP DEBIT"&amp;"*",$J$1:$ABL$1,"&gt;="&amp;ABQ$1,$J$1:$ABL$1,"&lt;="&amp;EOMONTH(ABQ$1,0))+COUNTIFS($J11:$ABL11,"*"&amp;"RTT"&amp;"*",$J$1:$ABL$1,"&gt;="&amp;ABQ$1,$J$1:$ABL$1,"&lt;="&amp;EOMONTH(ABQ$1,0))+COUNTIFS($J11:$ABL11,"*"&amp;"ENFANT MALADE"&amp;"*",$J$1:$ABL$1,"&gt;="&amp;ABQ$1,$J$1:$ABL$1,"&lt;="&amp;EOMONTH(ABQ$1,0))+COUNTIFS($J11:$ABL11,"*"&amp;"BONIFICATION"&amp;"*",$J$1:$ABL$1,"&gt;="&amp;ABQ$1,$J$1:$ABL$1,"&lt;="&amp;EOMONTH(ABQ$1,0))</f>
        <v>0</v>
      </c>
      <c r="ABR11" s="5">
        <f ca="1">COUNTIFS($J11:$ABL11,"*"&amp;"Congés"&amp;"*",$J$1:$ABL$1,"&gt;="&amp;ABR$1,$J$1:$ABL$1,"&lt;="&amp;EOMONTH(ABR$1,0))+COUNTIFS($J11:$ABL11,"*"&amp;"RECUP DEBIT"&amp;"*",$J$1:$ABL$1,"&gt;="&amp;ABR$1,$J$1:$ABL$1,"&lt;="&amp;EOMONTH(ABR$1,0))+COUNTIFS($J11:$ABL11,"*"&amp;"RTT"&amp;"*",$J$1:$ABL$1,"&gt;="&amp;ABR$1,$J$1:$ABL$1,"&lt;="&amp;EOMONTH(ABR$1,0))+COUNTIFS($J11:$ABL11,"*"&amp;"ENFANT MALADE"&amp;"*",$J$1:$ABL$1,"&gt;="&amp;ABR$1,$J$1:$ABL$1,"&lt;="&amp;EOMONTH(ABR$1,0))+COUNTIFS($J11:$ABL11,"*"&amp;"BONIFICATION"&amp;"*",$J$1:$ABL$1,"&gt;="&amp;ABR$1,$J$1:$ABL$1,"&lt;="&amp;EOMONTH(ABR$1,0))</f>
        <v>0</v>
      </c>
      <c r="ABS11" s="5">
        <f ca="1">COUNTIFS($J11:$ABL11,"*"&amp;"Congés"&amp;"*",$J$1:$ABL$1,"&gt;="&amp;ABS$1,$J$1:$ABL$1,"&lt;="&amp;EOMONTH(ABS$1,0))+COUNTIFS($J11:$ABL11,"*"&amp;"RECUP DEBIT"&amp;"*",$J$1:$ABL$1,"&gt;="&amp;ABS$1,$J$1:$ABL$1,"&lt;="&amp;EOMONTH(ABS$1,0))+COUNTIFS($J11:$ABL11,"*"&amp;"RTT"&amp;"*",$J$1:$ABL$1,"&gt;="&amp;ABS$1,$J$1:$ABL$1,"&lt;="&amp;EOMONTH(ABS$1,0))+COUNTIFS($J11:$ABL11,"*"&amp;"ENFANT MALADE"&amp;"*",$J$1:$ABL$1,"&gt;="&amp;ABS$1,$J$1:$ABL$1,"&lt;="&amp;EOMONTH(ABS$1,0))+COUNTIFS($J11:$ABL11,"*"&amp;"BONIFICATION"&amp;"*",$J$1:$ABL$1,"&gt;="&amp;ABS$1,$J$1:$ABL$1,"&lt;="&amp;EOMONTH(ABS$1,0))</f>
        <v>0</v>
      </c>
      <c r="ABT11" s="5">
        <f ca="1">COUNTIFS($J11:$ABL11,"*"&amp;"Congés"&amp;"*",$J$1:$ABL$1,"&gt;="&amp;ABT$1,$J$1:$ABL$1,"&lt;="&amp;EOMONTH(ABT$1,0))+COUNTIFS($J11:$ABL11,"*"&amp;"RECUP DEBIT"&amp;"*",$J$1:$ABL$1,"&gt;="&amp;ABT$1,$J$1:$ABL$1,"&lt;="&amp;EOMONTH(ABT$1,0))+COUNTIFS($J11:$ABL11,"*"&amp;"RTT"&amp;"*",$J$1:$ABL$1,"&gt;="&amp;ABT$1,$J$1:$ABL$1,"&lt;="&amp;EOMONTH(ABT$1,0))+COUNTIFS($J11:$ABL11,"*"&amp;"ENFANT MALADE"&amp;"*",$J$1:$ABL$1,"&gt;="&amp;ABT$1,$J$1:$ABL$1,"&lt;="&amp;EOMONTH(ABT$1,0))+COUNTIFS($J11:$ABL11,"*"&amp;"BONIFICATION"&amp;"*",$J$1:$ABL$1,"&gt;="&amp;ABT$1,$J$1:$ABL$1,"&lt;="&amp;EOMONTH(ABT$1,0))</f>
        <v>0</v>
      </c>
      <c r="ABU11" s="5">
        <f ca="1">COUNTIFS($J11:$ABL11,"*"&amp;"Congés"&amp;"*",$J$1:$ABL$1,"&gt;="&amp;ABU$1,$J$1:$ABL$1,"&lt;="&amp;EOMONTH(ABU$1,0))+COUNTIFS($J11:$ABL11,"*"&amp;"RECUP DEBIT"&amp;"*",$J$1:$ABL$1,"&gt;="&amp;ABU$1,$J$1:$ABL$1,"&lt;="&amp;EOMONTH(ABU$1,0))+COUNTIFS($J11:$ABL11,"*"&amp;"RTT"&amp;"*",$J$1:$ABL$1,"&gt;="&amp;ABU$1,$J$1:$ABL$1,"&lt;="&amp;EOMONTH(ABU$1,0))+COUNTIFS($J11:$ABL11,"*"&amp;"ENFANT MALADE"&amp;"*",$J$1:$ABL$1,"&gt;="&amp;ABU$1,$J$1:$ABL$1,"&lt;="&amp;EOMONTH(ABU$1,0))+COUNTIFS($J11:$ABL11,"*"&amp;"BONIFICATION"&amp;"*",$J$1:$ABL$1,"&gt;="&amp;ABU$1,$J$1:$ABL$1,"&lt;="&amp;EOMONTH(ABU$1,0))</f>
        <v>0</v>
      </c>
      <c r="ABV11" s="5">
        <f ca="1">COUNTIFS($J11:$ABL11,"*"&amp;"Congés"&amp;"*",$J$1:$ABL$1,"&gt;="&amp;ABV$1,$J$1:$ABL$1,"&lt;="&amp;EOMONTH(ABV$1,0))+COUNTIFS($J11:$ABL11,"*"&amp;"RECUP DEBIT"&amp;"*",$J$1:$ABL$1,"&gt;="&amp;ABV$1,$J$1:$ABL$1,"&lt;="&amp;EOMONTH(ABV$1,0))+COUNTIFS($J11:$ABL11,"*"&amp;"RTT"&amp;"*",$J$1:$ABL$1,"&gt;="&amp;ABV$1,$J$1:$ABL$1,"&lt;="&amp;EOMONTH(ABV$1,0))+COUNTIFS($J11:$ABL11,"*"&amp;"ENFANT MALADE"&amp;"*",$J$1:$ABL$1,"&gt;="&amp;ABV$1,$J$1:$ABL$1,"&lt;="&amp;EOMONTH(ABV$1,0))+COUNTIFS($J11:$ABL11,"*"&amp;"BONIFICATION"&amp;"*",$J$1:$ABL$1,"&gt;="&amp;ABV$1,$J$1:$ABL$1,"&lt;="&amp;EOMONTH(ABV$1,0))</f>
        <v>0</v>
      </c>
      <c r="ABW11" s="5">
        <f ca="1">COUNTIFS($J11:$ABL11,"*"&amp;"Congés"&amp;"*",$J$1:$ABL$1,"&gt;="&amp;ABW$1,$J$1:$ABL$1,"&lt;="&amp;EOMONTH(ABW$1,0))+COUNTIFS($J11:$ABL11,"*"&amp;"RECUP DEBIT"&amp;"*",$J$1:$ABL$1,"&gt;="&amp;ABW$1,$J$1:$ABL$1,"&lt;="&amp;EOMONTH(ABW$1,0))+COUNTIFS($J11:$ABL11,"*"&amp;"RTT"&amp;"*",$J$1:$ABL$1,"&gt;="&amp;ABW$1,$J$1:$ABL$1,"&lt;="&amp;EOMONTH(ABW$1,0))+COUNTIFS($J11:$ABL11,"*"&amp;"ENFANT MALADE"&amp;"*",$J$1:$ABL$1,"&gt;="&amp;ABW$1,$J$1:$ABL$1,"&lt;="&amp;EOMONTH(ABW$1,0))+COUNTIFS($J11:$ABL11,"*"&amp;"BONIFICATION"&amp;"*",$J$1:$ABL$1,"&gt;="&amp;ABW$1,$J$1:$ABL$1,"&lt;="&amp;EOMONTH(ABW$1,0))</f>
        <v>0</v>
      </c>
      <c r="ABX11" s="5">
        <f ca="1">COUNTIFS($J11:$ABL11,"*"&amp;"Congés"&amp;"*",$J$1:$ABL$1,"&gt;="&amp;ABX$1,$J$1:$ABL$1,"&lt;="&amp;EOMONTH(ABX$1,0))+COUNTIFS($J11:$ABL11,"*"&amp;"RECUP DEBIT"&amp;"*",$J$1:$ABL$1,"&gt;="&amp;ABX$1,$J$1:$ABL$1,"&lt;="&amp;EOMONTH(ABX$1,0))+COUNTIFS($J11:$ABL11,"*"&amp;"RTT"&amp;"*",$J$1:$ABL$1,"&gt;="&amp;ABX$1,$J$1:$ABL$1,"&lt;="&amp;EOMONTH(ABX$1,0))+COUNTIFS($J11:$ABL11,"*"&amp;"ENFANT MALADE"&amp;"*",$J$1:$ABL$1,"&gt;="&amp;ABX$1,$J$1:$ABL$1,"&lt;="&amp;EOMONTH(ABX$1,0))+COUNTIFS($J11:$ABL11,"*"&amp;"BONIFICATION"&amp;"*",$J$1:$ABL$1,"&gt;="&amp;ABX$1,$J$1:$ABL$1,"&lt;="&amp;EOMONTH(ABX$1,0))</f>
        <v>0</v>
      </c>
      <c r="ABY11" s="5">
        <f ca="1">COUNTIFS($J11:$ABL11,"*"&amp;"Congés"&amp;"*",$J$1:$ABL$1,"&gt;="&amp;ABY$1,$J$1:$ABL$1,"&lt;="&amp;EOMONTH(ABY$1,0))+COUNTIFS($J11:$ABL11,"*"&amp;"RECUP DEBIT"&amp;"*",$J$1:$ABL$1,"&gt;="&amp;ABY$1,$J$1:$ABL$1,"&lt;="&amp;EOMONTH(ABY$1,0))+COUNTIFS($J11:$ABL11,"*"&amp;"RTT"&amp;"*",$J$1:$ABL$1,"&gt;="&amp;ABY$1,$J$1:$ABL$1,"&lt;="&amp;EOMONTH(ABY$1,0))+COUNTIFS($J11:$ABL11,"*"&amp;"ENFANT MALADE"&amp;"*",$J$1:$ABL$1,"&gt;="&amp;ABY$1,$J$1:$ABL$1,"&lt;="&amp;EOMONTH(ABY$1,0))+COUNTIFS($J11:$ABL11,"*"&amp;"BONIFICATION"&amp;"*",$J$1:$ABL$1,"&gt;="&amp;ABY$1,$J$1:$ABL$1,"&lt;="&amp;EOMONTH(ABY$1,0))</f>
        <v>0</v>
      </c>
      <c r="ABZ11" s="5">
        <f ca="1">COUNTIFS($J11:$ABL11,"*"&amp;"Congés"&amp;"*",$J$1:$ABL$1,"&gt;="&amp;ABZ$1,$J$1:$ABL$1,"&lt;="&amp;EOMONTH(ABZ$1,0))+COUNTIFS($J11:$ABL11,"*"&amp;"RECUP DEBIT"&amp;"*",$J$1:$ABL$1,"&gt;="&amp;ABZ$1,$J$1:$ABL$1,"&lt;="&amp;EOMONTH(ABZ$1,0))+COUNTIFS($J11:$ABL11,"*"&amp;"RTT"&amp;"*",$J$1:$ABL$1,"&gt;="&amp;ABZ$1,$J$1:$ABL$1,"&lt;="&amp;EOMONTH(ABZ$1,0))+COUNTIFS($J11:$ABL11,"*"&amp;"ENFANT MALADE"&amp;"*",$J$1:$ABL$1,"&gt;="&amp;ABZ$1,$J$1:$ABL$1,"&lt;="&amp;EOMONTH(ABZ$1,0))+COUNTIFS($J11:$ABL11,"*"&amp;"BONIFICATION"&amp;"*",$J$1:$ABL$1,"&gt;="&amp;ABZ$1,$J$1:$ABL$1,"&lt;="&amp;EOMONTH(ABZ$1,0))</f>
        <v>0</v>
      </c>
      <c r="ACA11" s="5">
        <f ca="1">COUNTIFS($J11:$ABL11,"*"&amp;"Congés"&amp;"*",$J$1:$ABL$1,"&gt;="&amp;ACA$1,$J$1:$ABL$1,"&lt;="&amp;EOMONTH(ACA$1,0))+COUNTIFS($J11:$ABL11,"*"&amp;"RECUP DEBIT"&amp;"*",$J$1:$ABL$1,"&gt;="&amp;ACA$1,$J$1:$ABL$1,"&lt;="&amp;EOMONTH(ACA$1,0))+COUNTIFS($J11:$ABL11,"*"&amp;"RTT"&amp;"*",$J$1:$ABL$1,"&gt;="&amp;ACA$1,$J$1:$ABL$1,"&lt;="&amp;EOMONTH(ACA$1,0))+COUNTIFS($J11:$ABL11,"*"&amp;"ENFANT MALADE"&amp;"*",$J$1:$ABL$1,"&gt;="&amp;ACA$1,$J$1:$ABL$1,"&lt;="&amp;EOMONTH(ACA$1,0))+COUNTIFS($J11:$ABL11,"*"&amp;"BONIFICATION"&amp;"*",$J$1:$ABL$1,"&gt;="&amp;ACA$1,$J$1:$ABL$1,"&lt;="&amp;EOMONTH(ACA$1,0))</f>
        <v>0</v>
      </c>
      <c r="ACB11" s="4">
        <f ca="1">COUNTIFS($J11:$ABL11,"*"&amp;"Congés"&amp;"*",$J$1:$ABL$1,"&gt;="&amp;ACB$1,$J$1:$ABL$1,"&lt;="&amp;EOMONTH(ACB$1,0))+COUNTIFS($J11:$ABL11,"*"&amp;"RECUP DEBIT"&amp;"*",$J$1:$ABL$1,"&gt;="&amp;ACB$1,$J$1:$ABL$1,"&lt;="&amp;EOMONTH(ACB$1,0))+COUNTIFS($J11:$ABL11,"*"&amp;"RTT"&amp;"*",$J$1:$ABL$1,"&gt;="&amp;ACB$1,$J$1:$ABL$1,"&lt;="&amp;EOMONTH(ACB$1,0))+COUNTIFS($J11:$ABL11,"*"&amp;"ENFANT MALADE"&amp;"*",$J$1:$ABL$1,"&gt;="&amp;ACB$1,$J$1:$ABL$1,"&lt;="&amp;EOMONTH(ACB$1,0))+COUNTIFS($J11:$ABL11,"*"&amp;"BONIFICATION"&amp;"*",$J$1:$ABL$1,"&gt;="&amp;ACB$1,$J$1:$ABL$1,"&lt;="&amp;EOMONTH(ACB$1,0))</f>
        <v>0</v>
      </c>
    </row>
    <row r="12" spans="1:756" s="3" customFormat="1" ht="28" hidden="1" customHeight="1">
      <c r="A12" s="27" t="s">
        <v>119</v>
      </c>
      <c r="B12" s="9" t="str">
        <f>VLOOKUP($A12,[1]LISTE_AGENTS!$A:$G,2,FALSE)</f>
        <v>Cambra</v>
      </c>
      <c r="C12" s="9" t="str">
        <f>VLOOKUP($A12,[1]LISTE_AGENTS!$A:$G,3,FALSE)</f>
        <v>Florian</v>
      </c>
      <c r="D12" s="9" t="str">
        <f>VLOOKUP($A12,[1]LISTE_AGENTS!$A:$G,4,FALSE)</f>
        <v>Cambra Florian</v>
      </c>
      <c r="E12" s="9" t="str">
        <f>VLOOKUP($A12,[1]LISTE_AGENTS!$A:$G,7,FALSE)</f>
        <v>Oui</v>
      </c>
      <c r="F12" s="9" t="str">
        <f>VLOOKUP($A12,[1]LISTE_AGENTS!$A:$H,8,FALSE)</f>
        <v>NHA-21</v>
      </c>
      <c r="G12" s="28" t="s">
        <v>75</v>
      </c>
      <c r="H12" s="9"/>
      <c r="I12" s="9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 t="s">
        <v>68</v>
      </c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  <c r="VG12" s="8"/>
      <c r="VH12" s="8"/>
      <c r="VI12" s="8"/>
      <c r="VJ12" s="8"/>
      <c r="VK12" s="8"/>
      <c r="VL12" s="8"/>
      <c r="VM12" s="8"/>
      <c r="VN12" s="8"/>
      <c r="VO12" s="8"/>
      <c r="VP12" s="8"/>
      <c r="VQ12" s="8"/>
      <c r="VR12" s="8"/>
      <c r="VS12" s="8"/>
      <c r="VT12" s="8"/>
      <c r="VU12" s="8"/>
      <c r="VV12" s="8"/>
      <c r="VW12" s="8"/>
      <c r="VX12" s="8"/>
      <c r="VY12" s="8"/>
      <c r="VZ12" s="8"/>
      <c r="WA12" s="8"/>
      <c r="WB12" s="8"/>
      <c r="WC12" s="8"/>
      <c r="WD12" s="8"/>
      <c r="WE12" s="8"/>
      <c r="WF12" s="8"/>
      <c r="WG12" s="8"/>
      <c r="WH12" s="8"/>
      <c r="WI12" s="8"/>
      <c r="WJ12" s="8"/>
      <c r="WK12" s="8"/>
      <c r="WL12" s="8"/>
      <c r="WM12" s="8"/>
      <c r="WN12" s="8"/>
      <c r="WO12" s="8"/>
      <c r="WP12" s="8"/>
      <c r="WQ12" s="8"/>
      <c r="WR12" s="8"/>
      <c r="WS12" s="8"/>
      <c r="WT12" s="8"/>
      <c r="WU12" s="8"/>
      <c r="WV12" s="8"/>
      <c r="WW12" s="8"/>
      <c r="WX12" s="8"/>
      <c r="WY12" s="8"/>
      <c r="WZ12" s="8"/>
      <c r="XA12" s="8"/>
      <c r="XB12" s="8"/>
      <c r="XC12" s="8"/>
      <c r="XD12" s="8"/>
      <c r="XE12" s="8"/>
      <c r="XF12" s="8"/>
      <c r="XG12" s="8"/>
      <c r="XH12" s="8"/>
      <c r="XI12" s="8"/>
      <c r="XJ12" s="8"/>
      <c r="XK12" s="8"/>
      <c r="XL12" s="8"/>
      <c r="XM12" s="8"/>
      <c r="XN12" s="8"/>
      <c r="XO12" s="8"/>
      <c r="XP12" s="8"/>
      <c r="XQ12" s="8"/>
      <c r="XR12" s="8"/>
      <c r="XS12" s="8"/>
      <c r="XT12" s="8"/>
      <c r="XU12" s="8"/>
      <c r="XV12" s="8"/>
      <c r="XW12" s="8"/>
      <c r="XX12" s="8"/>
      <c r="XY12" s="8"/>
      <c r="XZ12" s="8"/>
      <c r="YA12" s="8"/>
      <c r="YB12" s="8"/>
      <c r="YC12" s="8"/>
      <c r="YD12" s="8"/>
      <c r="YE12" s="8"/>
      <c r="YF12" s="8"/>
      <c r="YG12" s="8"/>
      <c r="YH12" s="8"/>
      <c r="YI12" s="8"/>
      <c r="YJ12" s="8"/>
      <c r="YK12" s="8"/>
      <c r="YL12" s="8"/>
      <c r="YM12" s="8"/>
      <c r="YN12" s="8"/>
      <c r="YO12" s="8"/>
      <c r="YP12" s="8"/>
      <c r="YQ12" s="8"/>
      <c r="YR12" s="8"/>
      <c r="YS12" s="8"/>
      <c r="YT12" s="8"/>
      <c r="YU12" s="8"/>
      <c r="YV12" s="8"/>
      <c r="YW12" s="8"/>
      <c r="YX12" s="8"/>
      <c r="YY12" s="8"/>
      <c r="YZ12" s="8"/>
      <c r="ZA12" s="8"/>
      <c r="ZB12" s="8"/>
      <c r="ZC12" s="8"/>
      <c r="ZD12" s="8"/>
      <c r="ZE12" s="8"/>
      <c r="ZF12" s="8"/>
      <c r="ZG12" s="8"/>
      <c r="ZH12" s="8"/>
      <c r="ZI12" s="8"/>
      <c r="ZJ12" s="8"/>
      <c r="ZK12" s="8"/>
      <c r="ZL12" s="8"/>
      <c r="ZM12" s="8"/>
      <c r="ZN12" s="8"/>
      <c r="ZO12" s="8"/>
      <c r="ZP12" s="8"/>
      <c r="ZQ12" s="8"/>
      <c r="ZR12" s="8"/>
      <c r="ZS12" s="8"/>
      <c r="ZT12" s="8"/>
      <c r="ZU12" s="8"/>
      <c r="ZV12" s="8"/>
      <c r="ZW12" s="8"/>
      <c r="ZX12" s="8"/>
      <c r="ZY12" s="8"/>
      <c r="ZZ12" s="8"/>
      <c r="AAA12" s="8"/>
      <c r="AAB12" s="8"/>
      <c r="AAC12" s="8"/>
      <c r="AAD12" s="8"/>
      <c r="AAE12" s="8"/>
      <c r="AAF12" s="8"/>
      <c r="AAG12" s="8"/>
      <c r="AAH12" s="8"/>
      <c r="AAI12" s="8"/>
      <c r="AAJ12" s="8"/>
      <c r="AAK12" s="8"/>
      <c r="AAL12" s="8"/>
      <c r="AAM12" s="8"/>
      <c r="AAN12" s="8"/>
      <c r="AAO12" s="8"/>
      <c r="AAP12" s="8"/>
      <c r="AAQ12" s="8"/>
      <c r="AAR12" s="8"/>
      <c r="AAS12" s="8"/>
      <c r="AAT12" s="8"/>
      <c r="AAU12" s="8"/>
      <c r="AAV12" s="8"/>
      <c r="AAW12" s="8"/>
      <c r="AAX12" s="8"/>
      <c r="AAY12" s="8"/>
      <c r="AAZ12" s="8"/>
      <c r="ABA12" s="8"/>
      <c r="ABB12" s="8"/>
      <c r="ABC12" s="8"/>
      <c r="ABD12" s="8"/>
      <c r="ABE12" s="8"/>
      <c r="ABF12" s="8"/>
      <c r="ABG12" s="8"/>
      <c r="ABH12" s="8"/>
      <c r="ABI12" s="8"/>
      <c r="ABJ12" s="8"/>
      <c r="ABK12" s="8"/>
      <c r="ABL12" s="8"/>
      <c r="ABO12" s="6">
        <f ca="1">COUNTIFS($J12:$ABL12,"*"&amp;"Congés"&amp;"*",$J$1:$ABL$1,"&gt;="&amp;ABO$1,$J$1:$ABL$1,"&lt;="&amp;EOMONTH(ABO$1,0))+COUNTIFS($J12:$ABL12,"*"&amp;"RECUP DEBIT"&amp;"*",$J$1:$ABL$1,"&gt;="&amp;ABO$1,$J$1:$ABL$1,"&lt;="&amp;EOMONTH(ABO$1,0))+COUNTIFS($J12:$ABL12,"*"&amp;"RTT"&amp;"*",$J$1:$ABL$1,"&gt;="&amp;ABO$1,$J$1:$ABL$1,"&lt;="&amp;EOMONTH(ABO$1,0))+COUNTIFS($J12:$ABL12,"*"&amp;"ENFANT MALADE"&amp;"*",$J$1:$ABL$1,"&gt;="&amp;ABO$1,$J$1:$ABL$1,"&lt;="&amp;EOMONTH(ABO$1,0))+COUNTIFS($J12:$ABL12,"*"&amp;"BONIFICATION"&amp;"*",$J$1:$ABL$1,"&gt;="&amp;ABO$1,$J$1:$ABL$1,"&lt;="&amp;EOMONTH(ABO$1,0))</f>
        <v>0</v>
      </c>
      <c r="ABP12" s="5">
        <f ca="1">COUNTIFS($J12:$ABL12,"*"&amp;"Congés"&amp;"*",$J$1:$ABL$1,"&gt;="&amp;ABP$1,$J$1:$ABL$1,"&lt;="&amp;EOMONTH(ABP$1,0))+COUNTIFS($J12:$ABL12,"*"&amp;"RECUP DEBIT"&amp;"*",$J$1:$ABL$1,"&gt;="&amp;ABP$1,$J$1:$ABL$1,"&lt;="&amp;EOMONTH(ABP$1,0))+COUNTIFS($J12:$ABL12,"*"&amp;"RTT"&amp;"*",$J$1:$ABL$1,"&gt;="&amp;ABP$1,$J$1:$ABL$1,"&lt;="&amp;EOMONTH(ABP$1,0))+COUNTIFS($J12:$ABL12,"*"&amp;"ENFANT MALADE"&amp;"*",$J$1:$ABL$1,"&gt;="&amp;ABP$1,$J$1:$ABL$1,"&lt;="&amp;EOMONTH(ABP$1,0))+COUNTIFS($J12:$ABL12,"*"&amp;"BONIFICATION"&amp;"*",$J$1:$ABL$1,"&gt;="&amp;ABP$1,$J$1:$ABL$1,"&lt;="&amp;EOMONTH(ABP$1,0))</f>
        <v>0</v>
      </c>
      <c r="ABQ12" s="5">
        <f ca="1">COUNTIFS($J12:$ABL12,"*"&amp;"Congés"&amp;"*",$J$1:$ABL$1,"&gt;="&amp;ABQ$1,$J$1:$ABL$1,"&lt;="&amp;EOMONTH(ABQ$1,0))+COUNTIFS($J12:$ABL12,"*"&amp;"RECUP DEBIT"&amp;"*",$J$1:$ABL$1,"&gt;="&amp;ABQ$1,$J$1:$ABL$1,"&lt;="&amp;EOMONTH(ABQ$1,0))+COUNTIFS($J12:$ABL12,"*"&amp;"RTT"&amp;"*",$J$1:$ABL$1,"&gt;="&amp;ABQ$1,$J$1:$ABL$1,"&lt;="&amp;EOMONTH(ABQ$1,0))+COUNTIFS($J12:$ABL12,"*"&amp;"ENFANT MALADE"&amp;"*",$J$1:$ABL$1,"&gt;="&amp;ABQ$1,$J$1:$ABL$1,"&lt;="&amp;EOMONTH(ABQ$1,0))+COUNTIFS($J12:$ABL12,"*"&amp;"BONIFICATION"&amp;"*",$J$1:$ABL$1,"&gt;="&amp;ABQ$1,$J$1:$ABL$1,"&lt;="&amp;EOMONTH(ABQ$1,0))</f>
        <v>0</v>
      </c>
      <c r="ABR12" s="5">
        <f ca="1">COUNTIFS($J12:$ABL12,"*"&amp;"Congés"&amp;"*",$J$1:$ABL$1,"&gt;="&amp;ABR$1,$J$1:$ABL$1,"&lt;="&amp;EOMONTH(ABR$1,0))+COUNTIFS($J12:$ABL12,"*"&amp;"RECUP DEBIT"&amp;"*",$J$1:$ABL$1,"&gt;="&amp;ABR$1,$J$1:$ABL$1,"&lt;="&amp;EOMONTH(ABR$1,0))+COUNTIFS($J12:$ABL12,"*"&amp;"RTT"&amp;"*",$J$1:$ABL$1,"&gt;="&amp;ABR$1,$J$1:$ABL$1,"&lt;="&amp;EOMONTH(ABR$1,0))+COUNTIFS($J12:$ABL12,"*"&amp;"ENFANT MALADE"&amp;"*",$J$1:$ABL$1,"&gt;="&amp;ABR$1,$J$1:$ABL$1,"&lt;="&amp;EOMONTH(ABR$1,0))+COUNTIFS($J12:$ABL12,"*"&amp;"BONIFICATION"&amp;"*",$J$1:$ABL$1,"&gt;="&amp;ABR$1,$J$1:$ABL$1,"&lt;="&amp;EOMONTH(ABR$1,0))</f>
        <v>0</v>
      </c>
      <c r="ABS12" s="5">
        <f ca="1">COUNTIFS($J12:$ABL12,"*"&amp;"Congés"&amp;"*",$J$1:$ABL$1,"&gt;="&amp;ABS$1,$J$1:$ABL$1,"&lt;="&amp;EOMONTH(ABS$1,0))+COUNTIFS($J12:$ABL12,"*"&amp;"RECUP DEBIT"&amp;"*",$J$1:$ABL$1,"&gt;="&amp;ABS$1,$J$1:$ABL$1,"&lt;="&amp;EOMONTH(ABS$1,0))+COUNTIFS($J12:$ABL12,"*"&amp;"RTT"&amp;"*",$J$1:$ABL$1,"&gt;="&amp;ABS$1,$J$1:$ABL$1,"&lt;="&amp;EOMONTH(ABS$1,0))+COUNTIFS($J12:$ABL12,"*"&amp;"ENFANT MALADE"&amp;"*",$J$1:$ABL$1,"&gt;="&amp;ABS$1,$J$1:$ABL$1,"&lt;="&amp;EOMONTH(ABS$1,0))+COUNTIFS($J12:$ABL12,"*"&amp;"BONIFICATION"&amp;"*",$J$1:$ABL$1,"&gt;="&amp;ABS$1,$J$1:$ABL$1,"&lt;="&amp;EOMONTH(ABS$1,0))</f>
        <v>0</v>
      </c>
      <c r="ABT12" s="5">
        <f ca="1">COUNTIFS($J12:$ABL12,"*"&amp;"Congés"&amp;"*",$J$1:$ABL$1,"&gt;="&amp;ABT$1,$J$1:$ABL$1,"&lt;="&amp;EOMONTH(ABT$1,0))+COUNTIFS($J12:$ABL12,"*"&amp;"RECUP DEBIT"&amp;"*",$J$1:$ABL$1,"&gt;="&amp;ABT$1,$J$1:$ABL$1,"&lt;="&amp;EOMONTH(ABT$1,0))+COUNTIFS($J12:$ABL12,"*"&amp;"RTT"&amp;"*",$J$1:$ABL$1,"&gt;="&amp;ABT$1,$J$1:$ABL$1,"&lt;="&amp;EOMONTH(ABT$1,0))+COUNTIFS($J12:$ABL12,"*"&amp;"ENFANT MALADE"&amp;"*",$J$1:$ABL$1,"&gt;="&amp;ABT$1,$J$1:$ABL$1,"&lt;="&amp;EOMONTH(ABT$1,0))+COUNTIFS($J12:$ABL12,"*"&amp;"BONIFICATION"&amp;"*",$J$1:$ABL$1,"&gt;="&amp;ABT$1,$J$1:$ABL$1,"&lt;="&amp;EOMONTH(ABT$1,0))</f>
        <v>0</v>
      </c>
      <c r="ABU12" s="5">
        <f ca="1">COUNTIFS($J12:$ABL12,"*"&amp;"Congés"&amp;"*",$J$1:$ABL$1,"&gt;="&amp;ABU$1,$J$1:$ABL$1,"&lt;="&amp;EOMONTH(ABU$1,0))+COUNTIFS($J12:$ABL12,"*"&amp;"RECUP DEBIT"&amp;"*",$J$1:$ABL$1,"&gt;="&amp;ABU$1,$J$1:$ABL$1,"&lt;="&amp;EOMONTH(ABU$1,0))+COUNTIFS($J12:$ABL12,"*"&amp;"RTT"&amp;"*",$J$1:$ABL$1,"&gt;="&amp;ABU$1,$J$1:$ABL$1,"&lt;="&amp;EOMONTH(ABU$1,0))+COUNTIFS($J12:$ABL12,"*"&amp;"ENFANT MALADE"&amp;"*",$J$1:$ABL$1,"&gt;="&amp;ABU$1,$J$1:$ABL$1,"&lt;="&amp;EOMONTH(ABU$1,0))+COUNTIFS($J12:$ABL12,"*"&amp;"BONIFICATION"&amp;"*",$J$1:$ABL$1,"&gt;="&amp;ABU$1,$J$1:$ABL$1,"&lt;="&amp;EOMONTH(ABU$1,0))</f>
        <v>0</v>
      </c>
      <c r="ABV12" s="5">
        <f ca="1">COUNTIFS($J12:$ABL12,"*"&amp;"Congés"&amp;"*",$J$1:$ABL$1,"&gt;="&amp;ABV$1,$J$1:$ABL$1,"&lt;="&amp;EOMONTH(ABV$1,0))+COUNTIFS($J12:$ABL12,"*"&amp;"RECUP DEBIT"&amp;"*",$J$1:$ABL$1,"&gt;="&amp;ABV$1,$J$1:$ABL$1,"&lt;="&amp;EOMONTH(ABV$1,0))+COUNTIFS($J12:$ABL12,"*"&amp;"RTT"&amp;"*",$J$1:$ABL$1,"&gt;="&amp;ABV$1,$J$1:$ABL$1,"&lt;="&amp;EOMONTH(ABV$1,0))+COUNTIFS($J12:$ABL12,"*"&amp;"ENFANT MALADE"&amp;"*",$J$1:$ABL$1,"&gt;="&amp;ABV$1,$J$1:$ABL$1,"&lt;="&amp;EOMONTH(ABV$1,0))+COUNTIFS($J12:$ABL12,"*"&amp;"BONIFICATION"&amp;"*",$J$1:$ABL$1,"&gt;="&amp;ABV$1,$J$1:$ABL$1,"&lt;="&amp;EOMONTH(ABV$1,0))</f>
        <v>0</v>
      </c>
      <c r="ABW12" s="5">
        <f ca="1">COUNTIFS($J12:$ABL12,"*"&amp;"Congés"&amp;"*",$J$1:$ABL$1,"&gt;="&amp;ABW$1,$J$1:$ABL$1,"&lt;="&amp;EOMONTH(ABW$1,0))+COUNTIFS($J12:$ABL12,"*"&amp;"RECUP DEBIT"&amp;"*",$J$1:$ABL$1,"&gt;="&amp;ABW$1,$J$1:$ABL$1,"&lt;="&amp;EOMONTH(ABW$1,0))+COUNTIFS($J12:$ABL12,"*"&amp;"RTT"&amp;"*",$J$1:$ABL$1,"&gt;="&amp;ABW$1,$J$1:$ABL$1,"&lt;="&amp;EOMONTH(ABW$1,0))+COUNTIFS($J12:$ABL12,"*"&amp;"ENFANT MALADE"&amp;"*",$J$1:$ABL$1,"&gt;="&amp;ABW$1,$J$1:$ABL$1,"&lt;="&amp;EOMONTH(ABW$1,0))+COUNTIFS($J12:$ABL12,"*"&amp;"BONIFICATION"&amp;"*",$J$1:$ABL$1,"&gt;="&amp;ABW$1,$J$1:$ABL$1,"&lt;="&amp;EOMONTH(ABW$1,0))</f>
        <v>0</v>
      </c>
      <c r="ABX12" s="5">
        <f ca="1">COUNTIFS($J12:$ABL12,"*"&amp;"Congés"&amp;"*",$J$1:$ABL$1,"&gt;="&amp;ABX$1,$J$1:$ABL$1,"&lt;="&amp;EOMONTH(ABX$1,0))+COUNTIFS($J12:$ABL12,"*"&amp;"RECUP DEBIT"&amp;"*",$J$1:$ABL$1,"&gt;="&amp;ABX$1,$J$1:$ABL$1,"&lt;="&amp;EOMONTH(ABX$1,0))+COUNTIFS($J12:$ABL12,"*"&amp;"RTT"&amp;"*",$J$1:$ABL$1,"&gt;="&amp;ABX$1,$J$1:$ABL$1,"&lt;="&amp;EOMONTH(ABX$1,0))+COUNTIFS($J12:$ABL12,"*"&amp;"ENFANT MALADE"&amp;"*",$J$1:$ABL$1,"&gt;="&amp;ABX$1,$J$1:$ABL$1,"&lt;="&amp;EOMONTH(ABX$1,0))+COUNTIFS($J12:$ABL12,"*"&amp;"BONIFICATION"&amp;"*",$J$1:$ABL$1,"&gt;="&amp;ABX$1,$J$1:$ABL$1,"&lt;="&amp;EOMONTH(ABX$1,0))</f>
        <v>0</v>
      </c>
      <c r="ABY12" s="5">
        <f ca="1">COUNTIFS($J12:$ABL12,"*"&amp;"Congés"&amp;"*",$J$1:$ABL$1,"&gt;="&amp;ABY$1,$J$1:$ABL$1,"&lt;="&amp;EOMONTH(ABY$1,0))+COUNTIFS($J12:$ABL12,"*"&amp;"RECUP DEBIT"&amp;"*",$J$1:$ABL$1,"&gt;="&amp;ABY$1,$J$1:$ABL$1,"&lt;="&amp;EOMONTH(ABY$1,0))+COUNTIFS($J12:$ABL12,"*"&amp;"RTT"&amp;"*",$J$1:$ABL$1,"&gt;="&amp;ABY$1,$J$1:$ABL$1,"&lt;="&amp;EOMONTH(ABY$1,0))+COUNTIFS($J12:$ABL12,"*"&amp;"ENFANT MALADE"&amp;"*",$J$1:$ABL$1,"&gt;="&amp;ABY$1,$J$1:$ABL$1,"&lt;="&amp;EOMONTH(ABY$1,0))+COUNTIFS($J12:$ABL12,"*"&amp;"BONIFICATION"&amp;"*",$J$1:$ABL$1,"&gt;="&amp;ABY$1,$J$1:$ABL$1,"&lt;="&amp;EOMONTH(ABY$1,0))</f>
        <v>0</v>
      </c>
      <c r="ABZ12" s="5">
        <f ca="1">COUNTIFS($J12:$ABL12,"*"&amp;"Congés"&amp;"*",$J$1:$ABL$1,"&gt;="&amp;ABZ$1,$J$1:$ABL$1,"&lt;="&amp;EOMONTH(ABZ$1,0))+COUNTIFS($J12:$ABL12,"*"&amp;"RECUP DEBIT"&amp;"*",$J$1:$ABL$1,"&gt;="&amp;ABZ$1,$J$1:$ABL$1,"&lt;="&amp;EOMONTH(ABZ$1,0))+COUNTIFS($J12:$ABL12,"*"&amp;"RTT"&amp;"*",$J$1:$ABL$1,"&gt;="&amp;ABZ$1,$J$1:$ABL$1,"&lt;="&amp;EOMONTH(ABZ$1,0))+COUNTIFS($J12:$ABL12,"*"&amp;"ENFANT MALADE"&amp;"*",$J$1:$ABL$1,"&gt;="&amp;ABZ$1,$J$1:$ABL$1,"&lt;="&amp;EOMONTH(ABZ$1,0))+COUNTIFS($J12:$ABL12,"*"&amp;"BONIFICATION"&amp;"*",$J$1:$ABL$1,"&gt;="&amp;ABZ$1,$J$1:$ABL$1,"&lt;="&amp;EOMONTH(ABZ$1,0))</f>
        <v>0</v>
      </c>
      <c r="ACA12" s="5">
        <f ca="1">COUNTIFS($J12:$ABL12,"*"&amp;"Congés"&amp;"*",$J$1:$ABL$1,"&gt;="&amp;ACA$1,$J$1:$ABL$1,"&lt;="&amp;EOMONTH(ACA$1,0))+COUNTIFS($J12:$ABL12,"*"&amp;"RECUP DEBIT"&amp;"*",$J$1:$ABL$1,"&gt;="&amp;ACA$1,$J$1:$ABL$1,"&lt;="&amp;EOMONTH(ACA$1,0))+COUNTIFS($J12:$ABL12,"*"&amp;"RTT"&amp;"*",$J$1:$ABL$1,"&gt;="&amp;ACA$1,$J$1:$ABL$1,"&lt;="&amp;EOMONTH(ACA$1,0))+COUNTIFS($J12:$ABL12,"*"&amp;"ENFANT MALADE"&amp;"*",$J$1:$ABL$1,"&gt;="&amp;ACA$1,$J$1:$ABL$1,"&lt;="&amp;EOMONTH(ACA$1,0))+COUNTIFS($J12:$ABL12,"*"&amp;"BONIFICATION"&amp;"*",$J$1:$ABL$1,"&gt;="&amp;ACA$1,$J$1:$ABL$1,"&lt;="&amp;EOMONTH(ACA$1,0))</f>
        <v>0</v>
      </c>
      <c r="ACB12" s="4">
        <f ca="1">COUNTIFS($J12:$ABL12,"*"&amp;"Congés"&amp;"*",$J$1:$ABL$1,"&gt;="&amp;ACB$1,$J$1:$ABL$1,"&lt;="&amp;EOMONTH(ACB$1,0))+COUNTIFS($J12:$ABL12,"*"&amp;"RECUP DEBIT"&amp;"*",$J$1:$ABL$1,"&gt;="&amp;ACB$1,$J$1:$ABL$1,"&lt;="&amp;EOMONTH(ACB$1,0))+COUNTIFS($J12:$ABL12,"*"&amp;"RTT"&amp;"*",$J$1:$ABL$1,"&gt;="&amp;ACB$1,$J$1:$ABL$1,"&lt;="&amp;EOMONTH(ACB$1,0))+COUNTIFS($J12:$ABL12,"*"&amp;"ENFANT MALADE"&amp;"*",$J$1:$ABL$1,"&gt;="&amp;ACB$1,$J$1:$ABL$1,"&lt;="&amp;EOMONTH(ACB$1,0))+COUNTIFS($J12:$ABL12,"*"&amp;"BONIFICATION"&amp;"*",$J$1:$ABL$1,"&gt;="&amp;ACB$1,$J$1:$ABL$1,"&lt;="&amp;EOMONTH(ACB$1,0))</f>
        <v>0</v>
      </c>
    </row>
    <row r="13" spans="1:756" s="3" customFormat="1" ht="27.75" hidden="1" customHeight="1">
      <c r="A13" s="27" t="s">
        <v>117</v>
      </c>
      <c r="B13" s="9" t="str">
        <f>VLOOKUP($A13,[1]LISTE_AGENTS!$A:$G,2,FALSE)</f>
        <v>Castres</v>
      </c>
      <c r="C13" s="9" t="str">
        <f>VLOOKUP($A13,[1]LISTE_AGENTS!$A:$G,3,FALSE)</f>
        <v>Antoine</v>
      </c>
      <c r="D13" s="9" t="str">
        <f>VLOOKUP($A13,[1]LISTE_AGENTS!$A:$G,4,FALSE)</f>
        <v>Castres Antoine</v>
      </c>
      <c r="E13" s="9" t="str">
        <f>VLOOKUP($A13,[1]LISTE_AGENTS!$A:$G,7,FALSE)</f>
        <v>Oui</v>
      </c>
      <c r="F13" s="9" t="str">
        <f>VLOOKUP($A13,[1]LISTE_AGENTS!$A:$H,8,FALSE)</f>
        <v>NHA-21</v>
      </c>
      <c r="G13" s="28" t="s">
        <v>75</v>
      </c>
      <c r="H13" s="9"/>
      <c r="I13" s="9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 t="s">
        <v>67</v>
      </c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O13" s="6">
        <f ca="1">COUNTIFS($J13:$ABL13,"*"&amp;"Congés"&amp;"*",$J$1:$ABL$1,"&gt;="&amp;ABO$1,$J$1:$ABL$1,"&lt;="&amp;EOMONTH(ABO$1,0))+COUNTIFS($J13:$ABL13,"*"&amp;"RECUP DEBIT"&amp;"*",$J$1:$ABL$1,"&gt;="&amp;ABO$1,$J$1:$ABL$1,"&lt;="&amp;EOMONTH(ABO$1,0))+COUNTIFS($J13:$ABL13,"*"&amp;"RTT"&amp;"*",$J$1:$ABL$1,"&gt;="&amp;ABO$1,$J$1:$ABL$1,"&lt;="&amp;EOMONTH(ABO$1,0))+COUNTIFS($J13:$ABL13,"*"&amp;"ENFANT MALADE"&amp;"*",$J$1:$ABL$1,"&gt;="&amp;ABO$1,$J$1:$ABL$1,"&lt;="&amp;EOMONTH(ABO$1,0))+COUNTIFS($J13:$ABL13,"*"&amp;"BONIFICATION"&amp;"*",$J$1:$ABL$1,"&gt;="&amp;ABO$1,$J$1:$ABL$1,"&lt;="&amp;EOMONTH(ABO$1,0))</f>
        <v>0</v>
      </c>
      <c r="ABP13" s="5">
        <f ca="1">COUNTIFS($J13:$ABL13,"*"&amp;"Congés"&amp;"*",$J$1:$ABL$1,"&gt;="&amp;ABP$1,$J$1:$ABL$1,"&lt;="&amp;EOMONTH(ABP$1,0))+COUNTIFS($J13:$ABL13,"*"&amp;"RECUP DEBIT"&amp;"*",$J$1:$ABL$1,"&gt;="&amp;ABP$1,$J$1:$ABL$1,"&lt;="&amp;EOMONTH(ABP$1,0))+COUNTIFS($J13:$ABL13,"*"&amp;"RTT"&amp;"*",$J$1:$ABL$1,"&gt;="&amp;ABP$1,$J$1:$ABL$1,"&lt;="&amp;EOMONTH(ABP$1,0))+COUNTIFS($J13:$ABL13,"*"&amp;"ENFANT MALADE"&amp;"*",$J$1:$ABL$1,"&gt;="&amp;ABP$1,$J$1:$ABL$1,"&lt;="&amp;EOMONTH(ABP$1,0))+COUNTIFS($J13:$ABL13,"*"&amp;"BONIFICATION"&amp;"*",$J$1:$ABL$1,"&gt;="&amp;ABP$1,$J$1:$ABL$1,"&lt;="&amp;EOMONTH(ABP$1,0))</f>
        <v>0</v>
      </c>
      <c r="ABQ13" s="5">
        <f ca="1">COUNTIFS($J13:$ABL13,"*"&amp;"Congés"&amp;"*",$J$1:$ABL$1,"&gt;="&amp;ABQ$1,$J$1:$ABL$1,"&lt;="&amp;EOMONTH(ABQ$1,0))+COUNTIFS($J13:$ABL13,"*"&amp;"RECUP DEBIT"&amp;"*",$J$1:$ABL$1,"&gt;="&amp;ABQ$1,$J$1:$ABL$1,"&lt;="&amp;EOMONTH(ABQ$1,0))+COUNTIFS($J13:$ABL13,"*"&amp;"RTT"&amp;"*",$J$1:$ABL$1,"&gt;="&amp;ABQ$1,$J$1:$ABL$1,"&lt;="&amp;EOMONTH(ABQ$1,0))+COUNTIFS($J13:$ABL13,"*"&amp;"ENFANT MALADE"&amp;"*",$J$1:$ABL$1,"&gt;="&amp;ABQ$1,$J$1:$ABL$1,"&lt;="&amp;EOMONTH(ABQ$1,0))+COUNTIFS($J13:$ABL13,"*"&amp;"BONIFICATION"&amp;"*",$J$1:$ABL$1,"&gt;="&amp;ABQ$1,$J$1:$ABL$1,"&lt;="&amp;EOMONTH(ABQ$1,0))</f>
        <v>0</v>
      </c>
      <c r="ABR13" s="5">
        <f ca="1">COUNTIFS($J13:$ABL13,"*"&amp;"Congés"&amp;"*",$J$1:$ABL$1,"&gt;="&amp;ABR$1,$J$1:$ABL$1,"&lt;="&amp;EOMONTH(ABR$1,0))+COUNTIFS($J13:$ABL13,"*"&amp;"RECUP DEBIT"&amp;"*",$J$1:$ABL$1,"&gt;="&amp;ABR$1,$J$1:$ABL$1,"&lt;="&amp;EOMONTH(ABR$1,0))+COUNTIFS($J13:$ABL13,"*"&amp;"RTT"&amp;"*",$J$1:$ABL$1,"&gt;="&amp;ABR$1,$J$1:$ABL$1,"&lt;="&amp;EOMONTH(ABR$1,0))+COUNTIFS($J13:$ABL13,"*"&amp;"ENFANT MALADE"&amp;"*",$J$1:$ABL$1,"&gt;="&amp;ABR$1,$J$1:$ABL$1,"&lt;="&amp;EOMONTH(ABR$1,0))+COUNTIFS($J13:$ABL13,"*"&amp;"BONIFICATION"&amp;"*",$J$1:$ABL$1,"&gt;="&amp;ABR$1,$J$1:$ABL$1,"&lt;="&amp;EOMONTH(ABR$1,0))</f>
        <v>0</v>
      </c>
      <c r="ABS13" s="5">
        <f ca="1">COUNTIFS($J13:$ABL13,"*"&amp;"Congés"&amp;"*",$J$1:$ABL$1,"&gt;="&amp;ABS$1,$J$1:$ABL$1,"&lt;="&amp;EOMONTH(ABS$1,0))+COUNTIFS($J13:$ABL13,"*"&amp;"RECUP DEBIT"&amp;"*",$J$1:$ABL$1,"&gt;="&amp;ABS$1,$J$1:$ABL$1,"&lt;="&amp;EOMONTH(ABS$1,0))+COUNTIFS($J13:$ABL13,"*"&amp;"RTT"&amp;"*",$J$1:$ABL$1,"&gt;="&amp;ABS$1,$J$1:$ABL$1,"&lt;="&amp;EOMONTH(ABS$1,0))+COUNTIFS($J13:$ABL13,"*"&amp;"ENFANT MALADE"&amp;"*",$J$1:$ABL$1,"&gt;="&amp;ABS$1,$J$1:$ABL$1,"&lt;="&amp;EOMONTH(ABS$1,0))+COUNTIFS($J13:$ABL13,"*"&amp;"BONIFICATION"&amp;"*",$J$1:$ABL$1,"&gt;="&amp;ABS$1,$J$1:$ABL$1,"&lt;="&amp;EOMONTH(ABS$1,0))</f>
        <v>0</v>
      </c>
      <c r="ABT13" s="5">
        <f ca="1">COUNTIFS($J13:$ABL13,"*"&amp;"Congés"&amp;"*",$J$1:$ABL$1,"&gt;="&amp;ABT$1,$J$1:$ABL$1,"&lt;="&amp;EOMONTH(ABT$1,0))+COUNTIFS($J13:$ABL13,"*"&amp;"RECUP DEBIT"&amp;"*",$J$1:$ABL$1,"&gt;="&amp;ABT$1,$J$1:$ABL$1,"&lt;="&amp;EOMONTH(ABT$1,0))+COUNTIFS($J13:$ABL13,"*"&amp;"RTT"&amp;"*",$J$1:$ABL$1,"&gt;="&amp;ABT$1,$J$1:$ABL$1,"&lt;="&amp;EOMONTH(ABT$1,0))+COUNTIFS($J13:$ABL13,"*"&amp;"ENFANT MALADE"&amp;"*",$J$1:$ABL$1,"&gt;="&amp;ABT$1,$J$1:$ABL$1,"&lt;="&amp;EOMONTH(ABT$1,0))+COUNTIFS($J13:$ABL13,"*"&amp;"BONIFICATION"&amp;"*",$J$1:$ABL$1,"&gt;="&amp;ABT$1,$J$1:$ABL$1,"&lt;="&amp;EOMONTH(ABT$1,0))</f>
        <v>0</v>
      </c>
      <c r="ABU13" s="5">
        <f ca="1">COUNTIFS($J13:$ABL13,"*"&amp;"Congés"&amp;"*",$J$1:$ABL$1,"&gt;="&amp;ABU$1,$J$1:$ABL$1,"&lt;="&amp;EOMONTH(ABU$1,0))+COUNTIFS($J13:$ABL13,"*"&amp;"RECUP DEBIT"&amp;"*",$J$1:$ABL$1,"&gt;="&amp;ABU$1,$J$1:$ABL$1,"&lt;="&amp;EOMONTH(ABU$1,0))+COUNTIFS($J13:$ABL13,"*"&amp;"RTT"&amp;"*",$J$1:$ABL$1,"&gt;="&amp;ABU$1,$J$1:$ABL$1,"&lt;="&amp;EOMONTH(ABU$1,0))+COUNTIFS($J13:$ABL13,"*"&amp;"ENFANT MALADE"&amp;"*",$J$1:$ABL$1,"&gt;="&amp;ABU$1,$J$1:$ABL$1,"&lt;="&amp;EOMONTH(ABU$1,0))+COUNTIFS($J13:$ABL13,"*"&amp;"BONIFICATION"&amp;"*",$J$1:$ABL$1,"&gt;="&amp;ABU$1,$J$1:$ABL$1,"&lt;="&amp;EOMONTH(ABU$1,0))</f>
        <v>0</v>
      </c>
      <c r="ABV13" s="5">
        <f ca="1">COUNTIFS($J13:$ABL13,"*"&amp;"Congés"&amp;"*",$J$1:$ABL$1,"&gt;="&amp;ABV$1,$J$1:$ABL$1,"&lt;="&amp;EOMONTH(ABV$1,0))+COUNTIFS($J13:$ABL13,"*"&amp;"RECUP DEBIT"&amp;"*",$J$1:$ABL$1,"&gt;="&amp;ABV$1,$J$1:$ABL$1,"&lt;="&amp;EOMONTH(ABV$1,0))+COUNTIFS($J13:$ABL13,"*"&amp;"RTT"&amp;"*",$J$1:$ABL$1,"&gt;="&amp;ABV$1,$J$1:$ABL$1,"&lt;="&amp;EOMONTH(ABV$1,0))+COUNTIFS($J13:$ABL13,"*"&amp;"ENFANT MALADE"&amp;"*",$J$1:$ABL$1,"&gt;="&amp;ABV$1,$J$1:$ABL$1,"&lt;="&amp;EOMONTH(ABV$1,0))+COUNTIFS($J13:$ABL13,"*"&amp;"BONIFICATION"&amp;"*",$J$1:$ABL$1,"&gt;="&amp;ABV$1,$J$1:$ABL$1,"&lt;="&amp;EOMONTH(ABV$1,0))</f>
        <v>0</v>
      </c>
      <c r="ABW13" s="5">
        <f ca="1">COUNTIFS($J13:$ABL13,"*"&amp;"Congés"&amp;"*",$J$1:$ABL$1,"&gt;="&amp;ABW$1,$J$1:$ABL$1,"&lt;="&amp;EOMONTH(ABW$1,0))+COUNTIFS($J13:$ABL13,"*"&amp;"RECUP DEBIT"&amp;"*",$J$1:$ABL$1,"&gt;="&amp;ABW$1,$J$1:$ABL$1,"&lt;="&amp;EOMONTH(ABW$1,0))+COUNTIFS($J13:$ABL13,"*"&amp;"RTT"&amp;"*",$J$1:$ABL$1,"&gt;="&amp;ABW$1,$J$1:$ABL$1,"&lt;="&amp;EOMONTH(ABW$1,0))+COUNTIFS($J13:$ABL13,"*"&amp;"ENFANT MALADE"&amp;"*",$J$1:$ABL$1,"&gt;="&amp;ABW$1,$J$1:$ABL$1,"&lt;="&amp;EOMONTH(ABW$1,0))+COUNTIFS($J13:$ABL13,"*"&amp;"BONIFICATION"&amp;"*",$J$1:$ABL$1,"&gt;="&amp;ABW$1,$J$1:$ABL$1,"&lt;="&amp;EOMONTH(ABW$1,0))</f>
        <v>0</v>
      </c>
      <c r="ABX13" s="5">
        <f ca="1">COUNTIFS($J13:$ABL13,"*"&amp;"Congés"&amp;"*",$J$1:$ABL$1,"&gt;="&amp;ABX$1,$J$1:$ABL$1,"&lt;="&amp;EOMONTH(ABX$1,0))+COUNTIFS($J13:$ABL13,"*"&amp;"RECUP DEBIT"&amp;"*",$J$1:$ABL$1,"&gt;="&amp;ABX$1,$J$1:$ABL$1,"&lt;="&amp;EOMONTH(ABX$1,0))+COUNTIFS($J13:$ABL13,"*"&amp;"RTT"&amp;"*",$J$1:$ABL$1,"&gt;="&amp;ABX$1,$J$1:$ABL$1,"&lt;="&amp;EOMONTH(ABX$1,0))+COUNTIFS($J13:$ABL13,"*"&amp;"ENFANT MALADE"&amp;"*",$J$1:$ABL$1,"&gt;="&amp;ABX$1,$J$1:$ABL$1,"&lt;="&amp;EOMONTH(ABX$1,0))+COUNTIFS($J13:$ABL13,"*"&amp;"BONIFICATION"&amp;"*",$J$1:$ABL$1,"&gt;="&amp;ABX$1,$J$1:$ABL$1,"&lt;="&amp;EOMONTH(ABX$1,0))</f>
        <v>0</v>
      </c>
      <c r="ABY13" s="5">
        <f ca="1">COUNTIFS($J13:$ABL13,"*"&amp;"Congés"&amp;"*",$J$1:$ABL$1,"&gt;="&amp;ABY$1,$J$1:$ABL$1,"&lt;="&amp;EOMONTH(ABY$1,0))+COUNTIFS($J13:$ABL13,"*"&amp;"RECUP DEBIT"&amp;"*",$J$1:$ABL$1,"&gt;="&amp;ABY$1,$J$1:$ABL$1,"&lt;="&amp;EOMONTH(ABY$1,0))+COUNTIFS($J13:$ABL13,"*"&amp;"RTT"&amp;"*",$J$1:$ABL$1,"&gt;="&amp;ABY$1,$J$1:$ABL$1,"&lt;="&amp;EOMONTH(ABY$1,0))+COUNTIFS($J13:$ABL13,"*"&amp;"ENFANT MALADE"&amp;"*",$J$1:$ABL$1,"&gt;="&amp;ABY$1,$J$1:$ABL$1,"&lt;="&amp;EOMONTH(ABY$1,0))+COUNTIFS($J13:$ABL13,"*"&amp;"BONIFICATION"&amp;"*",$J$1:$ABL$1,"&gt;="&amp;ABY$1,$J$1:$ABL$1,"&lt;="&amp;EOMONTH(ABY$1,0))</f>
        <v>0</v>
      </c>
      <c r="ABZ13" s="5">
        <f ca="1">COUNTIFS($J13:$ABL13,"*"&amp;"Congés"&amp;"*",$J$1:$ABL$1,"&gt;="&amp;ABZ$1,$J$1:$ABL$1,"&lt;="&amp;EOMONTH(ABZ$1,0))+COUNTIFS($J13:$ABL13,"*"&amp;"RECUP DEBIT"&amp;"*",$J$1:$ABL$1,"&gt;="&amp;ABZ$1,$J$1:$ABL$1,"&lt;="&amp;EOMONTH(ABZ$1,0))+COUNTIFS($J13:$ABL13,"*"&amp;"RTT"&amp;"*",$J$1:$ABL$1,"&gt;="&amp;ABZ$1,$J$1:$ABL$1,"&lt;="&amp;EOMONTH(ABZ$1,0))+COUNTIFS($J13:$ABL13,"*"&amp;"ENFANT MALADE"&amp;"*",$J$1:$ABL$1,"&gt;="&amp;ABZ$1,$J$1:$ABL$1,"&lt;="&amp;EOMONTH(ABZ$1,0))+COUNTIFS($J13:$ABL13,"*"&amp;"BONIFICATION"&amp;"*",$J$1:$ABL$1,"&gt;="&amp;ABZ$1,$J$1:$ABL$1,"&lt;="&amp;EOMONTH(ABZ$1,0))</f>
        <v>0</v>
      </c>
      <c r="ACA13" s="5">
        <f ca="1">COUNTIFS($J13:$ABL13,"*"&amp;"Congés"&amp;"*",$J$1:$ABL$1,"&gt;="&amp;ACA$1,$J$1:$ABL$1,"&lt;="&amp;EOMONTH(ACA$1,0))+COUNTIFS($J13:$ABL13,"*"&amp;"RECUP DEBIT"&amp;"*",$J$1:$ABL$1,"&gt;="&amp;ACA$1,$J$1:$ABL$1,"&lt;="&amp;EOMONTH(ACA$1,0))+COUNTIFS($J13:$ABL13,"*"&amp;"RTT"&amp;"*",$J$1:$ABL$1,"&gt;="&amp;ACA$1,$J$1:$ABL$1,"&lt;="&amp;EOMONTH(ACA$1,0))+COUNTIFS($J13:$ABL13,"*"&amp;"ENFANT MALADE"&amp;"*",$J$1:$ABL$1,"&gt;="&amp;ACA$1,$J$1:$ABL$1,"&lt;="&amp;EOMONTH(ACA$1,0))+COUNTIFS($J13:$ABL13,"*"&amp;"BONIFICATION"&amp;"*",$J$1:$ABL$1,"&gt;="&amp;ACA$1,$J$1:$ABL$1,"&lt;="&amp;EOMONTH(ACA$1,0))</f>
        <v>0</v>
      </c>
      <c r="ACB13" s="4">
        <f ca="1">COUNTIFS($J13:$ABL13,"*"&amp;"Congés"&amp;"*",$J$1:$ABL$1,"&gt;="&amp;ACB$1,$J$1:$ABL$1,"&lt;="&amp;EOMONTH(ACB$1,0))+COUNTIFS($J13:$ABL13,"*"&amp;"RECUP DEBIT"&amp;"*",$J$1:$ABL$1,"&gt;="&amp;ACB$1,$J$1:$ABL$1,"&lt;="&amp;EOMONTH(ACB$1,0))+COUNTIFS($J13:$ABL13,"*"&amp;"RTT"&amp;"*",$J$1:$ABL$1,"&gt;="&amp;ACB$1,$J$1:$ABL$1,"&lt;="&amp;EOMONTH(ACB$1,0))+COUNTIFS($J13:$ABL13,"*"&amp;"ENFANT MALADE"&amp;"*",$J$1:$ABL$1,"&gt;="&amp;ACB$1,$J$1:$ABL$1,"&lt;="&amp;EOMONTH(ACB$1,0))+COUNTIFS($J13:$ABL13,"*"&amp;"BONIFICATION"&amp;"*",$J$1:$ABL$1,"&gt;="&amp;ACB$1,$J$1:$ABL$1,"&lt;="&amp;EOMONTH(ACB$1,0))</f>
        <v>0</v>
      </c>
    </row>
    <row r="14" spans="1:756" s="3" customFormat="1" ht="28" hidden="1" customHeight="1">
      <c r="A14" s="27" t="s">
        <v>116</v>
      </c>
      <c r="B14" s="9" t="str">
        <f>VLOOKUP($A14,[1]LISTE_AGENTS!$A:$G,2,FALSE)</f>
        <v>Cirimèle</v>
      </c>
      <c r="C14" s="9" t="str">
        <f>VLOOKUP($A14,[1]LISTE_AGENTS!$A:$G,3,FALSE)</f>
        <v>Thomas</v>
      </c>
      <c r="D14" s="9" t="str">
        <f>VLOOKUP($A14,[1]LISTE_AGENTS!$A:$G,4,FALSE)</f>
        <v>Cirimèle Thomas</v>
      </c>
      <c r="E14" s="9" t="str">
        <f>VLOOKUP($A14,[1]LISTE_AGENTS!$A:$G,7,FALSE)</f>
        <v>Oui</v>
      </c>
      <c r="F14" s="9" t="str">
        <f>VLOOKUP($A14,[1]LISTE_AGENTS!$A:$H,8,FALSE)</f>
        <v>NHA-21</v>
      </c>
      <c r="G14" s="28" t="s">
        <v>75</v>
      </c>
      <c r="H14" s="9"/>
      <c r="I14" s="9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 t="s">
        <v>67</v>
      </c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8"/>
      <c r="OQ14" s="8"/>
      <c r="OR14" s="8"/>
      <c r="OS14" s="8"/>
      <c r="OT14" s="8"/>
      <c r="OU14" s="8"/>
      <c r="OV14" s="8"/>
      <c r="OW14" s="8"/>
      <c r="OX14" s="8"/>
      <c r="OY14" s="8"/>
      <c r="OZ14" s="8"/>
      <c r="PA14" s="8"/>
      <c r="PB14" s="8"/>
      <c r="PC14" s="8"/>
      <c r="PD14" s="8"/>
      <c r="PE14" s="8"/>
      <c r="PF14" s="8"/>
      <c r="PG14" s="8"/>
      <c r="PH14" s="8"/>
      <c r="PI14" s="8"/>
      <c r="PJ14" s="8"/>
      <c r="PK14" s="8"/>
      <c r="PL14" s="8"/>
      <c r="PM14" s="8"/>
      <c r="PN14" s="8"/>
      <c r="PO14" s="8"/>
      <c r="PP14" s="8"/>
      <c r="PQ14" s="8"/>
      <c r="PR14" s="8"/>
      <c r="PS14" s="8"/>
      <c r="PT14" s="8"/>
      <c r="PU14" s="8"/>
      <c r="PV14" s="8"/>
      <c r="PW14" s="8"/>
      <c r="PX14" s="8"/>
      <c r="PY14" s="8"/>
      <c r="PZ14" s="8"/>
      <c r="QA14" s="8"/>
      <c r="QB14" s="8"/>
      <c r="QC14" s="8"/>
      <c r="QD14" s="8"/>
      <c r="QE14" s="8"/>
      <c r="QF14" s="8"/>
      <c r="QG14" s="8"/>
      <c r="QH14" s="8"/>
      <c r="QI14" s="8"/>
      <c r="QJ14" s="8"/>
      <c r="QK14" s="8"/>
      <c r="QL14" s="8"/>
      <c r="QM14" s="8"/>
      <c r="QN14" s="8"/>
      <c r="QO14" s="8"/>
      <c r="QP14" s="8"/>
      <c r="QQ14" s="8"/>
      <c r="QR14" s="8"/>
      <c r="QS14" s="8"/>
      <c r="QT14" s="8"/>
      <c r="QU14" s="8"/>
      <c r="QV14" s="8"/>
      <c r="QW14" s="8"/>
      <c r="QX14" s="8"/>
      <c r="QY14" s="8"/>
      <c r="QZ14" s="8"/>
      <c r="RA14" s="8"/>
      <c r="RB14" s="8"/>
      <c r="RC14" s="8"/>
      <c r="RD14" s="8"/>
      <c r="RE14" s="8"/>
      <c r="RF14" s="8"/>
      <c r="RG14" s="8"/>
      <c r="RH14" s="8"/>
      <c r="RI14" s="8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8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U14" s="8"/>
      <c r="TV14" s="8"/>
      <c r="TW14" s="8"/>
      <c r="TX14" s="8"/>
      <c r="TY14" s="8"/>
      <c r="TZ14" s="8"/>
      <c r="UA14" s="8"/>
      <c r="UB14" s="8"/>
      <c r="UC14" s="8"/>
      <c r="UD14" s="8"/>
      <c r="UE14" s="8"/>
      <c r="UF14" s="8"/>
      <c r="UG14" s="8"/>
      <c r="UH14" s="8"/>
      <c r="UI14" s="8"/>
      <c r="UJ14" s="8"/>
      <c r="UK14" s="8"/>
      <c r="UL14" s="8"/>
      <c r="UM14" s="8"/>
      <c r="UN14" s="8"/>
      <c r="UO14" s="8"/>
      <c r="UP14" s="8"/>
      <c r="UQ14" s="8"/>
      <c r="UR14" s="8"/>
      <c r="US14" s="8"/>
      <c r="UT14" s="8"/>
      <c r="UU14" s="8"/>
      <c r="UV14" s="8"/>
      <c r="UW14" s="8"/>
      <c r="UX14" s="8"/>
      <c r="UY14" s="8"/>
      <c r="UZ14" s="8"/>
      <c r="VA14" s="8"/>
      <c r="VB14" s="8"/>
      <c r="VC14" s="8"/>
      <c r="VD14" s="8"/>
      <c r="VE14" s="8"/>
      <c r="VF14" s="8"/>
      <c r="VG14" s="8"/>
      <c r="VH14" s="8"/>
      <c r="VI14" s="8"/>
      <c r="VJ14" s="8"/>
      <c r="VK14" s="8"/>
      <c r="VL14" s="8"/>
      <c r="VM14" s="8"/>
      <c r="VN14" s="8"/>
      <c r="VO14" s="8"/>
      <c r="VP14" s="8"/>
      <c r="VQ14" s="8"/>
      <c r="VR14" s="8"/>
      <c r="VS14" s="8"/>
      <c r="VT14" s="8"/>
      <c r="VU14" s="8"/>
      <c r="VV14" s="8"/>
      <c r="VW14" s="8"/>
      <c r="VX14" s="8"/>
      <c r="VY14" s="8"/>
      <c r="VZ14" s="8"/>
      <c r="WA14" s="8"/>
      <c r="WB14" s="8"/>
      <c r="WC14" s="8"/>
      <c r="WD14" s="8"/>
      <c r="WE14" s="8"/>
      <c r="WF14" s="8"/>
      <c r="WG14" s="8"/>
      <c r="WH14" s="8"/>
      <c r="WI14" s="8"/>
      <c r="WJ14" s="8"/>
      <c r="WK14" s="8"/>
      <c r="WL14" s="8"/>
      <c r="WM14" s="8"/>
      <c r="WN14" s="8"/>
      <c r="WO14" s="8"/>
      <c r="WP14" s="8"/>
      <c r="WQ14" s="8"/>
      <c r="WR14" s="8"/>
      <c r="WS14" s="8"/>
      <c r="WT14" s="8"/>
      <c r="WU14" s="8"/>
      <c r="WV14" s="8"/>
      <c r="WW14" s="8"/>
      <c r="WX14" s="8"/>
      <c r="WY14" s="8"/>
      <c r="WZ14" s="8"/>
      <c r="XA14" s="8"/>
      <c r="XB14" s="8"/>
      <c r="XC14" s="8"/>
      <c r="XD14" s="8"/>
      <c r="XE14" s="8"/>
      <c r="XF14" s="8"/>
      <c r="XG14" s="8"/>
      <c r="XH14" s="8"/>
      <c r="XI14" s="8"/>
      <c r="XJ14" s="8"/>
      <c r="XK14" s="8"/>
      <c r="XL14" s="8"/>
      <c r="XM14" s="8"/>
      <c r="XN14" s="8"/>
      <c r="XO14" s="8"/>
      <c r="XP14" s="8"/>
      <c r="XQ14" s="8"/>
      <c r="XR14" s="8"/>
      <c r="XS14" s="8"/>
      <c r="XT14" s="8"/>
      <c r="XU14" s="8"/>
      <c r="XV14" s="8"/>
      <c r="XW14" s="8"/>
      <c r="XX14" s="8"/>
      <c r="XY14" s="8"/>
      <c r="XZ14" s="8"/>
      <c r="YA14" s="8"/>
      <c r="YB14" s="8"/>
      <c r="YC14" s="8"/>
      <c r="YD14" s="8"/>
      <c r="YE14" s="8"/>
      <c r="YF14" s="8"/>
      <c r="YG14" s="8"/>
      <c r="YH14" s="8"/>
      <c r="YI14" s="8"/>
      <c r="YJ14" s="8"/>
      <c r="YK14" s="8"/>
      <c r="YL14" s="8"/>
      <c r="YM14" s="8"/>
      <c r="YN14" s="8"/>
      <c r="YO14" s="8"/>
      <c r="YP14" s="8"/>
      <c r="YQ14" s="8"/>
      <c r="YR14" s="8"/>
      <c r="YS14" s="8"/>
      <c r="YT14" s="8"/>
      <c r="YU14" s="8"/>
      <c r="YV14" s="8"/>
      <c r="YW14" s="8"/>
      <c r="YX14" s="8"/>
      <c r="YY14" s="8"/>
      <c r="YZ14" s="8"/>
      <c r="ZA14" s="8"/>
      <c r="ZB14" s="8"/>
      <c r="ZC14" s="8"/>
      <c r="ZD14" s="8"/>
      <c r="ZE14" s="8"/>
      <c r="ZF14" s="8"/>
      <c r="ZG14" s="8"/>
      <c r="ZH14" s="8"/>
      <c r="ZI14" s="8"/>
      <c r="ZJ14" s="8"/>
      <c r="ZK14" s="8"/>
      <c r="ZL14" s="8"/>
      <c r="ZM14" s="8"/>
      <c r="ZN14" s="8"/>
      <c r="ZO14" s="8"/>
      <c r="ZP14" s="8"/>
      <c r="ZQ14" s="8"/>
      <c r="ZR14" s="8"/>
      <c r="ZS14" s="8"/>
      <c r="ZT14" s="8"/>
      <c r="ZU14" s="8"/>
      <c r="ZV14" s="8"/>
      <c r="ZW14" s="8"/>
      <c r="ZX14" s="8"/>
      <c r="ZY14" s="8"/>
      <c r="ZZ14" s="8"/>
      <c r="AAA14" s="8"/>
      <c r="AAB14" s="8"/>
      <c r="AAC14" s="8"/>
      <c r="AAD14" s="8"/>
      <c r="AAE14" s="8"/>
      <c r="AAF14" s="8"/>
      <c r="AAG14" s="8"/>
      <c r="AAH14" s="8"/>
      <c r="AAI14" s="8"/>
      <c r="AAJ14" s="8"/>
      <c r="AAK14" s="8"/>
      <c r="AAL14" s="8"/>
      <c r="AAM14" s="8"/>
      <c r="AAN14" s="8"/>
      <c r="AAO14" s="8"/>
      <c r="AAP14" s="8"/>
      <c r="AAQ14" s="8"/>
      <c r="AAR14" s="8"/>
      <c r="AAS14" s="8"/>
      <c r="AAT14" s="8"/>
      <c r="AAU14" s="8"/>
      <c r="AAV14" s="8"/>
      <c r="AAW14" s="8"/>
      <c r="AAX14" s="8"/>
      <c r="AAY14" s="8"/>
      <c r="AAZ14" s="8"/>
      <c r="ABA14" s="8"/>
      <c r="ABB14" s="8"/>
      <c r="ABC14" s="8"/>
      <c r="ABD14" s="8"/>
      <c r="ABE14" s="8"/>
      <c r="ABF14" s="8"/>
      <c r="ABG14" s="8"/>
      <c r="ABH14" s="8"/>
      <c r="ABI14" s="8"/>
      <c r="ABJ14" s="8"/>
      <c r="ABK14" s="8"/>
      <c r="ABL14" s="8"/>
      <c r="ABO14" s="6">
        <f ca="1">COUNTIFS($J14:$ABL14,"*"&amp;"Congés"&amp;"*",$J$1:$ABL$1,"&gt;="&amp;ABO$1,$J$1:$ABL$1,"&lt;="&amp;EOMONTH(ABO$1,0))+COUNTIFS($J14:$ABL14,"*"&amp;"RECUP DEBIT"&amp;"*",$J$1:$ABL$1,"&gt;="&amp;ABO$1,$J$1:$ABL$1,"&lt;="&amp;EOMONTH(ABO$1,0))+COUNTIFS($J14:$ABL14,"*"&amp;"RTT"&amp;"*",$J$1:$ABL$1,"&gt;="&amp;ABO$1,$J$1:$ABL$1,"&lt;="&amp;EOMONTH(ABO$1,0))+COUNTIFS($J14:$ABL14,"*"&amp;"ENFANT MALADE"&amp;"*",$J$1:$ABL$1,"&gt;="&amp;ABO$1,$J$1:$ABL$1,"&lt;="&amp;EOMONTH(ABO$1,0))+COUNTIFS($J14:$ABL14,"*"&amp;"BONIFICATION"&amp;"*",$J$1:$ABL$1,"&gt;="&amp;ABO$1,$J$1:$ABL$1,"&lt;="&amp;EOMONTH(ABO$1,0))</f>
        <v>0</v>
      </c>
      <c r="ABP14" s="5">
        <f ca="1">COUNTIFS($J14:$ABL14,"*"&amp;"Congés"&amp;"*",$J$1:$ABL$1,"&gt;="&amp;ABP$1,$J$1:$ABL$1,"&lt;="&amp;EOMONTH(ABP$1,0))+COUNTIFS($J14:$ABL14,"*"&amp;"RECUP DEBIT"&amp;"*",$J$1:$ABL$1,"&gt;="&amp;ABP$1,$J$1:$ABL$1,"&lt;="&amp;EOMONTH(ABP$1,0))+COUNTIFS($J14:$ABL14,"*"&amp;"RTT"&amp;"*",$J$1:$ABL$1,"&gt;="&amp;ABP$1,$J$1:$ABL$1,"&lt;="&amp;EOMONTH(ABP$1,0))+COUNTIFS($J14:$ABL14,"*"&amp;"ENFANT MALADE"&amp;"*",$J$1:$ABL$1,"&gt;="&amp;ABP$1,$J$1:$ABL$1,"&lt;="&amp;EOMONTH(ABP$1,0))+COUNTIFS($J14:$ABL14,"*"&amp;"BONIFICATION"&amp;"*",$J$1:$ABL$1,"&gt;="&amp;ABP$1,$J$1:$ABL$1,"&lt;="&amp;EOMONTH(ABP$1,0))</f>
        <v>0</v>
      </c>
      <c r="ABQ14" s="5">
        <f ca="1">COUNTIFS($J14:$ABL14,"*"&amp;"Congés"&amp;"*",$J$1:$ABL$1,"&gt;="&amp;ABQ$1,$J$1:$ABL$1,"&lt;="&amp;EOMONTH(ABQ$1,0))+COUNTIFS($J14:$ABL14,"*"&amp;"RECUP DEBIT"&amp;"*",$J$1:$ABL$1,"&gt;="&amp;ABQ$1,$J$1:$ABL$1,"&lt;="&amp;EOMONTH(ABQ$1,0))+COUNTIFS($J14:$ABL14,"*"&amp;"RTT"&amp;"*",$J$1:$ABL$1,"&gt;="&amp;ABQ$1,$J$1:$ABL$1,"&lt;="&amp;EOMONTH(ABQ$1,0))+COUNTIFS($J14:$ABL14,"*"&amp;"ENFANT MALADE"&amp;"*",$J$1:$ABL$1,"&gt;="&amp;ABQ$1,$J$1:$ABL$1,"&lt;="&amp;EOMONTH(ABQ$1,0))+COUNTIFS($J14:$ABL14,"*"&amp;"BONIFICATION"&amp;"*",$J$1:$ABL$1,"&gt;="&amp;ABQ$1,$J$1:$ABL$1,"&lt;="&amp;EOMONTH(ABQ$1,0))</f>
        <v>0</v>
      </c>
      <c r="ABR14" s="5">
        <f ca="1">COUNTIFS($J14:$ABL14,"*"&amp;"Congés"&amp;"*",$J$1:$ABL$1,"&gt;="&amp;ABR$1,$J$1:$ABL$1,"&lt;="&amp;EOMONTH(ABR$1,0))+COUNTIFS($J14:$ABL14,"*"&amp;"RECUP DEBIT"&amp;"*",$J$1:$ABL$1,"&gt;="&amp;ABR$1,$J$1:$ABL$1,"&lt;="&amp;EOMONTH(ABR$1,0))+COUNTIFS($J14:$ABL14,"*"&amp;"RTT"&amp;"*",$J$1:$ABL$1,"&gt;="&amp;ABR$1,$J$1:$ABL$1,"&lt;="&amp;EOMONTH(ABR$1,0))+COUNTIFS($J14:$ABL14,"*"&amp;"ENFANT MALADE"&amp;"*",$J$1:$ABL$1,"&gt;="&amp;ABR$1,$J$1:$ABL$1,"&lt;="&amp;EOMONTH(ABR$1,0))+COUNTIFS($J14:$ABL14,"*"&amp;"BONIFICATION"&amp;"*",$J$1:$ABL$1,"&gt;="&amp;ABR$1,$J$1:$ABL$1,"&lt;="&amp;EOMONTH(ABR$1,0))</f>
        <v>0</v>
      </c>
      <c r="ABS14" s="5">
        <f ca="1">COUNTIFS($J14:$ABL14,"*"&amp;"Congés"&amp;"*",$J$1:$ABL$1,"&gt;="&amp;ABS$1,$J$1:$ABL$1,"&lt;="&amp;EOMONTH(ABS$1,0))+COUNTIFS($J14:$ABL14,"*"&amp;"RECUP DEBIT"&amp;"*",$J$1:$ABL$1,"&gt;="&amp;ABS$1,$J$1:$ABL$1,"&lt;="&amp;EOMONTH(ABS$1,0))+COUNTIFS($J14:$ABL14,"*"&amp;"RTT"&amp;"*",$J$1:$ABL$1,"&gt;="&amp;ABS$1,$J$1:$ABL$1,"&lt;="&amp;EOMONTH(ABS$1,0))+COUNTIFS($J14:$ABL14,"*"&amp;"ENFANT MALADE"&amp;"*",$J$1:$ABL$1,"&gt;="&amp;ABS$1,$J$1:$ABL$1,"&lt;="&amp;EOMONTH(ABS$1,0))+COUNTIFS($J14:$ABL14,"*"&amp;"BONIFICATION"&amp;"*",$J$1:$ABL$1,"&gt;="&amp;ABS$1,$J$1:$ABL$1,"&lt;="&amp;EOMONTH(ABS$1,0))</f>
        <v>0</v>
      </c>
      <c r="ABT14" s="5">
        <f ca="1">COUNTIFS($J14:$ABL14,"*"&amp;"Congés"&amp;"*",$J$1:$ABL$1,"&gt;="&amp;ABT$1,$J$1:$ABL$1,"&lt;="&amp;EOMONTH(ABT$1,0))+COUNTIFS($J14:$ABL14,"*"&amp;"RECUP DEBIT"&amp;"*",$J$1:$ABL$1,"&gt;="&amp;ABT$1,$J$1:$ABL$1,"&lt;="&amp;EOMONTH(ABT$1,0))+COUNTIFS($J14:$ABL14,"*"&amp;"RTT"&amp;"*",$J$1:$ABL$1,"&gt;="&amp;ABT$1,$J$1:$ABL$1,"&lt;="&amp;EOMONTH(ABT$1,0))+COUNTIFS($J14:$ABL14,"*"&amp;"ENFANT MALADE"&amp;"*",$J$1:$ABL$1,"&gt;="&amp;ABT$1,$J$1:$ABL$1,"&lt;="&amp;EOMONTH(ABT$1,0))+COUNTIFS($J14:$ABL14,"*"&amp;"BONIFICATION"&amp;"*",$J$1:$ABL$1,"&gt;="&amp;ABT$1,$J$1:$ABL$1,"&lt;="&amp;EOMONTH(ABT$1,0))</f>
        <v>0</v>
      </c>
      <c r="ABU14" s="5">
        <f ca="1">COUNTIFS($J14:$ABL14,"*"&amp;"Congés"&amp;"*",$J$1:$ABL$1,"&gt;="&amp;ABU$1,$J$1:$ABL$1,"&lt;="&amp;EOMONTH(ABU$1,0))+COUNTIFS($J14:$ABL14,"*"&amp;"RECUP DEBIT"&amp;"*",$J$1:$ABL$1,"&gt;="&amp;ABU$1,$J$1:$ABL$1,"&lt;="&amp;EOMONTH(ABU$1,0))+COUNTIFS($J14:$ABL14,"*"&amp;"RTT"&amp;"*",$J$1:$ABL$1,"&gt;="&amp;ABU$1,$J$1:$ABL$1,"&lt;="&amp;EOMONTH(ABU$1,0))+COUNTIFS($J14:$ABL14,"*"&amp;"ENFANT MALADE"&amp;"*",$J$1:$ABL$1,"&gt;="&amp;ABU$1,$J$1:$ABL$1,"&lt;="&amp;EOMONTH(ABU$1,0))+COUNTIFS($J14:$ABL14,"*"&amp;"BONIFICATION"&amp;"*",$J$1:$ABL$1,"&gt;="&amp;ABU$1,$J$1:$ABL$1,"&lt;="&amp;EOMONTH(ABU$1,0))</f>
        <v>0</v>
      </c>
      <c r="ABV14" s="5">
        <f ca="1">COUNTIFS($J14:$ABL14,"*"&amp;"Congés"&amp;"*",$J$1:$ABL$1,"&gt;="&amp;ABV$1,$J$1:$ABL$1,"&lt;="&amp;EOMONTH(ABV$1,0))+COUNTIFS($J14:$ABL14,"*"&amp;"RECUP DEBIT"&amp;"*",$J$1:$ABL$1,"&gt;="&amp;ABV$1,$J$1:$ABL$1,"&lt;="&amp;EOMONTH(ABV$1,0))+COUNTIFS($J14:$ABL14,"*"&amp;"RTT"&amp;"*",$J$1:$ABL$1,"&gt;="&amp;ABV$1,$J$1:$ABL$1,"&lt;="&amp;EOMONTH(ABV$1,0))+COUNTIFS($J14:$ABL14,"*"&amp;"ENFANT MALADE"&amp;"*",$J$1:$ABL$1,"&gt;="&amp;ABV$1,$J$1:$ABL$1,"&lt;="&amp;EOMONTH(ABV$1,0))+COUNTIFS($J14:$ABL14,"*"&amp;"BONIFICATION"&amp;"*",$J$1:$ABL$1,"&gt;="&amp;ABV$1,$J$1:$ABL$1,"&lt;="&amp;EOMONTH(ABV$1,0))</f>
        <v>0</v>
      </c>
      <c r="ABW14" s="5">
        <f ca="1">COUNTIFS($J14:$ABL14,"*"&amp;"Congés"&amp;"*",$J$1:$ABL$1,"&gt;="&amp;ABW$1,$J$1:$ABL$1,"&lt;="&amp;EOMONTH(ABW$1,0))+COUNTIFS($J14:$ABL14,"*"&amp;"RECUP DEBIT"&amp;"*",$J$1:$ABL$1,"&gt;="&amp;ABW$1,$J$1:$ABL$1,"&lt;="&amp;EOMONTH(ABW$1,0))+COUNTIFS($J14:$ABL14,"*"&amp;"RTT"&amp;"*",$J$1:$ABL$1,"&gt;="&amp;ABW$1,$J$1:$ABL$1,"&lt;="&amp;EOMONTH(ABW$1,0))+COUNTIFS($J14:$ABL14,"*"&amp;"ENFANT MALADE"&amp;"*",$J$1:$ABL$1,"&gt;="&amp;ABW$1,$J$1:$ABL$1,"&lt;="&amp;EOMONTH(ABW$1,0))+COUNTIFS($J14:$ABL14,"*"&amp;"BONIFICATION"&amp;"*",$J$1:$ABL$1,"&gt;="&amp;ABW$1,$J$1:$ABL$1,"&lt;="&amp;EOMONTH(ABW$1,0))</f>
        <v>0</v>
      </c>
      <c r="ABX14" s="5">
        <f ca="1">COUNTIFS($J14:$ABL14,"*"&amp;"Congés"&amp;"*",$J$1:$ABL$1,"&gt;="&amp;ABX$1,$J$1:$ABL$1,"&lt;="&amp;EOMONTH(ABX$1,0))+COUNTIFS($J14:$ABL14,"*"&amp;"RECUP DEBIT"&amp;"*",$J$1:$ABL$1,"&gt;="&amp;ABX$1,$J$1:$ABL$1,"&lt;="&amp;EOMONTH(ABX$1,0))+COUNTIFS($J14:$ABL14,"*"&amp;"RTT"&amp;"*",$J$1:$ABL$1,"&gt;="&amp;ABX$1,$J$1:$ABL$1,"&lt;="&amp;EOMONTH(ABX$1,0))+COUNTIFS($J14:$ABL14,"*"&amp;"ENFANT MALADE"&amp;"*",$J$1:$ABL$1,"&gt;="&amp;ABX$1,$J$1:$ABL$1,"&lt;="&amp;EOMONTH(ABX$1,0))+COUNTIFS($J14:$ABL14,"*"&amp;"BONIFICATION"&amp;"*",$J$1:$ABL$1,"&gt;="&amp;ABX$1,$J$1:$ABL$1,"&lt;="&amp;EOMONTH(ABX$1,0))</f>
        <v>0</v>
      </c>
      <c r="ABY14" s="5">
        <f ca="1">COUNTIFS($J14:$ABL14,"*"&amp;"Congés"&amp;"*",$J$1:$ABL$1,"&gt;="&amp;ABY$1,$J$1:$ABL$1,"&lt;="&amp;EOMONTH(ABY$1,0))+COUNTIFS($J14:$ABL14,"*"&amp;"RECUP DEBIT"&amp;"*",$J$1:$ABL$1,"&gt;="&amp;ABY$1,$J$1:$ABL$1,"&lt;="&amp;EOMONTH(ABY$1,0))+COUNTIFS($J14:$ABL14,"*"&amp;"RTT"&amp;"*",$J$1:$ABL$1,"&gt;="&amp;ABY$1,$J$1:$ABL$1,"&lt;="&amp;EOMONTH(ABY$1,0))+COUNTIFS($J14:$ABL14,"*"&amp;"ENFANT MALADE"&amp;"*",$J$1:$ABL$1,"&gt;="&amp;ABY$1,$J$1:$ABL$1,"&lt;="&amp;EOMONTH(ABY$1,0))+COUNTIFS($J14:$ABL14,"*"&amp;"BONIFICATION"&amp;"*",$J$1:$ABL$1,"&gt;="&amp;ABY$1,$J$1:$ABL$1,"&lt;="&amp;EOMONTH(ABY$1,0))</f>
        <v>0</v>
      </c>
      <c r="ABZ14" s="5">
        <f ca="1">COUNTIFS($J14:$ABL14,"*"&amp;"Congés"&amp;"*",$J$1:$ABL$1,"&gt;="&amp;ABZ$1,$J$1:$ABL$1,"&lt;="&amp;EOMONTH(ABZ$1,0))+COUNTIFS($J14:$ABL14,"*"&amp;"RECUP DEBIT"&amp;"*",$J$1:$ABL$1,"&gt;="&amp;ABZ$1,$J$1:$ABL$1,"&lt;="&amp;EOMONTH(ABZ$1,0))+COUNTIFS($J14:$ABL14,"*"&amp;"RTT"&amp;"*",$J$1:$ABL$1,"&gt;="&amp;ABZ$1,$J$1:$ABL$1,"&lt;="&amp;EOMONTH(ABZ$1,0))+COUNTIFS($J14:$ABL14,"*"&amp;"ENFANT MALADE"&amp;"*",$J$1:$ABL$1,"&gt;="&amp;ABZ$1,$J$1:$ABL$1,"&lt;="&amp;EOMONTH(ABZ$1,0))+COUNTIFS($J14:$ABL14,"*"&amp;"BONIFICATION"&amp;"*",$J$1:$ABL$1,"&gt;="&amp;ABZ$1,$J$1:$ABL$1,"&lt;="&amp;EOMONTH(ABZ$1,0))</f>
        <v>0</v>
      </c>
      <c r="ACA14" s="5">
        <f ca="1">COUNTIFS($J14:$ABL14,"*"&amp;"Congés"&amp;"*",$J$1:$ABL$1,"&gt;="&amp;ACA$1,$J$1:$ABL$1,"&lt;="&amp;EOMONTH(ACA$1,0))+COUNTIFS($J14:$ABL14,"*"&amp;"RECUP DEBIT"&amp;"*",$J$1:$ABL$1,"&gt;="&amp;ACA$1,$J$1:$ABL$1,"&lt;="&amp;EOMONTH(ACA$1,0))+COUNTIFS($J14:$ABL14,"*"&amp;"RTT"&amp;"*",$J$1:$ABL$1,"&gt;="&amp;ACA$1,$J$1:$ABL$1,"&lt;="&amp;EOMONTH(ACA$1,0))+COUNTIFS($J14:$ABL14,"*"&amp;"ENFANT MALADE"&amp;"*",$J$1:$ABL$1,"&gt;="&amp;ACA$1,$J$1:$ABL$1,"&lt;="&amp;EOMONTH(ACA$1,0))+COUNTIFS($J14:$ABL14,"*"&amp;"BONIFICATION"&amp;"*",$J$1:$ABL$1,"&gt;="&amp;ACA$1,$J$1:$ABL$1,"&lt;="&amp;EOMONTH(ACA$1,0))</f>
        <v>0</v>
      </c>
      <c r="ACB14" s="4">
        <f ca="1">COUNTIFS($J14:$ABL14,"*"&amp;"Congés"&amp;"*",$J$1:$ABL$1,"&gt;="&amp;ACB$1,$J$1:$ABL$1,"&lt;="&amp;EOMONTH(ACB$1,0))+COUNTIFS($J14:$ABL14,"*"&amp;"RECUP DEBIT"&amp;"*",$J$1:$ABL$1,"&gt;="&amp;ACB$1,$J$1:$ABL$1,"&lt;="&amp;EOMONTH(ACB$1,0))+COUNTIFS($J14:$ABL14,"*"&amp;"RTT"&amp;"*",$J$1:$ABL$1,"&gt;="&amp;ACB$1,$J$1:$ABL$1,"&lt;="&amp;EOMONTH(ACB$1,0))+COUNTIFS($J14:$ABL14,"*"&amp;"ENFANT MALADE"&amp;"*",$J$1:$ABL$1,"&gt;="&amp;ACB$1,$J$1:$ABL$1,"&lt;="&amp;EOMONTH(ACB$1,0))+COUNTIFS($J14:$ABL14,"*"&amp;"BONIFICATION"&amp;"*",$J$1:$ABL$1,"&gt;="&amp;ACB$1,$J$1:$ABL$1,"&lt;="&amp;EOMONTH(ACB$1,0))</f>
        <v>0</v>
      </c>
    </row>
    <row r="15" spans="1:756" s="3" customFormat="1" ht="28" hidden="1" customHeight="1">
      <c r="A15" s="27" t="s">
        <v>115</v>
      </c>
      <c r="B15" s="9" t="str">
        <f>VLOOKUP($A15,[1]LISTE_AGENTS!$A:$G,2,FALSE)</f>
        <v>Chauvin</v>
      </c>
      <c r="C15" s="9" t="str">
        <f>VLOOKUP($A15,[1]LISTE_AGENTS!$A:$G,3,FALSE)</f>
        <v>Nicolas</v>
      </c>
      <c r="D15" s="9" t="str">
        <f>VLOOKUP($A15,[1]LISTE_AGENTS!$A:$G,4,FALSE)</f>
        <v>Chauvin Nicolas</v>
      </c>
      <c r="E15" s="9" t="str">
        <f>VLOOKUP($A15,[1]LISTE_AGENTS!$A:$G,7,FALSE)</f>
        <v>Oui</v>
      </c>
      <c r="F15" s="9" t="str">
        <f>VLOOKUP($A15,[1]LISTE_AGENTS!$A:$H,8,FALSE)</f>
        <v>NHA-21</v>
      </c>
      <c r="G15" s="28" t="s">
        <v>75</v>
      </c>
      <c r="H15" s="9"/>
      <c r="I15" s="9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 t="s">
        <v>29</v>
      </c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 t="s">
        <v>69</v>
      </c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O15" s="6">
        <f ca="1">COUNTIFS($J15:$ABL15,"*"&amp;"Congés"&amp;"*",$J$1:$ABL$1,"&gt;="&amp;ABO$1,$J$1:$ABL$1,"&lt;="&amp;EOMONTH(ABO$1,0))+COUNTIFS($J15:$ABL15,"*"&amp;"RECUP DEBIT"&amp;"*",$J$1:$ABL$1,"&gt;="&amp;ABO$1,$J$1:$ABL$1,"&lt;="&amp;EOMONTH(ABO$1,0))+COUNTIFS($J15:$ABL15,"*"&amp;"RTT"&amp;"*",$J$1:$ABL$1,"&gt;="&amp;ABO$1,$J$1:$ABL$1,"&lt;="&amp;EOMONTH(ABO$1,0))+COUNTIFS($J15:$ABL15,"*"&amp;"ENFANT MALADE"&amp;"*",$J$1:$ABL$1,"&gt;="&amp;ABO$1,$J$1:$ABL$1,"&lt;="&amp;EOMONTH(ABO$1,0))+COUNTIFS($J15:$ABL15,"*"&amp;"BONIFICATION"&amp;"*",$J$1:$ABL$1,"&gt;="&amp;ABO$1,$J$1:$ABL$1,"&lt;="&amp;EOMONTH(ABO$1,0))</f>
        <v>0</v>
      </c>
      <c r="ABP15" s="5">
        <f ca="1">COUNTIFS($J15:$ABL15,"*"&amp;"Congés"&amp;"*",$J$1:$ABL$1,"&gt;="&amp;ABP$1,$J$1:$ABL$1,"&lt;="&amp;EOMONTH(ABP$1,0))+COUNTIFS($J15:$ABL15,"*"&amp;"RECUP DEBIT"&amp;"*",$J$1:$ABL$1,"&gt;="&amp;ABP$1,$J$1:$ABL$1,"&lt;="&amp;EOMONTH(ABP$1,0))+COUNTIFS($J15:$ABL15,"*"&amp;"RTT"&amp;"*",$J$1:$ABL$1,"&gt;="&amp;ABP$1,$J$1:$ABL$1,"&lt;="&amp;EOMONTH(ABP$1,0))+COUNTIFS($J15:$ABL15,"*"&amp;"ENFANT MALADE"&amp;"*",$J$1:$ABL$1,"&gt;="&amp;ABP$1,$J$1:$ABL$1,"&lt;="&amp;EOMONTH(ABP$1,0))+COUNTIFS($J15:$ABL15,"*"&amp;"BONIFICATION"&amp;"*",$J$1:$ABL$1,"&gt;="&amp;ABP$1,$J$1:$ABL$1,"&lt;="&amp;EOMONTH(ABP$1,0))</f>
        <v>0</v>
      </c>
      <c r="ABQ15" s="5">
        <f ca="1">COUNTIFS($J15:$ABL15,"*"&amp;"Congés"&amp;"*",$J$1:$ABL$1,"&gt;="&amp;ABQ$1,$J$1:$ABL$1,"&lt;="&amp;EOMONTH(ABQ$1,0))+COUNTIFS($J15:$ABL15,"*"&amp;"RECUP DEBIT"&amp;"*",$J$1:$ABL$1,"&gt;="&amp;ABQ$1,$J$1:$ABL$1,"&lt;="&amp;EOMONTH(ABQ$1,0))+COUNTIFS($J15:$ABL15,"*"&amp;"RTT"&amp;"*",$J$1:$ABL$1,"&gt;="&amp;ABQ$1,$J$1:$ABL$1,"&lt;="&amp;EOMONTH(ABQ$1,0))+COUNTIFS($J15:$ABL15,"*"&amp;"ENFANT MALADE"&amp;"*",$J$1:$ABL$1,"&gt;="&amp;ABQ$1,$J$1:$ABL$1,"&lt;="&amp;EOMONTH(ABQ$1,0))+COUNTIFS($J15:$ABL15,"*"&amp;"BONIFICATION"&amp;"*",$J$1:$ABL$1,"&gt;="&amp;ABQ$1,$J$1:$ABL$1,"&lt;="&amp;EOMONTH(ABQ$1,0))</f>
        <v>0</v>
      </c>
      <c r="ABR15" s="5">
        <f ca="1">COUNTIFS($J15:$ABL15,"*"&amp;"Congés"&amp;"*",$J$1:$ABL$1,"&gt;="&amp;ABR$1,$J$1:$ABL$1,"&lt;="&amp;EOMONTH(ABR$1,0))+COUNTIFS($J15:$ABL15,"*"&amp;"RECUP DEBIT"&amp;"*",$J$1:$ABL$1,"&gt;="&amp;ABR$1,$J$1:$ABL$1,"&lt;="&amp;EOMONTH(ABR$1,0))+COUNTIFS($J15:$ABL15,"*"&amp;"RTT"&amp;"*",$J$1:$ABL$1,"&gt;="&amp;ABR$1,$J$1:$ABL$1,"&lt;="&amp;EOMONTH(ABR$1,0))+COUNTIFS($J15:$ABL15,"*"&amp;"ENFANT MALADE"&amp;"*",$J$1:$ABL$1,"&gt;="&amp;ABR$1,$J$1:$ABL$1,"&lt;="&amp;EOMONTH(ABR$1,0))+COUNTIFS($J15:$ABL15,"*"&amp;"BONIFICATION"&amp;"*",$J$1:$ABL$1,"&gt;="&amp;ABR$1,$J$1:$ABL$1,"&lt;="&amp;EOMONTH(ABR$1,0))</f>
        <v>0</v>
      </c>
      <c r="ABS15" s="5">
        <f ca="1">COUNTIFS($J15:$ABL15,"*"&amp;"Congés"&amp;"*",$J$1:$ABL$1,"&gt;="&amp;ABS$1,$J$1:$ABL$1,"&lt;="&amp;EOMONTH(ABS$1,0))+COUNTIFS($J15:$ABL15,"*"&amp;"RECUP DEBIT"&amp;"*",$J$1:$ABL$1,"&gt;="&amp;ABS$1,$J$1:$ABL$1,"&lt;="&amp;EOMONTH(ABS$1,0))+COUNTIFS($J15:$ABL15,"*"&amp;"RTT"&amp;"*",$J$1:$ABL$1,"&gt;="&amp;ABS$1,$J$1:$ABL$1,"&lt;="&amp;EOMONTH(ABS$1,0))+COUNTIFS($J15:$ABL15,"*"&amp;"ENFANT MALADE"&amp;"*",$J$1:$ABL$1,"&gt;="&amp;ABS$1,$J$1:$ABL$1,"&lt;="&amp;EOMONTH(ABS$1,0))+COUNTIFS($J15:$ABL15,"*"&amp;"BONIFICATION"&amp;"*",$J$1:$ABL$1,"&gt;="&amp;ABS$1,$J$1:$ABL$1,"&lt;="&amp;EOMONTH(ABS$1,0))</f>
        <v>0</v>
      </c>
      <c r="ABT15" s="5">
        <f ca="1">COUNTIFS($J15:$ABL15,"*"&amp;"Congés"&amp;"*",$J$1:$ABL$1,"&gt;="&amp;ABT$1,$J$1:$ABL$1,"&lt;="&amp;EOMONTH(ABT$1,0))+COUNTIFS($J15:$ABL15,"*"&amp;"RECUP DEBIT"&amp;"*",$J$1:$ABL$1,"&gt;="&amp;ABT$1,$J$1:$ABL$1,"&lt;="&amp;EOMONTH(ABT$1,0))+COUNTIFS($J15:$ABL15,"*"&amp;"RTT"&amp;"*",$J$1:$ABL$1,"&gt;="&amp;ABT$1,$J$1:$ABL$1,"&lt;="&amp;EOMONTH(ABT$1,0))+COUNTIFS($J15:$ABL15,"*"&amp;"ENFANT MALADE"&amp;"*",$J$1:$ABL$1,"&gt;="&amp;ABT$1,$J$1:$ABL$1,"&lt;="&amp;EOMONTH(ABT$1,0))+COUNTIFS($J15:$ABL15,"*"&amp;"BONIFICATION"&amp;"*",$J$1:$ABL$1,"&gt;="&amp;ABT$1,$J$1:$ABL$1,"&lt;="&amp;EOMONTH(ABT$1,0))</f>
        <v>0</v>
      </c>
      <c r="ABU15" s="5">
        <f ca="1">COUNTIFS($J15:$ABL15,"*"&amp;"Congés"&amp;"*",$J$1:$ABL$1,"&gt;="&amp;ABU$1,$J$1:$ABL$1,"&lt;="&amp;EOMONTH(ABU$1,0))+COUNTIFS($J15:$ABL15,"*"&amp;"RECUP DEBIT"&amp;"*",$J$1:$ABL$1,"&gt;="&amp;ABU$1,$J$1:$ABL$1,"&lt;="&amp;EOMONTH(ABU$1,0))+COUNTIFS($J15:$ABL15,"*"&amp;"RTT"&amp;"*",$J$1:$ABL$1,"&gt;="&amp;ABU$1,$J$1:$ABL$1,"&lt;="&amp;EOMONTH(ABU$1,0))+COUNTIFS($J15:$ABL15,"*"&amp;"ENFANT MALADE"&amp;"*",$J$1:$ABL$1,"&gt;="&amp;ABU$1,$J$1:$ABL$1,"&lt;="&amp;EOMONTH(ABU$1,0))+COUNTIFS($J15:$ABL15,"*"&amp;"BONIFICATION"&amp;"*",$J$1:$ABL$1,"&gt;="&amp;ABU$1,$J$1:$ABL$1,"&lt;="&amp;EOMONTH(ABU$1,0))</f>
        <v>0</v>
      </c>
      <c r="ABV15" s="5">
        <f ca="1">COUNTIFS($J15:$ABL15,"*"&amp;"Congés"&amp;"*",$J$1:$ABL$1,"&gt;="&amp;ABV$1,$J$1:$ABL$1,"&lt;="&amp;EOMONTH(ABV$1,0))+COUNTIFS($J15:$ABL15,"*"&amp;"RECUP DEBIT"&amp;"*",$J$1:$ABL$1,"&gt;="&amp;ABV$1,$J$1:$ABL$1,"&lt;="&amp;EOMONTH(ABV$1,0))+COUNTIFS($J15:$ABL15,"*"&amp;"RTT"&amp;"*",$J$1:$ABL$1,"&gt;="&amp;ABV$1,$J$1:$ABL$1,"&lt;="&amp;EOMONTH(ABV$1,0))+COUNTIFS($J15:$ABL15,"*"&amp;"ENFANT MALADE"&amp;"*",$J$1:$ABL$1,"&gt;="&amp;ABV$1,$J$1:$ABL$1,"&lt;="&amp;EOMONTH(ABV$1,0))+COUNTIFS($J15:$ABL15,"*"&amp;"BONIFICATION"&amp;"*",$J$1:$ABL$1,"&gt;="&amp;ABV$1,$J$1:$ABL$1,"&lt;="&amp;EOMONTH(ABV$1,0))</f>
        <v>0</v>
      </c>
      <c r="ABW15" s="5">
        <f ca="1">COUNTIFS($J15:$ABL15,"*"&amp;"Congés"&amp;"*",$J$1:$ABL$1,"&gt;="&amp;ABW$1,$J$1:$ABL$1,"&lt;="&amp;EOMONTH(ABW$1,0))+COUNTIFS($J15:$ABL15,"*"&amp;"RECUP DEBIT"&amp;"*",$J$1:$ABL$1,"&gt;="&amp;ABW$1,$J$1:$ABL$1,"&lt;="&amp;EOMONTH(ABW$1,0))+COUNTIFS($J15:$ABL15,"*"&amp;"RTT"&amp;"*",$J$1:$ABL$1,"&gt;="&amp;ABW$1,$J$1:$ABL$1,"&lt;="&amp;EOMONTH(ABW$1,0))+COUNTIFS($J15:$ABL15,"*"&amp;"ENFANT MALADE"&amp;"*",$J$1:$ABL$1,"&gt;="&amp;ABW$1,$J$1:$ABL$1,"&lt;="&amp;EOMONTH(ABW$1,0))+COUNTIFS($J15:$ABL15,"*"&amp;"BONIFICATION"&amp;"*",$J$1:$ABL$1,"&gt;="&amp;ABW$1,$J$1:$ABL$1,"&lt;="&amp;EOMONTH(ABW$1,0))</f>
        <v>0</v>
      </c>
      <c r="ABX15" s="5">
        <f ca="1">COUNTIFS($J15:$ABL15,"*"&amp;"Congés"&amp;"*",$J$1:$ABL$1,"&gt;="&amp;ABX$1,$J$1:$ABL$1,"&lt;="&amp;EOMONTH(ABX$1,0))+COUNTIFS($J15:$ABL15,"*"&amp;"RECUP DEBIT"&amp;"*",$J$1:$ABL$1,"&gt;="&amp;ABX$1,$J$1:$ABL$1,"&lt;="&amp;EOMONTH(ABX$1,0))+COUNTIFS($J15:$ABL15,"*"&amp;"RTT"&amp;"*",$J$1:$ABL$1,"&gt;="&amp;ABX$1,$J$1:$ABL$1,"&lt;="&amp;EOMONTH(ABX$1,0))+COUNTIFS($J15:$ABL15,"*"&amp;"ENFANT MALADE"&amp;"*",$J$1:$ABL$1,"&gt;="&amp;ABX$1,$J$1:$ABL$1,"&lt;="&amp;EOMONTH(ABX$1,0))+COUNTIFS($J15:$ABL15,"*"&amp;"BONIFICATION"&amp;"*",$J$1:$ABL$1,"&gt;="&amp;ABX$1,$J$1:$ABL$1,"&lt;="&amp;EOMONTH(ABX$1,0))</f>
        <v>0</v>
      </c>
      <c r="ABY15" s="5">
        <f ca="1">COUNTIFS($J15:$ABL15,"*"&amp;"Congés"&amp;"*",$J$1:$ABL$1,"&gt;="&amp;ABY$1,$J$1:$ABL$1,"&lt;="&amp;EOMONTH(ABY$1,0))+COUNTIFS($J15:$ABL15,"*"&amp;"RECUP DEBIT"&amp;"*",$J$1:$ABL$1,"&gt;="&amp;ABY$1,$J$1:$ABL$1,"&lt;="&amp;EOMONTH(ABY$1,0))+COUNTIFS($J15:$ABL15,"*"&amp;"RTT"&amp;"*",$J$1:$ABL$1,"&gt;="&amp;ABY$1,$J$1:$ABL$1,"&lt;="&amp;EOMONTH(ABY$1,0))+COUNTIFS($J15:$ABL15,"*"&amp;"ENFANT MALADE"&amp;"*",$J$1:$ABL$1,"&gt;="&amp;ABY$1,$J$1:$ABL$1,"&lt;="&amp;EOMONTH(ABY$1,0))+COUNTIFS($J15:$ABL15,"*"&amp;"BONIFICATION"&amp;"*",$J$1:$ABL$1,"&gt;="&amp;ABY$1,$J$1:$ABL$1,"&lt;="&amp;EOMONTH(ABY$1,0))</f>
        <v>0</v>
      </c>
      <c r="ABZ15" s="5">
        <f ca="1">COUNTIFS($J15:$ABL15,"*"&amp;"Congés"&amp;"*",$J$1:$ABL$1,"&gt;="&amp;ABZ$1,$J$1:$ABL$1,"&lt;="&amp;EOMONTH(ABZ$1,0))+COUNTIFS($J15:$ABL15,"*"&amp;"RECUP DEBIT"&amp;"*",$J$1:$ABL$1,"&gt;="&amp;ABZ$1,$J$1:$ABL$1,"&lt;="&amp;EOMONTH(ABZ$1,0))+COUNTIFS($J15:$ABL15,"*"&amp;"RTT"&amp;"*",$J$1:$ABL$1,"&gt;="&amp;ABZ$1,$J$1:$ABL$1,"&lt;="&amp;EOMONTH(ABZ$1,0))+COUNTIFS($J15:$ABL15,"*"&amp;"ENFANT MALADE"&amp;"*",$J$1:$ABL$1,"&gt;="&amp;ABZ$1,$J$1:$ABL$1,"&lt;="&amp;EOMONTH(ABZ$1,0))+COUNTIFS($J15:$ABL15,"*"&amp;"BONIFICATION"&amp;"*",$J$1:$ABL$1,"&gt;="&amp;ABZ$1,$J$1:$ABL$1,"&lt;="&amp;EOMONTH(ABZ$1,0))</f>
        <v>0</v>
      </c>
      <c r="ACA15" s="5">
        <f ca="1">COUNTIFS($J15:$ABL15,"*"&amp;"Congés"&amp;"*",$J$1:$ABL$1,"&gt;="&amp;ACA$1,$J$1:$ABL$1,"&lt;="&amp;EOMONTH(ACA$1,0))+COUNTIFS($J15:$ABL15,"*"&amp;"RECUP DEBIT"&amp;"*",$J$1:$ABL$1,"&gt;="&amp;ACA$1,$J$1:$ABL$1,"&lt;="&amp;EOMONTH(ACA$1,0))+COUNTIFS($J15:$ABL15,"*"&amp;"RTT"&amp;"*",$J$1:$ABL$1,"&gt;="&amp;ACA$1,$J$1:$ABL$1,"&lt;="&amp;EOMONTH(ACA$1,0))+COUNTIFS($J15:$ABL15,"*"&amp;"ENFANT MALADE"&amp;"*",$J$1:$ABL$1,"&gt;="&amp;ACA$1,$J$1:$ABL$1,"&lt;="&amp;EOMONTH(ACA$1,0))+COUNTIFS($J15:$ABL15,"*"&amp;"BONIFICATION"&amp;"*",$J$1:$ABL$1,"&gt;="&amp;ACA$1,$J$1:$ABL$1,"&lt;="&amp;EOMONTH(ACA$1,0))</f>
        <v>0</v>
      </c>
      <c r="ACB15" s="4">
        <f ca="1">COUNTIFS($J15:$ABL15,"*"&amp;"Congés"&amp;"*",$J$1:$ABL$1,"&gt;="&amp;ACB$1,$J$1:$ABL$1,"&lt;="&amp;EOMONTH(ACB$1,0))+COUNTIFS($J15:$ABL15,"*"&amp;"RECUP DEBIT"&amp;"*",$J$1:$ABL$1,"&gt;="&amp;ACB$1,$J$1:$ABL$1,"&lt;="&amp;EOMONTH(ACB$1,0))+COUNTIFS($J15:$ABL15,"*"&amp;"RTT"&amp;"*",$J$1:$ABL$1,"&gt;="&amp;ACB$1,$J$1:$ABL$1,"&lt;="&amp;EOMONTH(ACB$1,0))+COUNTIFS($J15:$ABL15,"*"&amp;"ENFANT MALADE"&amp;"*",$J$1:$ABL$1,"&gt;="&amp;ACB$1,$J$1:$ABL$1,"&lt;="&amp;EOMONTH(ACB$1,0))+COUNTIFS($J15:$ABL15,"*"&amp;"BONIFICATION"&amp;"*",$J$1:$ABL$1,"&gt;="&amp;ACB$1,$J$1:$ABL$1,"&lt;="&amp;EOMONTH(ACB$1,0))</f>
        <v>0</v>
      </c>
    </row>
    <row r="16" spans="1:756" s="3" customFormat="1" ht="28" hidden="1" customHeight="1">
      <c r="A16" s="27" t="s">
        <v>114</v>
      </c>
      <c r="B16" s="9" t="str">
        <f>VLOOKUP($A16,[1]LISTE_AGENTS!$A:$G,2,FALSE)</f>
        <v>Courtois</v>
      </c>
      <c r="C16" s="9" t="str">
        <f>VLOOKUP($A16,[1]LISTE_AGENTS!$A:$G,3,FALSE)</f>
        <v>Alexis</v>
      </c>
      <c r="D16" s="9" t="str">
        <f>VLOOKUP($A16,[1]LISTE_AGENTS!$A:$G,4,FALSE)</f>
        <v>Courtois Alexis</v>
      </c>
      <c r="E16" s="9" t="str">
        <f>VLOOKUP($A16,[1]LISTE_AGENTS!$A:$G,7,FALSE)</f>
        <v>Oui</v>
      </c>
      <c r="F16" s="9" t="str">
        <f>VLOOKUP($A16,[1]LISTE_AGENTS!$A:$H,8,FALSE)</f>
        <v>NHA-21</v>
      </c>
      <c r="G16" s="28" t="s">
        <v>75</v>
      </c>
      <c r="H16" s="9"/>
      <c r="I16" s="9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 t="s">
        <v>85</v>
      </c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 t="s">
        <v>89</v>
      </c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 t="s">
        <v>67</v>
      </c>
      <c r="IE16" s="8" t="s">
        <v>67</v>
      </c>
      <c r="IF16" s="8" t="s">
        <v>67</v>
      </c>
      <c r="IG16" s="8" t="s">
        <v>67</v>
      </c>
      <c r="IH16" s="8" t="s">
        <v>67</v>
      </c>
      <c r="II16" s="8" t="s">
        <v>1</v>
      </c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 t="s">
        <v>67</v>
      </c>
      <c r="LD16" s="8" t="s">
        <v>67</v>
      </c>
      <c r="LE16" s="8" t="s">
        <v>67</v>
      </c>
      <c r="LF16" s="8" t="s">
        <v>67</v>
      </c>
      <c r="LG16" s="8" t="s">
        <v>67</v>
      </c>
      <c r="LH16" s="8" t="s">
        <v>1</v>
      </c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  <c r="ABF16" s="8"/>
      <c r="ABG16" s="8"/>
      <c r="ABH16" s="8"/>
      <c r="ABI16" s="8"/>
      <c r="ABJ16" s="8"/>
      <c r="ABK16" s="8"/>
      <c r="ABL16" s="8"/>
      <c r="ABO16" s="6">
        <f ca="1">COUNTIFS($J16:$ABL16,"*"&amp;"Congés"&amp;"*",$J$1:$ABL$1,"&gt;="&amp;ABO$1,$J$1:$ABL$1,"&lt;="&amp;EOMONTH(ABO$1,0))+COUNTIFS($J16:$ABL16,"*"&amp;"RECUP DEBIT"&amp;"*",$J$1:$ABL$1,"&gt;="&amp;ABO$1,$J$1:$ABL$1,"&lt;="&amp;EOMONTH(ABO$1,0))+COUNTIFS($J16:$ABL16,"*"&amp;"RTT"&amp;"*",$J$1:$ABL$1,"&gt;="&amp;ABO$1,$J$1:$ABL$1,"&lt;="&amp;EOMONTH(ABO$1,0))+COUNTIFS($J16:$ABL16,"*"&amp;"ENFANT MALADE"&amp;"*",$J$1:$ABL$1,"&gt;="&amp;ABO$1,$J$1:$ABL$1,"&lt;="&amp;EOMONTH(ABO$1,0))+COUNTIFS($J16:$ABL16,"*"&amp;"BONIFICATION"&amp;"*",$J$1:$ABL$1,"&gt;="&amp;ABO$1,$J$1:$ABL$1,"&lt;="&amp;EOMONTH(ABO$1,0))</f>
        <v>0</v>
      </c>
      <c r="ABP16" s="5">
        <f ca="1">COUNTIFS($J16:$ABL16,"*"&amp;"Congés"&amp;"*",$J$1:$ABL$1,"&gt;="&amp;ABP$1,$J$1:$ABL$1,"&lt;="&amp;EOMONTH(ABP$1,0))+COUNTIFS($J16:$ABL16,"*"&amp;"RECUP DEBIT"&amp;"*",$J$1:$ABL$1,"&gt;="&amp;ABP$1,$J$1:$ABL$1,"&lt;="&amp;EOMONTH(ABP$1,0))+COUNTIFS($J16:$ABL16,"*"&amp;"RTT"&amp;"*",$J$1:$ABL$1,"&gt;="&amp;ABP$1,$J$1:$ABL$1,"&lt;="&amp;EOMONTH(ABP$1,0))+COUNTIFS($J16:$ABL16,"*"&amp;"ENFANT MALADE"&amp;"*",$J$1:$ABL$1,"&gt;="&amp;ABP$1,$J$1:$ABL$1,"&lt;="&amp;EOMONTH(ABP$1,0))+COUNTIFS($J16:$ABL16,"*"&amp;"BONIFICATION"&amp;"*",$J$1:$ABL$1,"&gt;="&amp;ABP$1,$J$1:$ABL$1,"&lt;="&amp;EOMONTH(ABP$1,0))</f>
        <v>0</v>
      </c>
      <c r="ABQ16" s="5">
        <f ca="1">COUNTIFS($J16:$ABL16,"*"&amp;"Congés"&amp;"*",$J$1:$ABL$1,"&gt;="&amp;ABQ$1,$J$1:$ABL$1,"&lt;="&amp;EOMONTH(ABQ$1,0))+COUNTIFS($J16:$ABL16,"*"&amp;"RECUP DEBIT"&amp;"*",$J$1:$ABL$1,"&gt;="&amp;ABQ$1,$J$1:$ABL$1,"&lt;="&amp;EOMONTH(ABQ$1,0))+COUNTIFS($J16:$ABL16,"*"&amp;"RTT"&amp;"*",$J$1:$ABL$1,"&gt;="&amp;ABQ$1,$J$1:$ABL$1,"&lt;="&amp;EOMONTH(ABQ$1,0))+COUNTIFS($J16:$ABL16,"*"&amp;"ENFANT MALADE"&amp;"*",$J$1:$ABL$1,"&gt;="&amp;ABQ$1,$J$1:$ABL$1,"&lt;="&amp;EOMONTH(ABQ$1,0))+COUNTIFS($J16:$ABL16,"*"&amp;"BONIFICATION"&amp;"*",$J$1:$ABL$1,"&gt;="&amp;ABQ$1,$J$1:$ABL$1,"&lt;="&amp;EOMONTH(ABQ$1,0))</f>
        <v>0</v>
      </c>
      <c r="ABR16" s="5">
        <f ca="1">COUNTIFS($J16:$ABL16,"*"&amp;"Congés"&amp;"*",$J$1:$ABL$1,"&gt;="&amp;ABR$1,$J$1:$ABL$1,"&lt;="&amp;EOMONTH(ABR$1,0))+COUNTIFS($J16:$ABL16,"*"&amp;"RECUP DEBIT"&amp;"*",$J$1:$ABL$1,"&gt;="&amp;ABR$1,$J$1:$ABL$1,"&lt;="&amp;EOMONTH(ABR$1,0))+COUNTIFS($J16:$ABL16,"*"&amp;"RTT"&amp;"*",$J$1:$ABL$1,"&gt;="&amp;ABR$1,$J$1:$ABL$1,"&lt;="&amp;EOMONTH(ABR$1,0))+COUNTIFS($J16:$ABL16,"*"&amp;"ENFANT MALADE"&amp;"*",$J$1:$ABL$1,"&gt;="&amp;ABR$1,$J$1:$ABL$1,"&lt;="&amp;EOMONTH(ABR$1,0))+COUNTIFS($J16:$ABL16,"*"&amp;"BONIFICATION"&amp;"*",$J$1:$ABL$1,"&gt;="&amp;ABR$1,$J$1:$ABL$1,"&lt;="&amp;EOMONTH(ABR$1,0))</f>
        <v>0</v>
      </c>
      <c r="ABS16" s="5">
        <f ca="1">COUNTIFS($J16:$ABL16,"*"&amp;"Congés"&amp;"*",$J$1:$ABL$1,"&gt;="&amp;ABS$1,$J$1:$ABL$1,"&lt;="&amp;EOMONTH(ABS$1,0))+COUNTIFS($J16:$ABL16,"*"&amp;"RECUP DEBIT"&amp;"*",$J$1:$ABL$1,"&gt;="&amp;ABS$1,$J$1:$ABL$1,"&lt;="&amp;EOMONTH(ABS$1,0))+COUNTIFS($J16:$ABL16,"*"&amp;"RTT"&amp;"*",$J$1:$ABL$1,"&gt;="&amp;ABS$1,$J$1:$ABL$1,"&lt;="&amp;EOMONTH(ABS$1,0))+COUNTIFS($J16:$ABL16,"*"&amp;"ENFANT MALADE"&amp;"*",$J$1:$ABL$1,"&gt;="&amp;ABS$1,$J$1:$ABL$1,"&lt;="&amp;EOMONTH(ABS$1,0))+COUNTIFS($J16:$ABL16,"*"&amp;"BONIFICATION"&amp;"*",$J$1:$ABL$1,"&gt;="&amp;ABS$1,$J$1:$ABL$1,"&lt;="&amp;EOMONTH(ABS$1,0))</f>
        <v>0</v>
      </c>
      <c r="ABT16" s="5">
        <f ca="1">COUNTIFS($J16:$ABL16,"*"&amp;"Congés"&amp;"*",$J$1:$ABL$1,"&gt;="&amp;ABT$1,$J$1:$ABL$1,"&lt;="&amp;EOMONTH(ABT$1,0))+COUNTIFS($J16:$ABL16,"*"&amp;"RECUP DEBIT"&amp;"*",$J$1:$ABL$1,"&gt;="&amp;ABT$1,$J$1:$ABL$1,"&lt;="&amp;EOMONTH(ABT$1,0))+COUNTIFS($J16:$ABL16,"*"&amp;"RTT"&amp;"*",$J$1:$ABL$1,"&gt;="&amp;ABT$1,$J$1:$ABL$1,"&lt;="&amp;EOMONTH(ABT$1,0))+COUNTIFS($J16:$ABL16,"*"&amp;"ENFANT MALADE"&amp;"*",$J$1:$ABL$1,"&gt;="&amp;ABT$1,$J$1:$ABL$1,"&lt;="&amp;EOMONTH(ABT$1,0))+COUNTIFS($J16:$ABL16,"*"&amp;"BONIFICATION"&amp;"*",$J$1:$ABL$1,"&gt;="&amp;ABT$1,$J$1:$ABL$1,"&lt;="&amp;EOMONTH(ABT$1,0))</f>
        <v>0</v>
      </c>
      <c r="ABU16" s="5">
        <f ca="1">COUNTIFS($J16:$ABL16,"*"&amp;"Congés"&amp;"*",$J$1:$ABL$1,"&gt;="&amp;ABU$1,$J$1:$ABL$1,"&lt;="&amp;EOMONTH(ABU$1,0))+COUNTIFS($J16:$ABL16,"*"&amp;"RECUP DEBIT"&amp;"*",$J$1:$ABL$1,"&gt;="&amp;ABU$1,$J$1:$ABL$1,"&lt;="&amp;EOMONTH(ABU$1,0))+COUNTIFS($J16:$ABL16,"*"&amp;"RTT"&amp;"*",$J$1:$ABL$1,"&gt;="&amp;ABU$1,$J$1:$ABL$1,"&lt;="&amp;EOMONTH(ABU$1,0))+COUNTIFS($J16:$ABL16,"*"&amp;"ENFANT MALADE"&amp;"*",$J$1:$ABL$1,"&gt;="&amp;ABU$1,$J$1:$ABL$1,"&lt;="&amp;EOMONTH(ABU$1,0))+COUNTIFS($J16:$ABL16,"*"&amp;"BONIFICATION"&amp;"*",$J$1:$ABL$1,"&gt;="&amp;ABU$1,$J$1:$ABL$1,"&lt;="&amp;EOMONTH(ABU$1,0))</f>
        <v>0</v>
      </c>
      <c r="ABV16" s="5">
        <f ca="1">COUNTIFS($J16:$ABL16,"*"&amp;"Congés"&amp;"*",$J$1:$ABL$1,"&gt;="&amp;ABV$1,$J$1:$ABL$1,"&lt;="&amp;EOMONTH(ABV$1,0))+COUNTIFS($J16:$ABL16,"*"&amp;"RECUP DEBIT"&amp;"*",$J$1:$ABL$1,"&gt;="&amp;ABV$1,$J$1:$ABL$1,"&lt;="&amp;EOMONTH(ABV$1,0))+COUNTIFS($J16:$ABL16,"*"&amp;"RTT"&amp;"*",$J$1:$ABL$1,"&gt;="&amp;ABV$1,$J$1:$ABL$1,"&lt;="&amp;EOMONTH(ABV$1,0))+COUNTIFS($J16:$ABL16,"*"&amp;"ENFANT MALADE"&amp;"*",$J$1:$ABL$1,"&gt;="&amp;ABV$1,$J$1:$ABL$1,"&lt;="&amp;EOMONTH(ABV$1,0))+COUNTIFS($J16:$ABL16,"*"&amp;"BONIFICATION"&amp;"*",$J$1:$ABL$1,"&gt;="&amp;ABV$1,$J$1:$ABL$1,"&lt;="&amp;EOMONTH(ABV$1,0))</f>
        <v>0</v>
      </c>
      <c r="ABW16" s="5">
        <f ca="1">COUNTIFS($J16:$ABL16,"*"&amp;"Congés"&amp;"*",$J$1:$ABL$1,"&gt;="&amp;ABW$1,$J$1:$ABL$1,"&lt;="&amp;EOMONTH(ABW$1,0))+COUNTIFS($J16:$ABL16,"*"&amp;"RECUP DEBIT"&amp;"*",$J$1:$ABL$1,"&gt;="&amp;ABW$1,$J$1:$ABL$1,"&lt;="&amp;EOMONTH(ABW$1,0))+COUNTIFS($J16:$ABL16,"*"&amp;"RTT"&amp;"*",$J$1:$ABL$1,"&gt;="&amp;ABW$1,$J$1:$ABL$1,"&lt;="&amp;EOMONTH(ABW$1,0))+COUNTIFS($J16:$ABL16,"*"&amp;"ENFANT MALADE"&amp;"*",$J$1:$ABL$1,"&gt;="&amp;ABW$1,$J$1:$ABL$1,"&lt;="&amp;EOMONTH(ABW$1,0))+COUNTIFS($J16:$ABL16,"*"&amp;"BONIFICATION"&amp;"*",$J$1:$ABL$1,"&gt;="&amp;ABW$1,$J$1:$ABL$1,"&lt;="&amp;EOMONTH(ABW$1,0))</f>
        <v>0</v>
      </c>
      <c r="ABX16" s="5">
        <f ca="1">COUNTIFS($J16:$ABL16,"*"&amp;"Congés"&amp;"*",$J$1:$ABL$1,"&gt;="&amp;ABX$1,$J$1:$ABL$1,"&lt;="&amp;EOMONTH(ABX$1,0))+COUNTIFS($J16:$ABL16,"*"&amp;"RECUP DEBIT"&amp;"*",$J$1:$ABL$1,"&gt;="&amp;ABX$1,$J$1:$ABL$1,"&lt;="&amp;EOMONTH(ABX$1,0))+COUNTIFS($J16:$ABL16,"*"&amp;"RTT"&amp;"*",$J$1:$ABL$1,"&gt;="&amp;ABX$1,$J$1:$ABL$1,"&lt;="&amp;EOMONTH(ABX$1,0))+COUNTIFS($J16:$ABL16,"*"&amp;"ENFANT MALADE"&amp;"*",$J$1:$ABL$1,"&gt;="&amp;ABX$1,$J$1:$ABL$1,"&lt;="&amp;EOMONTH(ABX$1,0))+COUNTIFS($J16:$ABL16,"*"&amp;"BONIFICATION"&amp;"*",$J$1:$ABL$1,"&gt;="&amp;ABX$1,$J$1:$ABL$1,"&lt;="&amp;EOMONTH(ABX$1,0))</f>
        <v>0</v>
      </c>
      <c r="ABY16" s="5">
        <f ca="1">COUNTIFS($J16:$ABL16,"*"&amp;"Congés"&amp;"*",$J$1:$ABL$1,"&gt;="&amp;ABY$1,$J$1:$ABL$1,"&lt;="&amp;EOMONTH(ABY$1,0))+COUNTIFS($J16:$ABL16,"*"&amp;"RECUP DEBIT"&amp;"*",$J$1:$ABL$1,"&gt;="&amp;ABY$1,$J$1:$ABL$1,"&lt;="&amp;EOMONTH(ABY$1,0))+COUNTIFS($J16:$ABL16,"*"&amp;"RTT"&amp;"*",$J$1:$ABL$1,"&gt;="&amp;ABY$1,$J$1:$ABL$1,"&lt;="&amp;EOMONTH(ABY$1,0))+COUNTIFS($J16:$ABL16,"*"&amp;"ENFANT MALADE"&amp;"*",$J$1:$ABL$1,"&gt;="&amp;ABY$1,$J$1:$ABL$1,"&lt;="&amp;EOMONTH(ABY$1,0))+COUNTIFS($J16:$ABL16,"*"&amp;"BONIFICATION"&amp;"*",$J$1:$ABL$1,"&gt;="&amp;ABY$1,$J$1:$ABL$1,"&lt;="&amp;EOMONTH(ABY$1,0))</f>
        <v>0</v>
      </c>
      <c r="ABZ16" s="5">
        <f ca="1">COUNTIFS($J16:$ABL16,"*"&amp;"Congés"&amp;"*",$J$1:$ABL$1,"&gt;="&amp;ABZ$1,$J$1:$ABL$1,"&lt;="&amp;EOMONTH(ABZ$1,0))+COUNTIFS($J16:$ABL16,"*"&amp;"RECUP DEBIT"&amp;"*",$J$1:$ABL$1,"&gt;="&amp;ABZ$1,$J$1:$ABL$1,"&lt;="&amp;EOMONTH(ABZ$1,0))+COUNTIFS($J16:$ABL16,"*"&amp;"RTT"&amp;"*",$J$1:$ABL$1,"&gt;="&amp;ABZ$1,$J$1:$ABL$1,"&lt;="&amp;EOMONTH(ABZ$1,0))+COUNTIFS($J16:$ABL16,"*"&amp;"ENFANT MALADE"&amp;"*",$J$1:$ABL$1,"&gt;="&amp;ABZ$1,$J$1:$ABL$1,"&lt;="&amp;EOMONTH(ABZ$1,0))+COUNTIFS($J16:$ABL16,"*"&amp;"BONIFICATION"&amp;"*",$J$1:$ABL$1,"&gt;="&amp;ABZ$1,$J$1:$ABL$1,"&lt;="&amp;EOMONTH(ABZ$1,0))</f>
        <v>0</v>
      </c>
      <c r="ACA16" s="5">
        <f ca="1">COUNTIFS($J16:$ABL16,"*"&amp;"Congés"&amp;"*",$J$1:$ABL$1,"&gt;="&amp;ACA$1,$J$1:$ABL$1,"&lt;="&amp;EOMONTH(ACA$1,0))+COUNTIFS($J16:$ABL16,"*"&amp;"RECUP DEBIT"&amp;"*",$J$1:$ABL$1,"&gt;="&amp;ACA$1,$J$1:$ABL$1,"&lt;="&amp;EOMONTH(ACA$1,0))+COUNTIFS($J16:$ABL16,"*"&amp;"RTT"&amp;"*",$J$1:$ABL$1,"&gt;="&amp;ACA$1,$J$1:$ABL$1,"&lt;="&amp;EOMONTH(ACA$1,0))+COUNTIFS($J16:$ABL16,"*"&amp;"ENFANT MALADE"&amp;"*",$J$1:$ABL$1,"&gt;="&amp;ACA$1,$J$1:$ABL$1,"&lt;="&amp;EOMONTH(ACA$1,0))+COUNTIFS($J16:$ABL16,"*"&amp;"BONIFICATION"&amp;"*",$J$1:$ABL$1,"&gt;="&amp;ACA$1,$J$1:$ABL$1,"&lt;="&amp;EOMONTH(ACA$1,0))</f>
        <v>0</v>
      </c>
      <c r="ACB16" s="4">
        <f ca="1">COUNTIFS($J16:$ABL16,"*"&amp;"Congés"&amp;"*",$J$1:$ABL$1,"&gt;="&amp;ACB$1,$J$1:$ABL$1,"&lt;="&amp;EOMONTH(ACB$1,0))+COUNTIFS($J16:$ABL16,"*"&amp;"RECUP DEBIT"&amp;"*",$J$1:$ABL$1,"&gt;="&amp;ACB$1,$J$1:$ABL$1,"&lt;="&amp;EOMONTH(ACB$1,0))+COUNTIFS($J16:$ABL16,"*"&amp;"RTT"&amp;"*",$J$1:$ABL$1,"&gt;="&amp;ACB$1,$J$1:$ABL$1,"&lt;="&amp;EOMONTH(ACB$1,0))+COUNTIFS($J16:$ABL16,"*"&amp;"ENFANT MALADE"&amp;"*",$J$1:$ABL$1,"&gt;="&amp;ACB$1,$J$1:$ABL$1,"&lt;="&amp;EOMONTH(ACB$1,0))+COUNTIFS($J16:$ABL16,"*"&amp;"BONIFICATION"&amp;"*",$J$1:$ABL$1,"&gt;="&amp;ACB$1,$J$1:$ABL$1,"&lt;="&amp;EOMONTH(ACB$1,0))</f>
        <v>0</v>
      </c>
    </row>
    <row r="17" spans="1:756" s="3" customFormat="1" ht="27.75" hidden="1" customHeight="1">
      <c r="A17" s="27" t="s">
        <v>113</v>
      </c>
      <c r="B17" s="9" t="str">
        <f>VLOOKUP($A17,[1]LISTE_AGENTS!$A:$G,2,FALSE)</f>
        <v>Ellena</v>
      </c>
      <c r="C17" s="9" t="str">
        <f>VLOOKUP($A17,[1]LISTE_AGENTS!$A:$G,3,FALSE)</f>
        <v>Thomas</v>
      </c>
      <c r="D17" s="9" t="str">
        <f>VLOOKUP($A17,[1]LISTE_AGENTS!$A:$G,4,FALSE)</f>
        <v>Ellena Thomas</v>
      </c>
      <c r="E17" s="9" t="str">
        <f>VLOOKUP($A17,[1]LISTE_AGENTS!$A:$G,7,FALSE)</f>
        <v>Oui</v>
      </c>
      <c r="F17" s="9" t="str">
        <f>VLOOKUP($A17,[1]LISTE_AGENTS!$A:$H,8,FALSE)</f>
        <v>NHA-21</v>
      </c>
      <c r="G17" s="28" t="s">
        <v>75</v>
      </c>
      <c r="H17" s="9"/>
      <c r="I17" s="9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 t="s">
        <v>67</v>
      </c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 t="s">
        <v>68</v>
      </c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8"/>
      <c r="OQ17" s="8"/>
      <c r="OR17" s="8"/>
      <c r="OS17" s="8"/>
      <c r="OT17" s="8"/>
      <c r="OU17" s="8"/>
      <c r="OV17" s="8"/>
      <c r="OW17" s="8"/>
      <c r="OX17" s="8"/>
      <c r="OY17" s="8"/>
      <c r="OZ17" s="8"/>
      <c r="PA17" s="8"/>
      <c r="PB17" s="8"/>
      <c r="PC17" s="8"/>
      <c r="PD17" s="8"/>
      <c r="PE17" s="8"/>
      <c r="PF17" s="8"/>
      <c r="PG17" s="8"/>
      <c r="PH17" s="8"/>
      <c r="PI17" s="8"/>
      <c r="PJ17" s="8"/>
      <c r="PK17" s="8"/>
      <c r="PL17" s="8"/>
      <c r="PM17" s="8"/>
      <c r="PN17" s="8"/>
      <c r="PO17" s="8"/>
      <c r="PP17" s="8"/>
      <c r="PQ17" s="8"/>
      <c r="PR17" s="8"/>
      <c r="PS17" s="8"/>
      <c r="PT17" s="8"/>
      <c r="PU17" s="8"/>
      <c r="PV17" s="8"/>
      <c r="PW17" s="8"/>
      <c r="PX17" s="8"/>
      <c r="PY17" s="8"/>
      <c r="PZ17" s="8"/>
      <c r="QA17" s="8"/>
      <c r="QB17" s="8"/>
      <c r="QC17" s="8"/>
      <c r="QD17" s="8"/>
      <c r="QE17" s="8"/>
      <c r="QF17" s="8"/>
      <c r="QG17" s="8"/>
      <c r="QH17" s="8"/>
      <c r="QI17" s="8"/>
      <c r="QJ17" s="8"/>
      <c r="QK17" s="8"/>
      <c r="QL17" s="8"/>
      <c r="QM17" s="8"/>
      <c r="QN17" s="8"/>
      <c r="QO17" s="8"/>
      <c r="QP17" s="8"/>
      <c r="QQ17" s="8"/>
      <c r="QR17" s="8"/>
      <c r="QS17" s="8"/>
      <c r="QT17" s="8"/>
      <c r="QU17" s="8"/>
      <c r="QV17" s="8"/>
      <c r="QW17" s="8"/>
      <c r="QX17" s="8"/>
      <c r="QY17" s="8"/>
      <c r="QZ17" s="8"/>
      <c r="RA17" s="8"/>
      <c r="RB17" s="8"/>
      <c r="RC17" s="8"/>
      <c r="RD17" s="8"/>
      <c r="RE17" s="8"/>
      <c r="RF17" s="8"/>
      <c r="RG17" s="8"/>
      <c r="RH17" s="8"/>
      <c r="RI17" s="8"/>
      <c r="RJ17" s="8"/>
      <c r="RK17" s="8"/>
      <c r="RL17" s="8"/>
      <c r="RM17" s="8"/>
      <c r="RN17" s="8"/>
      <c r="RO17" s="8"/>
      <c r="RP17" s="8"/>
      <c r="RQ17" s="8"/>
      <c r="RR17" s="8"/>
      <c r="RS17" s="8"/>
      <c r="RT17" s="8"/>
      <c r="RU17" s="8"/>
      <c r="RV17" s="8"/>
      <c r="RW17" s="8"/>
      <c r="RX17" s="8"/>
      <c r="RY17" s="8"/>
      <c r="RZ17" s="8"/>
      <c r="SA17" s="8"/>
      <c r="SB17" s="8"/>
      <c r="SC17" s="8"/>
      <c r="SD17" s="8"/>
      <c r="SE17" s="8"/>
      <c r="SF17" s="8"/>
      <c r="SG17" s="8"/>
      <c r="SH17" s="8"/>
      <c r="SI17" s="8"/>
      <c r="SJ17" s="8"/>
      <c r="SK17" s="8"/>
      <c r="SL17" s="8"/>
      <c r="SM17" s="8"/>
      <c r="SN17" s="8"/>
      <c r="SO17" s="8"/>
      <c r="SP17" s="8"/>
      <c r="SQ17" s="8"/>
      <c r="SR17" s="8"/>
      <c r="SS17" s="8"/>
      <c r="ST17" s="8"/>
      <c r="SU17" s="8"/>
      <c r="SV17" s="8"/>
      <c r="SW17" s="8"/>
      <c r="SX17" s="8"/>
      <c r="SY17" s="8"/>
      <c r="SZ17" s="8"/>
      <c r="TA17" s="8"/>
      <c r="TB17" s="8"/>
      <c r="TC17" s="8"/>
      <c r="TD17" s="8"/>
      <c r="TE17" s="8"/>
      <c r="TF17" s="8"/>
      <c r="TG17" s="8"/>
      <c r="TH17" s="8"/>
      <c r="TI17" s="8"/>
      <c r="TJ17" s="8"/>
      <c r="TK17" s="8"/>
      <c r="TL17" s="8"/>
      <c r="TM17" s="8"/>
      <c r="TN17" s="8"/>
      <c r="TO17" s="8"/>
      <c r="TP17" s="8"/>
      <c r="TQ17" s="8"/>
      <c r="TR17" s="8"/>
      <c r="TS17" s="8"/>
      <c r="TT17" s="8"/>
      <c r="TU17" s="8"/>
      <c r="TV17" s="8"/>
      <c r="TW17" s="8"/>
      <c r="TX17" s="8"/>
      <c r="TY17" s="8"/>
      <c r="TZ17" s="8"/>
      <c r="UA17" s="8"/>
      <c r="UB17" s="8"/>
      <c r="UC17" s="8"/>
      <c r="UD17" s="8"/>
      <c r="UE17" s="8"/>
      <c r="UF17" s="8"/>
      <c r="UG17" s="8"/>
      <c r="UH17" s="8"/>
      <c r="UI17" s="8"/>
      <c r="UJ17" s="8"/>
      <c r="UK17" s="8"/>
      <c r="UL17" s="8"/>
      <c r="UM17" s="8"/>
      <c r="UN17" s="8"/>
      <c r="UO17" s="8"/>
      <c r="UP17" s="8"/>
      <c r="UQ17" s="8"/>
      <c r="UR17" s="8"/>
      <c r="US17" s="8"/>
      <c r="UT17" s="8"/>
      <c r="UU17" s="8"/>
      <c r="UV17" s="8"/>
      <c r="UW17" s="8"/>
      <c r="UX17" s="8"/>
      <c r="UY17" s="8"/>
      <c r="UZ17" s="8"/>
      <c r="VA17" s="8"/>
      <c r="VB17" s="8"/>
      <c r="VC17" s="8"/>
      <c r="VD17" s="8"/>
      <c r="VE17" s="8"/>
      <c r="VF17" s="8"/>
      <c r="VG17" s="8"/>
      <c r="VH17" s="8"/>
      <c r="VI17" s="8"/>
      <c r="VJ17" s="8"/>
      <c r="VK17" s="8"/>
      <c r="VL17" s="8"/>
      <c r="VM17" s="8"/>
      <c r="VN17" s="8"/>
      <c r="VO17" s="8"/>
      <c r="VP17" s="8"/>
      <c r="VQ17" s="8"/>
      <c r="VR17" s="8"/>
      <c r="VS17" s="8"/>
      <c r="VT17" s="8"/>
      <c r="VU17" s="8"/>
      <c r="VV17" s="8"/>
      <c r="VW17" s="8"/>
      <c r="VX17" s="8"/>
      <c r="VY17" s="8"/>
      <c r="VZ17" s="8"/>
      <c r="WA17" s="8"/>
      <c r="WB17" s="8"/>
      <c r="WC17" s="8"/>
      <c r="WD17" s="8"/>
      <c r="WE17" s="8"/>
      <c r="WF17" s="8"/>
      <c r="WG17" s="8"/>
      <c r="WH17" s="8"/>
      <c r="WI17" s="8"/>
      <c r="WJ17" s="8"/>
      <c r="WK17" s="8"/>
      <c r="WL17" s="8"/>
      <c r="WM17" s="8"/>
      <c r="WN17" s="8"/>
      <c r="WO17" s="8"/>
      <c r="WP17" s="8"/>
      <c r="WQ17" s="8"/>
      <c r="WR17" s="8"/>
      <c r="WS17" s="8"/>
      <c r="WT17" s="8"/>
      <c r="WU17" s="8"/>
      <c r="WV17" s="8"/>
      <c r="WW17" s="8"/>
      <c r="WX17" s="8"/>
      <c r="WY17" s="8"/>
      <c r="WZ17" s="8"/>
      <c r="XA17" s="8"/>
      <c r="XB17" s="8"/>
      <c r="XC17" s="8"/>
      <c r="XD17" s="8"/>
      <c r="XE17" s="8"/>
      <c r="XF17" s="8"/>
      <c r="XG17" s="8"/>
      <c r="XH17" s="8"/>
      <c r="XI17" s="8"/>
      <c r="XJ17" s="8"/>
      <c r="XK17" s="8"/>
      <c r="XL17" s="8"/>
      <c r="XM17" s="8"/>
      <c r="XN17" s="8"/>
      <c r="XO17" s="8"/>
      <c r="XP17" s="8"/>
      <c r="XQ17" s="8"/>
      <c r="XR17" s="8"/>
      <c r="XS17" s="8"/>
      <c r="XT17" s="8"/>
      <c r="XU17" s="8"/>
      <c r="XV17" s="8"/>
      <c r="XW17" s="8"/>
      <c r="XX17" s="8"/>
      <c r="XY17" s="8"/>
      <c r="XZ17" s="8"/>
      <c r="YA17" s="8"/>
      <c r="YB17" s="8"/>
      <c r="YC17" s="8"/>
      <c r="YD17" s="8"/>
      <c r="YE17" s="8"/>
      <c r="YF17" s="8"/>
      <c r="YG17" s="8"/>
      <c r="YH17" s="8"/>
      <c r="YI17" s="8"/>
      <c r="YJ17" s="8"/>
      <c r="YK17" s="8"/>
      <c r="YL17" s="8"/>
      <c r="YM17" s="8"/>
      <c r="YN17" s="8"/>
      <c r="YO17" s="8"/>
      <c r="YP17" s="8"/>
      <c r="YQ17" s="8"/>
      <c r="YR17" s="8"/>
      <c r="YS17" s="8"/>
      <c r="YT17" s="8"/>
      <c r="YU17" s="8"/>
      <c r="YV17" s="8"/>
      <c r="YW17" s="8"/>
      <c r="YX17" s="8"/>
      <c r="YY17" s="8"/>
      <c r="YZ17" s="8"/>
      <c r="ZA17" s="8"/>
      <c r="ZB17" s="8"/>
      <c r="ZC17" s="8"/>
      <c r="ZD17" s="8"/>
      <c r="ZE17" s="8"/>
      <c r="ZF17" s="8"/>
      <c r="ZG17" s="8"/>
      <c r="ZH17" s="8"/>
      <c r="ZI17" s="8"/>
      <c r="ZJ17" s="8"/>
      <c r="ZK17" s="8"/>
      <c r="ZL17" s="8"/>
      <c r="ZM17" s="8"/>
      <c r="ZN17" s="8"/>
      <c r="ZO17" s="8"/>
      <c r="ZP17" s="8"/>
      <c r="ZQ17" s="8"/>
      <c r="ZR17" s="8"/>
      <c r="ZS17" s="8"/>
      <c r="ZT17" s="8"/>
      <c r="ZU17" s="8"/>
      <c r="ZV17" s="8"/>
      <c r="ZW17" s="8"/>
      <c r="ZX17" s="8"/>
      <c r="ZY17" s="8"/>
      <c r="ZZ17" s="8"/>
      <c r="AAA17" s="8"/>
      <c r="AAB17" s="8"/>
      <c r="AAC17" s="8"/>
      <c r="AAD17" s="8"/>
      <c r="AAE17" s="8"/>
      <c r="AAF17" s="8"/>
      <c r="AAG17" s="8"/>
      <c r="AAH17" s="8"/>
      <c r="AAI17" s="8"/>
      <c r="AAJ17" s="8"/>
      <c r="AAK17" s="8"/>
      <c r="AAL17" s="8"/>
      <c r="AAM17" s="8"/>
      <c r="AAN17" s="8"/>
      <c r="AAO17" s="8"/>
      <c r="AAP17" s="8"/>
      <c r="AAQ17" s="8"/>
      <c r="AAR17" s="8"/>
      <c r="AAS17" s="8"/>
      <c r="AAT17" s="8"/>
      <c r="AAU17" s="8"/>
      <c r="AAV17" s="8"/>
      <c r="AAW17" s="8"/>
      <c r="AAX17" s="8"/>
      <c r="AAY17" s="8"/>
      <c r="AAZ17" s="8"/>
      <c r="ABA17" s="8"/>
      <c r="ABB17" s="8"/>
      <c r="ABC17" s="8"/>
      <c r="ABD17" s="8"/>
      <c r="ABE17" s="8"/>
      <c r="ABF17" s="8"/>
      <c r="ABG17" s="8"/>
      <c r="ABH17" s="8"/>
      <c r="ABI17" s="8"/>
      <c r="ABJ17" s="8"/>
      <c r="ABK17" s="8"/>
      <c r="ABL17" s="8"/>
      <c r="ABO17" s="6">
        <f ca="1">COUNTIFS($J17:$ABL17,"*"&amp;"Congés"&amp;"*",$J$1:$ABL$1,"&gt;="&amp;ABO$1,$J$1:$ABL$1,"&lt;="&amp;EOMONTH(ABO$1,0))+COUNTIFS($J17:$ABL17,"*"&amp;"RECUP DEBIT"&amp;"*",$J$1:$ABL$1,"&gt;="&amp;ABO$1,$J$1:$ABL$1,"&lt;="&amp;EOMONTH(ABO$1,0))+COUNTIFS($J17:$ABL17,"*"&amp;"RTT"&amp;"*",$J$1:$ABL$1,"&gt;="&amp;ABO$1,$J$1:$ABL$1,"&lt;="&amp;EOMONTH(ABO$1,0))+COUNTIFS($J17:$ABL17,"*"&amp;"ENFANT MALADE"&amp;"*",$J$1:$ABL$1,"&gt;="&amp;ABO$1,$J$1:$ABL$1,"&lt;="&amp;EOMONTH(ABO$1,0))+COUNTIFS($J17:$ABL17,"*"&amp;"BONIFICATION"&amp;"*",$J$1:$ABL$1,"&gt;="&amp;ABO$1,$J$1:$ABL$1,"&lt;="&amp;EOMONTH(ABO$1,0))</f>
        <v>0</v>
      </c>
      <c r="ABP17" s="5">
        <f ca="1">COUNTIFS($J17:$ABL17,"*"&amp;"Congés"&amp;"*",$J$1:$ABL$1,"&gt;="&amp;ABP$1,$J$1:$ABL$1,"&lt;="&amp;EOMONTH(ABP$1,0))+COUNTIFS($J17:$ABL17,"*"&amp;"RECUP DEBIT"&amp;"*",$J$1:$ABL$1,"&gt;="&amp;ABP$1,$J$1:$ABL$1,"&lt;="&amp;EOMONTH(ABP$1,0))+COUNTIFS($J17:$ABL17,"*"&amp;"RTT"&amp;"*",$J$1:$ABL$1,"&gt;="&amp;ABP$1,$J$1:$ABL$1,"&lt;="&amp;EOMONTH(ABP$1,0))+COUNTIFS($J17:$ABL17,"*"&amp;"ENFANT MALADE"&amp;"*",$J$1:$ABL$1,"&gt;="&amp;ABP$1,$J$1:$ABL$1,"&lt;="&amp;EOMONTH(ABP$1,0))+COUNTIFS($J17:$ABL17,"*"&amp;"BONIFICATION"&amp;"*",$J$1:$ABL$1,"&gt;="&amp;ABP$1,$J$1:$ABL$1,"&lt;="&amp;EOMONTH(ABP$1,0))</f>
        <v>0</v>
      </c>
      <c r="ABQ17" s="5">
        <f ca="1">COUNTIFS($J17:$ABL17,"*"&amp;"Congés"&amp;"*",$J$1:$ABL$1,"&gt;="&amp;ABQ$1,$J$1:$ABL$1,"&lt;="&amp;EOMONTH(ABQ$1,0))+COUNTIFS($J17:$ABL17,"*"&amp;"RECUP DEBIT"&amp;"*",$J$1:$ABL$1,"&gt;="&amp;ABQ$1,$J$1:$ABL$1,"&lt;="&amp;EOMONTH(ABQ$1,0))+COUNTIFS($J17:$ABL17,"*"&amp;"RTT"&amp;"*",$J$1:$ABL$1,"&gt;="&amp;ABQ$1,$J$1:$ABL$1,"&lt;="&amp;EOMONTH(ABQ$1,0))+COUNTIFS($J17:$ABL17,"*"&amp;"ENFANT MALADE"&amp;"*",$J$1:$ABL$1,"&gt;="&amp;ABQ$1,$J$1:$ABL$1,"&lt;="&amp;EOMONTH(ABQ$1,0))+COUNTIFS($J17:$ABL17,"*"&amp;"BONIFICATION"&amp;"*",$J$1:$ABL$1,"&gt;="&amp;ABQ$1,$J$1:$ABL$1,"&lt;="&amp;EOMONTH(ABQ$1,0))</f>
        <v>0</v>
      </c>
      <c r="ABR17" s="5">
        <f ca="1">COUNTIFS($J17:$ABL17,"*"&amp;"Congés"&amp;"*",$J$1:$ABL$1,"&gt;="&amp;ABR$1,$J$1:$ABL$1,"&lt;="&amp;EOMONTH(ABR$1,0))+COUNTIFS($J17:$ABL17,"*"&amp;"RECUP DEBIT"&amp;"*",$J$1:$ABL$1,"&gt;="&amp;ABR$1,$J$1:$ABL$1,"&lt;="&amp;EOMONTH(ABR$1,0))+COUNTIFS($J17:$ABL17,"*"&amp;"RTT"&amp;"*",$J$1:$ABL$1,"&gt;="&amp;ABR$1,$J$1:$ABL$1,"&lt;="&amp;EOMONTH(ABR$1,0))+COUNTIFS($J17:$ABL17,"*"&amp;"ENFANT MALADE"&amp;"*",$J$1:$ABL$1,"&gt;="&amp;ABR$1,$J$1:$ABL$1,"&lt;="&amp;EOMONTH(ABR$1,0))+COUNTIFS($J17:$ABL17,"*"&amp;"BONIFICATION"&amp;"*",$J$1:$ABL$1,"&gt;="&amp;ABR$1,$J$1:$ABL$1,"&lt;="&amp;EOMONTH(ABR$1,0))</f>
        <v>0</v>
      </c>
      <c r="ABS17" s="5">
        <f ca="1">COUNTIFS($J17:$ABL17,"*"&amp;"Congés"&amp;"*",$J$1:$ABL$1,"&gt;="&amp;ABS$1,$J$1:$ABL$1,"&lt;="&amp;EOMONTH(ABS$1,0))+COUNTIFS($J17:$ABL17,"*"&amp;"RECUP DEBIT"&amp;"*",$J$1:$ABL$1,"&gt;="&amp;ABS$1,$J$1:$ABL$1,"&lt;="&amp;EOMONTH(ABS$1,0))+COUNTIFS($J17:$ABL17,"*"&amp;"RTT"&amp;"*",$J$1:$ABL$1,"&gt;="&amp;ABS$1,$J$1:$ABL$1,"&lt;="&amp;EOMONTH(ABS$1,0))+COUNTIFS($J17:$ABL17,"*"&amp;"ENFANT MALADE"&amp;"*",$J$1:$ABL$1,"&gt;="&amp;ABS$1,$J$1:$ABL$1,"&lt;="&amp;EOMONTH(ABS$1,0))+COUNTIFS($J17:$ABL17,"*"&amp;"BONIFICATION"&amp;"*",$J$1:$ABL$1,"&gt;="&amp;ABS$1,$J$1:$ABL$1,"&lt;="&amp;EOMONTH(ABS$1,0))</f>
        <v>0</v>
      </c>
      <c r="ABT17" s="5">
        <f ca="1">COUNTIFS($J17:$ABL17,"*"&amp;"Congés"&amp;"*",$J$1:$ABL$1,"&gt;="&amp;ABT$1,$J$1:$ABL$1,"&lt;="&amp;EOMONTH(ABT$1,0))+COUNTIFS($J17:$ABL17,"*"&amp;"RECUP DEBIT"&amp;"*",$J$1:$ABL$1,"&gt;="&amp;ABT$1,$J$1:$ABL$1,"&lt;="&amp;EOMONTH(ABT$1,0))+COUNTIFS($J17:$ABL17,"*"&amp;"RTT"&amp;"*",$J$1:$ABL$1,"&gt;="&amp;ABT$1,$J$1:$ABL$1,"&lt;="&amp;EOMONTH(ABT$1,0))+COUNTIFS($J17:$ABL17,"*"&amp;"ENFANT MALADE"&amp;"*",$J$1:$ABL$1,"&gt;="&amp;ABT$1,$J$1:$ABL$1,"&lt;="&amp;EOMONTH(ABT$1,0))+COUNTIFS($J17:$ABL17,"*"&amp;"BONIFICATION"&amp;"*",$J$1:$ABL$1,"&gt;="&amp;ABT$1,$J$1:$ABL$1,"&lt;="&amp;EOMONTH(ABT$1,0))</f>
        <v>0</v>
      </c>
      <c r="ABU17" s="5">
        <f ca="1">COUNTIFS($J17:$ABL17,"*"&amp;"Congés"&amp;"*",$J$1:$ABL$1,"&gt;="&amp;ABU$1,$J$1:$ABL$1,"&lt;="&amp;EOMONTH(ABU$1,0))+COUNTIFS($J17:$ABL17,"*"&amp;"RECUP DEBIT"&amp;"*",$J$1:$ABL$1,"&gt;="&amp;ABU$1,$J$1:$ABL$1,"&lt;="&amp;EOMONTH(ABU$1,0))+COUNTIFS($J17:$ABL17,"*"&amp;"RTT"&amp;"*",$J$1:$ABL$1,"&gt;="&amp;ABU$1,$J$1:$ABL$1,"&lt;="&amp;EOMONTH(ABU$1,0))+COUNTIFS($J17:$ABL17,"*"&amp;"ENFANT MALADE"&amp;"*",$J$1:$ABL$1,"&gt;="&amp;ABU$1,$J$1:$ABL$1,"&lt;="&amp;EOMONTH(ABU$1,0))+COUNTIFS($J17:$ABL17,"*"&amp;"BONIFICATION"&amp;"*",$J$1:$ABL$1,"&gt;="&amp;ABU$1,$J$1:$ABL$1,"&lt;="&amp;EOMONTH(ABU$1,0))</f>
        <v>0</v>
      </c>
      <c r="ABV17" s="5">
        <f ca="1">COUNTIFS($J17:$ABL17,"*"&amp;"Congés"&amp;"*",$J$1:$ABL$1,"&gt;="&amp;ABV$1,$J$1:$ABL$1,"&lt;="&amp;EOMONTH(ABV$1,0))+COUNTIFS($J17:$ABL17,"*"&amp;"RECUP DEBIT"&amp;"*",$J$1:$ABL$1,"&gt;="&amp;ABV$1,$J$1:$ABL$1,"&lt;="&amp;EOMONTH(ABV$1,0))+COUNTIFS($J17:$ABL17,"*"&amp;"RTT"&amp;"*",$J$1:$ABL$1,"&gt;="&amp;ABV$1,$J$1:$ABL$1,"&lt;="&amp;EOMONTH(ABV$1,0))+COUNTIFS($J17:$ABL17,"*"&amp;"ENFANT MALADE"&amp;"*",$J$1:$ABL$1,"&gt;="&amp;ABV$1,$J$1:$ABL$1,"&lt;="&amp;EOMONTH(ABV$1,0))+COUNTIFS($J17:$ABL17,"*"&amp;"BONIFICATION"&amp;"*",$J$1:$ABL$1,"&gt;="&amp;ABV$1,$J$1:$ABL$1,"&lt;="&amp;EOMONTH(ABV$1,0))</f>
        <v>0</v>
      </c>
      <c r="ABW17" s="5">
        <f ca="1">COUNTIFS($J17:$ABL17,"*"&amp;"Congés"&amp;"*",$J$1:$ABL$1,"&gt;="&amp;ABW$1,$J$1:$ABL$1,"&lt;="&amp;EOMONTH(ABW$1,0))+COUNTIFS($J17:$ABL17,"*"&amp;"RECUP DEBIT"&amp;"*",$J$1:$ABL$1,"&gt;="&amp;ABW$1,$J$1:$ABL$1,"&lt;="&amp;EOMONTH(ABW$1,0))+COUNTIFS($J17:$ABL17,"*"&amp;"RTT"&amp;"*",$J$1:$ABL$1,"&gt;="&amp;ABW$1,$J$1:$ABL$1,"&lt;="&amp;EOMONTH(ABW$1,0))+COUNTIFS($J17:$ABL17,"*"&amp;"ENFANT MALADE"&amp;"*",$J$1:$ABL$1,"&gt;="&amp;ABW$1,$J$1:$ABL$1,"&lt;="&amp;EOMONTH(ABW$1,0))+COUNTIFS($J17:$ABL17,"*"&amp;"BONIFICATION"&amp;"*",$J$1:$ABL$1,"&gt;="&amp;ABW$1,$J$1:$ABL$1,"&lt;="&amp;EOMONTH(ABW$1,0))</f>
        <v>0</v>
      </c>
      <c r="ABX17" s="5">
        <f ca="1">COUNTIFS($J17:$ABL17,"*"&amp;"Congés"&amp;"*",$J$1:$ABL$1,"&gt;="&amp;ABX$1,$J$1:$ABL$1,"&lt;="&amp;EOMONTH(ABX$1,0))+COUNTIFS($J17:$ABL17,"*"&amp;"RECUP DEBIT"&amp;"*",$J$1:$ABL$1,"&gt;="&amp;ABX$1,$J$1:$ABL$1,"&lt;="&amp;EOMONTH(ABX$1,0))+COUNTIFS($J17:$ABL17,"*"&amp;"RTT"&amp;"*",$J$1:$ABL$1,"&gt;="&amp;ABX$1,$J$1:$ABL$1,"&lt;="&amp;EOMONTH(ABX$1,0))+COUNTIFS($J17:$ABL17,"*"&amp;"ENFANT MALADE"&amp;"*",$J$1:$ABL$1,"&gt;="&amp;ABX$1,$J$1:$ABL$1,"&lt;="&amp;EOMONTH(ABX$1,0))+COUNTIFS($J17:$ABL17,"*"&amp;"BONIFICATION"&amp;"*",$J$1:$ABL$1,"&gt;="&amp;ABX$1,$J$1:$ABL$1,"&lt;="&amp;EOMONTH(ABX$1,0))</f>
        <v>0</v>
      </c>
      <c r="ABY17" s="5">
        <f ca="1">COUNTIFS($J17:$ABL17,"*"&amp;"Congés"&amp;"*",$J$1:$ABL$1,"&gt;="&amp;ABY$1,$J$1:$ABL$1,"&lt;="&amp;EOMONTH(ABY$1,0))+COUNTIFS($J17:$ABL17,"*"&amp;"RECUP DEBIT"&amp;"*",$J$1:$ABL$1,"&gt;="&amp;ABY$1,$J$1:$ABL$1,"&lt;="&amp;EOMONTH(ABY$1,0))+COUNTIFS($J17:$ABL17,"*"&amp;"RTT"&amp;"*",$J$1:$ABL$1,"&gt;="&amp;ABY$1,$J$1:$ABL$1,"&lt;="&amp;EOMONTH(ABY$1,0))+COUNTIFS($J17:$ABL17,"*"&amp;"ENFANT MALADE"&amp;"*",$J$1:$ABL$1,"&gt;="&amp;ABY$1,$J$1:$ABL$1,"&lt;="&amp;EOMONTH(ABY$1,0))+COUNTIFS($J17:$ABL17,"*"&amp;"BONIFICATION"&amp;"*",$J$1:$ABL$1,"&gt;="&amp;ABY$1,$J$1:$ABL$1,"&lt;="&amp;EOMONTH(ABY$1,0))</f>
        <v>0</v>
      </c>
      <c r="ABZ17" s="5">
        <f ca="1">COUNTIFS($J17:$ABL17,"*"&amp;"Congés"&amp;"*",$J$1:$ABL$1,"&gt;="&amp;ABZ$1,$J$1:$ABL$1,"&lt;="&amp;EOMONTH(ABZ$1,0))+COUNTIFS($J17:$ABL17,"*"&amp;"RECUP DEBIT"&amp;"*",$J$1:$ABL$1,"&gt;="&amp;ABZ$1,$J$1:$ABL$1,"&lt;="&amp;EOMONTH(ABZ$1,0))+COUNTIFS($J17:$ABL17,"*"&amp;"RTT"&amp;"*",$J$1:$ABL$1,"&gt;="&amp;ABZ$1,$J$1:$ABL$1,"&lt;="&amp;EOMONTH(ABZ$1,0))+COUNTIFS($J17:$ABL17,"*"&amp;"ENFANT MALADE"&amp;"*",$J$1:$ABL$1,"&gt;="&amp;ABZ$1,$J$1:$ABL$1,"&lt;="&amp;EOMONTH(ABZ$1,0))+COUNTIFS($J17:$ABL17,"*"&amp;"BONIFICATION"&amp;"*",$J$1:$ABL$1,"&gt;="&amp;ABZ$1,$J$1:$ABL$1,"&lt;="&amp;EOMONTH(ABZ$1,0))</f>
        <v>0</v>
      </c>
      <c r="ACA17" s="5">
        <f ca="1">COUNTIFS($J17:$ABL17,"*"&amp;"Congés"&amp;"*",$J$1:$ABL$1,"&gt;="&amp;ACA$1,$J$1:$ABL$1,"&lt;="&amp;EOMONTH(ACA$1,0))+COUNTIFS($J17:$ABL17,"*"&amp;"RECUP DEBIT"&amp;"*",$J$1:$ABL$1,"&gt;="&amp;ACA$1,$J$1:$ABL$1,"&lt;="&amp;EOMONTH(ACA$1,0))+COUNTIFS($J17:$ABL17,"*"&amp;"RTT"&amp;"*",$J$1:$ABL$1,"&gt;="&amp;ACA$1,$J$1:$ABL$1,"&lt;="&amp;EOMONTH(ACA$1,0))+COUNTIFS($J17:$ABL17,"*"&amp;"ENFANT MALADE"&amp;"*",$J$1:$ABL$1,"&gt;="&amp;ACA$1,$J$1:$ABL$1,"&lt;="&amp;EOMONTH(ACA$1,0))+COUNTIFS($J17:$ABL17,"*"&amp;"BONIFICATION"&amp;"*",$J$1:$ABL$1,"&gt;="&amp;ACA$1,$J$1:$ABL$1,"&lt;="&amp;EOMONTH(ACA$1,0))</f>
        <v>0</v>
      </c>
      <c r="ACB17" s="4">
        <f ca="1">COUNTIFS($J17:$ABL17,"*"&amp;"Congés"&amp;"*",$J$1:$ABL$1,"&gt;="&amp;ACB$1,$J$1:$ABL$1,"&lt;="&amp;EOMONTH(ACB$1,0))+COUNTIFS($J17:$ABL17,"*"&amp;"RECUP DEBIT"&amp;"*",$J$1:$ABL$1,"&gt;="&amp;ACB$1,$J$1:$ABL$1,"&lt;="&amp;EOMONTH(ACB$1,0))+COUNTIFS($J17:$ABL17,"*"&amp;"RTT"&amp;"*",$J$1:$ABL$1,"&gt;="&amp;ACB$1,$J$1:$ABL$1,"&lt;="&amp;EOMONTH(ACB$1,0))+COUNTIFS($J17:$ABL17,"*"&amp;"ENFANT MALADE"&amp;"*",$J$1:$ABL$1,"&gt;="&amp;ACB$1,$J$1:$ABL$1,"&lt;="&amp;EOMONTH(ACB$1,0))+COUNTIFS($J17:$ABL17,"*"&amp;"BONIFICATION"&amp;"*",$J$1:$ABL$1,"&gt;="&amp;ACB$1,$J$1:$ABL$1,"&lt;="&amp;EOMONTH(ACB$1,0))</f>
        <v>0</v>
      </c>
    </row>
    <row r="18" spans="1:756" s="3" customFormat="1" ht="28" hidden="1" customHeight="1">
      <c r="A18" s="27" t="s">
        <v>112</v>
      </c>
      <c r="B18" s="9" t="str">
        <f>VLOOKUP($A18,[1]LISTE_AGENTS!$A:$G,2,FALSE)</f>
        <v>Frendo</v>
      </c>
      <c r="C18" s="9" t="str">
        <f>VLOOKUP($A18,[1]LISTE_AGENTS!$A:$G,3,FALSE)</f>
        <v>Mathieu</v>
      </c>
      <c r="D18" s="9" t="str">
        <f>VLOOKUP($A18,[1]LISTE_AGENTS!$A:$G,4,FALSE)</f>
        <v>Frendo Mathieu</v>
      </c>
      <c r="E18" s="9" t="str">
        <f>VLOOKUP($A18,[1]LISTE_AGENTS!$A:$G,7,FALSE)</f>
        <v>Oui</v>
      </c>
      <c r="F18" s="9" t="str">
        <f>VLOOKUP($A18,[1]LISTE_AGENTS!$A:$H,8,FALSE)</f>
        <v>NHA-21</v>
      </c>
      <c r="G18" s="28" t="s">
        <v>100</v>
      </c>
      <c r="H18" s="9"/>
      <c r="I18" s="9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 t="s">
        <v>76</v>
      </c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  <c r="ABF18" s="8"/>
      <c r="ABG18" s="8"/>
      <c r="ABH18" s="8"/>
      <c r="ABI18" s="8"/>
      <c r="ABJ18" s="8"/>
      <c r="ABK18" s="8"/>
      <c r="ABL18" s="8"/>
      <c r="ABO18" s="6">
        <f ca="1">COUNTIFS($J18:$ABL18,"*"&amp;"Congés"&amp;"*",$J$1:$ABL$1,"&gt;="&amp;ABO$1,$J$1:$ABL$1,"&lt;="&amp;EOMONTH(ABO$1,0))+COUNTIFS($J18:$ABL18,"*"&amp;"RECUP DEBIT"&amp;"*",$J$1:$ABL$1,"&gt;="&amp;ABO$1,$J$1:$ABL$1,"&lt;="&amp;EOMONTH(ABO$1,0))+COUNTIFS($J18:$ABL18,"*"&amp;"RTT"&amp;"*",$J$1:$ABL$1,"&gt;="&amp;ABO$1,$J$1:$ABL$1,"&lt;="&amp;EOMONTH(ABO$1,0))+COUNTIFS($J18:$ABL18,"*"&amp;"ENFANT MALADE"&amp;"*",$J$1:$ABL$1,"&gt;="&amp;ABO$1,$J$1:$ABL$1,"&lt;="&amp;EOMONTH(ABO$1,0))+COUNTIFS($J18:$ABL18,"*"&amp;"BONIFICATION"&amp;"*",$J$1:$ABL$1,"&gt;="&amp;ABO$1,$J$1:$ABL$1,"&lt;="&amp;EOMONTH(ABO$1,0))</f>
        <v>0</v>
      </c>
      <c r="ABP18" s="5">
        <f ca="1">COUNTIFS($J18:$ABL18,"*"&amp;"Congés"&amp;"*",$J$1:$ABL$1,"&gt;="&amp;ABP$1,$J$1:$ABL$1,"&lt;="&amp;EOMONTH(ABP$1,0))+COUNTIFS($J18:$ABL18,"*"&amp;"RECUP DEBIT"&amp;"*",$J$1:$ABL$1,"&gt;="&amp;ABP$1,$J$1:$ABL$1,"&lt;="&amp;EOMONTH(ABP$1,0))+COUNTIFS($J18:$ABL18,"*"&amp;"RTT"&amp;"*",$J$1:$ABL$1,"&gt;="&amp;ABP$1,$J$1:$ABL$1,"&lt;="&amp;EOMONTH(ABP$1,0))+COUNTIFS($J18:$ABL18,"*"&amp;"ENFANT MALADE"&amp;"*",$J$1:$ABL$1,"&gt;="&amp;ABP$1,$J$1:$ABL$1,"&lt;="&amp;EOMONTH(ABP$1,0))+COUNTIFS($J18:$ABL18,"*"&amp;"BONIFICATION"&amp;"*",$J$1:$ABL$1,"&gt;="&amp;ABP$1,$J$1:$ABL$1,"&lt;="&amp;EOMONTH(ABP$1,0))</f>
        <v>0</v>
      </c>
      <c r="ABQ18" s="5">
        <f ca="1">COUNTIFS($J18:$ABL18,"*"&amp;"Congés"&amp;"*",$J$1:$ABL$1,"&gt;="&amp;ABQ$1,$J$1:$ABL$1,"&lt;="&amp;EOMONTH(ABQ$1,0))+COUNTIFS($J18:$ABL18,"*"&amp;"RECUP DEBIT"&amp;"*",$J$1:$ABL$1,"&gt;="&amp;ABQ$1,$J$1:$ABL$1,"&lt;="&amp;EOMONTH(ABQ$1,0))+COUNTIFS($J18:$ABL18,"*"&amp;"RTT"&amp;"*",$J$1:$ABL$1,"&gt;="&amp;ABQ$1,$J$1:$ABL$1,"&lt;="&amp;EOMONTH(ABQ$1,0))+COUNTIFS($J18:$ABL18,"*"&amp;"ENFANT MALADE"&amp;"*",$J$1:$ABL$1,"&gt;="&amp;ABQ$1,$J$1:$ABL$1,"&lt;="&amp;EOMONTH(ABQ$1,0))+COUNTIFS($J18:$ABL18,"*"&amp;"BONIFICATION"&amp;"*",$J$1:$ABL$1,"&gt;="&amp;ABQ$1,$J$1:$ABL$1,"&lt;="&amp;EOMONTH(ABQ$1,0))</f>
        <v>0</v>
      </c>
      <c r="ABR18" s="5">
        <f ca="1">COUNTIFS($J18:$ABL18,"*"&amp;"Congés"&amp;"*",$J$1:$ABL$1,"&gt;="&amp;ABR$1,$J$1:$ABL$1,"&lt;="&amp;EOMONTH(ABR$1,0))+COUNTIFS($J18:$ABL18,"*"&amp;"RECUP DEBIT"&amp;"*",$J$1:$ABL$1,"&gt;="&amp;ABR$1,$J$1:$ABL$1,"&lt;="&amp;EOMONTH(ABR$1,0))+COUNTIFS($J18:$ABL18,"*"&amp;"RTT"&amp;"*",$J$1:$ABL$1,"&gt;="&amp;ABR$1,$J$1:$ABL$1,"&lt;="&amp;EOMONTH(ABR$1,0))+COUNTIFS($J18:$ABL18,"*"&amp;"ENFANT MALADE"&amp;"*",$J$1:$ABL$1,"&gt;="&amp;ABR$1,$J$1:$ABL$1,"&lt;="&amp;EOMONTH(ABR$1,0))+COUNTIFS($J18:$ABL18,"*"&amp;"BONIFICATION"&amp;"*",$J$1:$ABL$1,"&gt;="&amp;ABR$1,$J$1:$ABL$1,"&lt;="&amp;EOMONTH(ABR$1,0))</f>
        <v>0</v>
      </c>
      <c r="ABS18" s="5">
        <f ca="1">COUNTIFS($J18:$ABL18,"*"&amp;"Congés"&amp;"*",$J$1:$ABL$1,"&gt;="&amp;ABS$1,$J$1:$ABL$1,"&lt;="&amp;EOMONTH(ABS$1,0))+COUNTIFS($J18:$ABL18,"*"&amp;"RECUP DEBIT"&amp;"*",$J$1:$ABL$1,"&gt;="&amp;ABS$1,$J$1:$ABL$1,"&lt;="&amp;EOMONTH(ABS$1,0))+COUNTIFS($J18:$ABL18,"*"&amp;"RTT"&amp;"*",$J$1:$ABL$1,"&gt;="&amp;ABS$1,$J$1:$ABL$1,"&lt;="&amp;EOMONTH(ABS$1,0))+COUNTIFS($J18:$ABL18,"*"&amp;"ENFANT MALADE"&amp;"*",$J$1:$ABL$1,"&gt;="&amp;ABS$1,$J$1:$ABL$1,"&lt;="&amp;EOMONTH(ABS$1,0))+COUNTIFS($J18:$ABL18,"*"&amp;"BONIFICATION"&amp;"*",$J$1:$ABL$1,"&gt;="&amp;ABS$1,$J$1:$ABL$1,"&lt;="&amp;EOMONTH(ABS$1,0))</f>
        <v>0</v>
      </c>
      <c r="ABT18" s="5">
        <f ca="1">COUNTIFS($J18:$ABL18,"*"&amp;"Congés"&amp;"*",$J$1:$ABL$1,"&gt;="&amp;ABT$1,$J$1:$ABL$1,"&lt;="&amp;EOMONTH(ABT$1,0))+COUNTIFS($J18:$ABL18,"*"&amp;"RECUP DEBIT"&amp;"*",$J$1:$ABL$1,"&gt;="&amp;ABT$1,$J$1:$ABL$1,"&lt;="&amp;EOMONTH(ABT$1,0))+COUNTIFS($J18:$ABL18,"*"&amp;"RTT"&amp;"*",$J$1:$ABL$1,"&gt;="&amp;ABT$1,$J$1:$ABL$1,"&lt;="&amp;EOMONTH(ABT$1,0))+COUNTIFS($J18:$ABL18,"*"&amp;"ENFANT MALADE"&amp;"*",$J$1:$ABL$1,"&gt;="&amp;ABT$1,$J$1:$ABL$1,"&lt;="&amp;EOMONTH(ABT$1,0))+COUNTIFS($J18:$ABL18,"*"&amp;"BONIFICATION"&amp;"*",$J$1:$ABL$1,"&gt;="&amp;ABT$1,$J$1:$ABL$1,"&lt;="&amp;EOMONTH(ABT$1,0))</f>
        <v>0</v>
      </c>
      <c r="ABU18" s="5">
        <f ca="1">COUNTIFS($J18:$ABL18,"*"&amp;"Congés"&amp;"*",$J$1:$ABL$1,"&gt;="&amp;ABU$1,$J$1:$ABL$1,"&lt;="&amp;EOMONTH(ABU$1,0))+COUNTIFS($J18:$ABL18,"*"&amp;"RECUP DEBIT"&amp;"*",$J$1:$ABL$1,"&gt;="&amp;ABU$1,$J$1:$ABL$1,"&lt;="&amp;EOMONTH(ABU$1,0))+COUNTIFS($J18:$ABL18,"*"&amp;"RTT"&amp;"*",$J$1:$ABL$1,"&gt;="&amp;ABU$1,$J$1:$ABL$1,"&lt;="&amp;EOMONTH(ABU$1,0))+COUNTIFS($J18:$ABL18,"*"&amp;"ENFANT MALADE"&amp;"*",$J$1:$ABL$1,"&gt;="&amp;ABU$1,$J$1:$ABL$1,"&lt;="&amp;EOMONTH(ABU$1,0))+COUNTIFS($J18:$ABL18,"*"&amp;"BONIFICATION"&amp;"*",$J$1:$ABL$1,"&gt;="&amp;ABU$1,$J$1:$ABL$1,"&lt;="&amp;EOMONTH(ABU$1,0))</f>
        <v>0</v>
      </c>
      <c r="ABV18" s="5">
        <f ca="1">COUNTIFS($J18:$ABL18,"*"&amp;"Congés"&amp;"*",$J$1:$ABL$1,"&gt;="&amp;ABV$1,$J$1:$ABL$1,"&lt;="&amp;EOMONTH(ABV$1,0))+COUNTIFS($J18:$ABL18,"*"&amp;"RECUP DEBIT"&amp;"*",$J$1:$ABL$1,"&gt;="&amp;ABV$1,$J$1:$ABL$1,"&lt;="&amp;EOMONTH(ABV$1,0))+COUNTIFS($J18:$ABL18,"*"&amp;"RTT"&amp;"*",$J$1:$ABL$1,"&gt;="&amp;ABV$1,$J$1:$ABL$1,"&lt;="&amp;EOMONTH(ABV$1,0))+COUNTIFS($J18:$ABL18,"*"&amp;"ENFANT MALADE"&amp;"*",$J$1:$ABL$1,"&gt;="&amp;ABV$1,$J$1:$ABL$1,"&lt;="&amp;EOMONTH(ABV$1,0))+COUNTIFS($J18:$ABL18,"*"&amp;"BONIFICATION"&amp;"*",$J$1:$ABL$1,"&gt;="&amp;ABV$1,$J$1:$ABL$1,"&lt;="&amp;EOMONTH(ABV$1,0))</f>
        <v>0</v>
      </c>
      <c r="ABW18" s="5">
        <f ca="1">COUNTIFS($J18:$ABL18,"*"&amp;"Congés"&amp;"*",$J$1:$ABL$1,"&gt;="&amp;ABW$1,$J$1:$ABL$1,"&lt;="&amp;EOMONTH(ABW$1,0))+COUNTIFS($J18:$ABL18,"*"&amp;"RECUP DEBIT"&amp;"*",$J$1:$ABL$1,"&gt;="&amp;ABW$1,$J$1:$ABL$1,"&lt;="&amp;EOMONTH(ABW$1,0))+COUNTIFS($J18:$ABL18,"*"&amp;"RTT"&amp;"*",$J$1:$ABL$1,"&gt;="&amp;ABW$1,$J$1:$ABL$1,"&lt;="&amp;EOMONTH(ABW$1,0))+COUNTIFS($J18:$ABL18,"*"&amp;"ENFANT MALADE"&amp;"*",$J$1:$ABL$1,"&gt;="&amp;ABW$1,$J$1:$ABL$1,"&lt;="&amp;EOMONTH(ABW$1,0))+COUNTIFS($J18:$ABL18,"*"&amp;"BONIFICATION"&amp;"*",$J$1:$ABL$1,"&gt;="&amp;ABW$1,$J$1:$ABL$1,"&lt;="&amp;EOMONTH(ABW$1,0))</f>
        <v>0</v>
      </c>
      <c r="ABX18" s="5">
        <f ca="1">COUNTIFS($J18:$ABL18,"*"&amp;"Congés"&amp;"*",$J$1:$ABL$1,"&gt;="&amp;ABX$1,$J$1:$ABL$1,"&lt;="&amp;EOMONTH(ABX$1,0))+COUNTIFS($J18:$ABL18,"*"&amp;"RECUP DEBIT"&amp;"*",$J$1:$ABL$1,"&gt;="&amp;ABX$1,$J$1:$ABL$1,"&lt;="&amp;EOMONTH(ABX$1,0))+COUNTIFS($J18:$ABL18,"*"&amp;"RTT"&amp;"*",$J$1:$ABL$1,"&gt;="&amp;ABX$1,$J$1:$ABL$1,"&lt;="&amp;EOMONTH(ABX$1,0))+COUNTIFS($J18:$ABL18,"*"&amp;"ENFANT MALADE"&amp;"*",$J$1:$ABL$1,"&gt;="&amp;ABX$1,$J$1:$ABL$1,"&lt;="&amp;EOMONTH(ABX$1,0))+COUNTIFS($J18:$ABL18,"*"&amp;"BONIFICATION"&amp;"*",$J$1:$ABL$1,"&gt;="&amp;ABX$1,$J$1:$ABL$1,"&lt;="&amp;EOMONTH(ABX$1,0))</f>
        <v>0</v>
      </c>
      <c r="ABY18" s="5">
        <f ca="1">COUNTIFS($J18:$ABL18,"*"&amp;"Congés"&amp;"*",$J$1:$ABL$1,"&gt;="&amp;ABY$1,$J$1:$ABL$1,"&lt;="&amp;EOMONTH(ABY$1,0))+COUNTIFS($J18:$ABL18,"*"&amp;"RECUP DEBIT"&amp;"*",$J$1:$ABL$1,"&gt;="&amp;ABY$1,$J$1:$ABL$1,"&lt;="&amp;EOMONTH(ABY$1,0))+COUNTIFS($J18:$ABL18,"*"&amp;"RTT"&amp;"*",$J$1:$ABL$1,"&gt;="&amp;ABY$1,$J$1:$ABL$1,"&lt;="&amp;EOMONTH(ABY$1,0))+COUNTIFS($J18:$ABL18,"*"&amp;"ENFANT MALADE"&amp;"*",$J$1:$ABL$1,"&gt;="&amp;ABY$1,$J$1:$ABL$1,"&lt;="&amp;EOMONTH(ABY$1,0))+COUNTIFS($J18:$ABL18,"*"&amp;"BONIFICATION"&amp;"*",$J$1:$ABL$1,"&gt;="&amp;ABY$1,$J$1:$ABL$1,"&lt;="&amp;EOMONTH(ABY$1,0))</f>
        <v>0</v>
      </c>
      <c r="ABZ18" s="5">
        <f ca="1">COUNTIFS($J18:$ABL18,"*"&amp;"Congés"&amp;"*",$J$1:$ABL$1,"&gt;="&amp;ABZ$1,$J$1:$ABL$1,"&lt;="&amp;EOMONTH(ABZ$1,0))+COUNTIFS($J18:$ABL18,"*"&amp;"RECUP DEBIT"&amp;"*",$J$1:$ABL$1,"&gt;="&amp;ABZ$1,$J$1:$ABL$1,"&lt;="&amp;EOMONTH(ABZ$1,0))+COUNTIFS($J18:$ABL18,"*"&amp;"RTT"&amp;"*",$J$1:$ABL$1,"&gt;="&amp;ABZ$1,$J$1:$ABL$1,"&lt;="&amp;EOMONTH(ABZ$1,0))+COUNTIFS($J18:$ABL18,"*"&amp;"ENFANT MALADE"&amp;"*",$J$1:$ABL$1,"&gt;="&amp;ABZ$1,$J$1:$ABL$1,"&lt;="&amp;EOMONTH(ABZ$1,0))+COUNTIFS($J18:$ABL18,"*"&amp;"BONIFICATION"&amp;"*",$J$1:$ABL$1,"&gt;="&amp;ABZ$1,$J$1:$ABL$1,"&lt;="&amp;EOMONTH(ABZ$1,0))</f>
        <v>0</v>
      </c>
      <c r="ACA18" s="5">
        <f ca="1">COUNTIFS($J18:$ABL18,"*"&amp;"Congés"&amp;"*",$J$1:$ABL$1,"&gt;="&amp;ACA$1,$J$1:$ABL$1,"&lt;="&amp;EOMONTH(ACA$1,0))+COUNTIFS($J18:$ABL18,"*"&amp;"RECUP DEBIT"&amp;"*",$J$1:$ABL$1,"&gt;="&amp;ACA$1,$J$1:$ABL$1,"&lt;="&amp;EOMONTH(ACA$1,0))+COUNTIFS($J18:$ABL18,"*"&amp;"RTT"&amp;"*",$J$1:$ABL$1,"&gt;="&amp;ACA$1,$J$1:$ABL$1,"&lt;="&amp;EOMONTH(ACA$1,0))+COUNTIFS($J18:$ABL18,"*"&amp;"ENFANT MALADE"&amp;"*",$J$1:$ABL$1,"&gt;="&amp;ACA$1,$J$1:$ABL$1,"&lt;="&amp;EOMONTH(ACA$1,0))+COUNTIFS($J18:$ABL18,"*"&amp;"BONIFICATION"&amp;"*",$J$1:$ABL$1,"&gt;="&amp;ACA$1,$J$1:$ABL$1,"&lt;="&amp;EOMONTH(ACA$1,0))</f>
        <v>0</v>
      </c>
      <c r="ACB18" s="4">
        <f ca="1">COUNTIFS($J18:$ABL18,"*"&amp;"Congés"&amp;"*",$J$1:$ABL$1,"&gt;="&amp;ACB$1,$J$1:$ABL$1,"&lt;="&amp;EOMONTH(ACB$1,0))+COUNTIFS($J18:$ABL18,"*"&amp;"RECUP DEBIT"&amp;"*",$J$1:$ABL$1,"&gt;="&amp;ACB$1,$J$1:$ABL$1,"&lt;="&amp;EOMONTH(ACB$1,0))+COUNTIFS($J18:$ABL18,"*"&amp;"RTT"&amp;"*",$J$1:$ABL$1,"&gt;="&amp;ACB$1,$J$1:$ABL$1,"&lt;="&amp;EOMONTH(ACB$1,0))+COUNTIFS($J18:$ABL18,"*"&amp;"ENFANT MALADE"&amp;"*",$J$1:$ABL$1,"&gt;="&amp;ACB$1,$J$1:$ABL$1,"&lt;="&amp;EOMONTH(ACB$1,0))+COUNTIFS($J18:$ABL18,"*"&amp;"BONIFICATION"&amp;"*",$J$1:$ABL$1,"&gt;="&amp;ACB$1,$J$1:$ABL$1,"&lt;="&amp;EOMONTH(ACB$1,0))</f>
        <v>0</v>
      </c>
    </row>
    <row r="19" spans="1:756" s="3" customFormat="1" ht="28" hidden="1" customHeight="1">
      <c r="A19" s="27" t="s">
        <v>111</v>
      </c>
      <c r="B19" s="9" t="str">
        <f>VLOOKUP($A19,[1]LISTE_AGENTS!$A:$G,2,FALSE)</f>
        <v>Frougier</v>
      </c>
      <c r="C19" s="9" t="str">
        <f>VLOOKUP($A19,[1]LISTE_AGENTS!$A:$G,3,FALSE)</f>
        <v>David</v>
      </c>
      <c r="D19" s="9" t="str">
        <f>VLOOKUP($A19,[1]LISTE_AGENTS!$A:$G,4,FALSE)</f>
        <v>Frougier David</v>
      </c>
      <c r="E19" s="9" t="str">
        <f>VLOOKUP($A19,[1]LISTE_AGENTS!$A:$G,7,FALSE)</f>
        <v>Oui</v>
      </c>
      <c r="F19" s="9" t="str">
        <f>VLOOKUP($A19,[1]LISTE_AGENTS!$A:$H,8,FALSE)</f>
        <v>NHA-21</v>
      </c>
      <c r="G19" s="28" t="s">
        <v>75</v>
      </c>
      <c r="H19" s="9"/>
      <c r="I19" s="9"/>
      <c r="J19" s="8" t="s">
        <v>1</v>
      </c>
      <c r="K19" s="8" t="s">
        <v>72</v>
      </c>
      <c r="L19" s="8" t="s">
        <v>1</v>
      </c>
      <c r="M19" s="8" t="s">
        <v>72</v>
      </c>
      <c r="N19" s="8" t="s">
        <v>1</v>
      </c>
      <c r="O19" s="8" t="s">
        <v>67</v>
      </c>
      <c r="P19" s="8" t="s">
        <v>67</v>
      </c>
      <c r="Q19" s="8" t="s">
        <v>67</v>
      </c>
      <c r="R19" s="8" t="s">
        <v>8</v>
      </c>
      <c r="S19" s="8" t="s">
        <v>8</v>
      </c>
      <c r="T19" s="8" t="s">
        <v>1</v>
      </c>
      <c r="U19" s="8" t="s">
        <v>1</v>
      </c>
      <c r="V19" s="8" t="s">
        <v>67</v>
      </c>
      <c r="W19" s="8" t="s">
        <v>67</v>
      </c>
      <c r="X19" s="8" t="s">
        <v>67</v>
      </c>
      <c r="Y19" s="8" t="s">
        <v>67</v>
      </c>
      <c r="Z19" s="8" t="s">
        <v>67</v>
      </c>
      <c r="AA19" s="8" t="s">
        <v>1</v>
      </c>
      <c r="AB19" s="8" t="s">
        <v>1</v>
      </c>
      <c r="AC19" s="8" t="s">
        <v>29</v>
      </c>
      <c r="AD19" s="8" t="s">
        <v>29</v>
      </c>
      <c r="AE19" s="8" t="s">
        <v>1</v>
      </c>
      <c r="AF19" s="8" t="s">
        <v>29</v>
      </c>
      <c r="AG19" s="8" t="s">
        <v>29</v>
      </c>
      <c r="AH19" s="8" t="s">
        <v>72</v>
      </c>
      <c r="AI19" s="8" t="s">
        <v>1</v>
      </c>
      <c r="AJ19" s="8" t="s">
        <v>33</v>
      </c>
      <c r="AK19" s="8" t="s">
        <v>33</v>
      </c>
      <c r="AL19" s="8" t="s">
        <v>33</v>
      </c>
      <c r="AM19" s="8" t="s">
        <v>33</v>
      </c>
      <c r="AN19" s="8" t="s">
        <v>33</v>
      </c>
      <c r="AO19" s="8" t="s">
        <v>1</v>
      </c>
      <c r="AP19" s="8" t="s">
        <v>1</v>
      </c>
      <c r="AQ19" s="8" t="s">
        <v>67</v>
      </c>
      <c r="AR19" s="8" t="s">
        <v>67</v>
      </c>
      <c r="AS19" s="8" t="s">
        <v>67</v>
      </c>
      <c r="AT19" s="8" t="s">
        <v>67</v>
      </c>
      <c r="AU19" s="8" t="s">
        <v>67</v>
      </c>
      <c r="AV19" s="8" t="s">
        <v>1</v>
      </c>
      <c r="AW19" s="8" t="s">
        <v>1</v>
      </c>
      <c r="AX19" s="8" t="s">
        <v>67</v>
      </c>
      <c r="AY19" s="8" t="s">
        <v>67</v>
      </c>
      <c r="AZ19" s="8" t="s">
        <v>67</v>
      </c>
      <c r="BA19" s="8" t="s">
        <v>67</v>
      </c>
      <c r="BB19" s="8" t="s">
        <v>67</v>
      </c>
      <c r="BC19" s="8" t="s">
        <v>1</v>
      </c>
      <c r="BD19" s="8" t="s">
        <v>1</v>
      </c>
      <c r="BE19" s="8" t="s">
        <v>0</v>
      </c>
      <c r="BF19" s="8" t="s">
        <v>1</v>
      </c>
      <c r="BG19" s="8" t="s">
        <v>49</v>
      </c>
      <c r="BH19" s="8" t="s">
        <v>49</v>
      </c>
      <c r="BI19" s="8" t="s">
        <v>49</v>
      </c>
      <c r="BJ19" s="8" t="s">
        <v>72</v>
      </c>
      <c r="BK19" s="8" t="s">
        <v>1</v>
      </c>
      <c r="BL19" s="8" t="s">
        <v>76</v>
      </c>
      <c r="BM19" s="8" t="s">
        <v>76</v>
      </c>
      <c r="BN19" s="8" t="s">
        <v>76</v>
      </c>
      <c r="BO19" s="8" t="s">
        <v>76</v>
      </c>
      <c r="BP19" s="8" t="s">
        <v>76</v>
      </c>
      <c r="BQ19" s="8" t="s">
        <v>1</v>
      </c>
      <c r="BR19" s="8" t="s">
        <v>1</v>
      </c>
      <c r="BS19" s="8" t="s">
        <v>76</v>
      </c>
      <c r="BT19" s="8" t="s">
        <v>76</v>
      </c>
      <c r="BU19" s="8" t="s">
        <v>76</v>
      </c>
      <c r="BV19" s="8" t="s">
        <v>76</v>
      </c>
      <c r="BW19" s="8" t="s">
        <v>76</v>
      </c>
      <c r="BX19" s="8" t="s">
        <v>1</v>
      </c>
      <c r="BY19" s="8" t="s">
        <v>1</v>
      </c>
      <c r="BZ19" s="8" t="s">
        <v>76</v>
      </c>
      <c r="CA19" s="8" t="s">
        <v>76</v>
      </c>
      <c r="CB19" s="8" t="s">
        <v>76</v>
      </c>
      <c r="CC19" s="8" t="s">
        <v>76</v>
      </c>
      <c r="CD19" s="8" t="s">
        <v>76</v>
      </c>
      <c r="CE19" s="8" t="s">
        <v>1</v>
      </c>
      <c r="CF19" s="8" t="s">
        <v>1</v>
      </c>
      <c r="CG19" s="8" t="s">
        <v>5</v>
      </c>
      <c r="CH19" s="8" t="s">
        <v>5</v>
      </c>
      <c r="CI19" s="8" t="s">
        <v>5</v>
      </c>
      <c r="CJ19" s="8" t="s">
        <v>5</v>
      </c>
      <c r="CK19" s="8" t="s">
        <v>5</v>
      </c>
      <c r="CL19" s="8" t="s">
        <v>36</v>
      </c>
      <c r="CM19" s="8" t="s">
        <v>36</v>
      </c>
      <c r="CN19" s="8" t="s">
        <v>36</v>
      </c>
      <c r="CO19" s="8" t="s">
        <v>36</v>
      </c>
      <c r="CP19" s="8" t="s">
        <v>36</v>
      </c>
      <c r="CQ19" s="8" t="s">
        <v>36</v>
      </c>
      <c r="CR19" s="8" t="s">
        <v>36</v>
      </c>
      <c r="CS19" s="8" t="s">
        <v>36</v>
      </c>
      <c r="CT19" s="8" t="s">
        <v>36</v>
      </c>
      <c r="CU19" s="8" t="s">
        <v>36</v>
      </c>
      <c r="CV19" s="8" t="s">
        <v>36</v>
      </c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 t="s">
        <v>49</v>
      </c>
      <c r="EL19" s="8"/>
      <c r="EM19" s="8"/>
      <c r="EN19" s="8"/>
      <c r="EO19" s="8"/>
      <c r="EP19" s="8" t="s">
        <v>1</v>
      </c>
      <c r="EQ19" s="8" t="s">
        <v>1</v>
      </c>
      <c r="ER19" s="8"/>
      <c r="ES19" s="8"/>
      <c r="ET19" s="8"/>
      <c r="EU19" s="8" t="s">
        <v>1</v>
      </c>
      <c r="EV19" s="8"/>
      <c r="EW19" s="8" t="s">
        <v>1</v>
      </c>
      <c r="EX19" s="8" t="s">
        <v>1</v>
      </c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 t="s">
        <v>1</v>
      </c>
      <c r="HI19" s="8" t="s">
        <v>1</v>
      </c>
      <c r="HJ19" s="8"/>
      <c r="HK19" s="8"/>
      <c r="HL19" s="8"/>
      <c r="HM19" s="8"/>
      <c r="HN19" s="8"/>
      <c r="HO19" s="8" t="s">
        <v>1</v>
      </c>
      <c r="HP19" s="8" t="s">
        <v>1</v>
      </c>
      <c r="HQ19" s="8"/>
      <c r="HR19" s="8"/>
      <c r="HS19" s="8"/>
      <c r="HT19" s="8"/>
      <c r="HU19" s="8"/>
      <c r="HV19" s="8" t="s">
        <v>1</v>
      </c>
      <c r="HW19" s="8" t="s">
        <v>1</v>
      </c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O19" s="6">
        <f ca="1">COUNTIFS($J19:$ABL19,"*"&amp;"Congés"&amp;"*",$J$1:$ABL$1,"&gt;="&amp;ABO$1,$J$1:$ABL$1,"&lt;="&amp;EOMONTH(ABO$1,0))+COUNTIFS($J19:$ABL19,"*"&amp;"RECUP DEBIT"&amp;"*",$J$1:$ABL$1,"&gt;="&amp;ABO$1,$J$1:$ABL$1,"&lt;="&amp;EOMONTH(ABO$1,0))+COUNTIFS($J19:$ABL19,"*"&amp;"RTT"&amp;"*",$J$1:$ABL$1,"&gt;="&amp;ABO$1,$J$1:$ABL$1,"&lt;="&amp;EOMONTH(ABO$1,0))+COUNTIFS($J19:$ABL19,"*"&amp;"ENFANT MALADE"&amp;"*",$J$1:$ABL$1,"&gt;="&amp;ABO$1,$J$1:$ABL$1,"&lt;="&amp;EOMONTH(ABO$1,0))+COUNTIFS($J19:$ABL19,"*"&amp;"BONIFICATION"&amp;"*",$J$1:$ABL$1,"&gt;="&amp;ABO$1,$J$1:$ABL$1,"&lt;="&amp;EOMONTH(ABO$1,0))</f>
        <v>0</v>
      </c>
      <c r="ABP19" s="5">
        <f ca="1">COUNTIFS($J19:$ABL19,"*"&amp;"Congés"&amp;"*",$J$1:$ABL$1,"&gt;="&amp;ABP$1,$J$1:$ABL$1,"&lt;="&amp;EOMONTH(ABP$1,0))+COUNTIFS($J19:$ABL19,"*"&amp;"RECUP DEBIT"&amp;"*",$J$1:$ABL$1,"&gt;="&amp;ABP$1,$J$1:$ABL$1,"&lt;="&amp;EOMONTH(ABP$1,0))+COUNTIFS($J19:$ABL19,"*"&amp;"RTT"&amp;"*",$J$1:$ABL$1,"&gt;="&amp;ABP$1,$J$1:$ABL$1,"&lt;="&amp;EOMONTH(ABP$1,0))+COUNTIFS($J19:$ABL19,"*"&amp;"ENFANT MALADE"&amp;"*",$J$1:$ABL$1,"&gt;="&amp;ABP$1,$J$1:$ABL$1,"&lt;="&amp;EOMONTH(ABP$1,0))+COUNTIFS($J19:$ABL19,"*"&amp;"BONIFICATION"&amp;"*",$J$1:$ABL$1,"&gt;="&amp;ABP$1,$J$1:$ABL$1,"&lt;="&amp;EOMONTH(ABP$1,0))</f>
        <v>0</v>
      </c>
      <c r="ABQ19" s="5">
        <f ca="1">COUNTIFS($J19:$ABL19,"*"&amp;"Congés"&amp;"*",$J$1:$ABL$1,"&gt;="&amp;ABQ$1,$J$1:$ABL$1,"&lt;="&amp;EOMONTH(ABQ$1,0))+COUNTIFS($J19:$ABL19,"*"&amp;"RECUP DEBIT"&amp;"*",$J$1:$ABL$1,"&gt;="&amp;ABQ$1,$J$1:$ABL$1,"&lt;="&amp;EOMONTH(ABQ$1,0))+COUNTIFS($J19:$ABL19,"*"&amp;"RTT"&amp;"*",$J$1:$ABL$1,"&gt;="&amp;ABQ$1,$J$1:$ABL$1,"&lt;="&amp;EOMONTH(ABQ$1,0))+COUNTIFS($J19:$ABL19,"*"&amp;"ENFANT MALADE"&amp;"*",$J$1:$ABL$1,"&gt;="&amp;ABQ$1,$J$1:$ABL$1,"&lt;="&amp;EOMONTH(ABQ$1,0))+COUNTIFS($J19:$ABL19,"*"&amp;"BONIFICATION"&amp;"*",$J$1:$ABL$1,"&gt;="&amp;ABQ$1,$J$1:$ABL$1,"&lt;="&amp;EOMONTH(ABQ$1,0))</f>
        <v>5</v>
      </c>
      <c r="ABR19" s="5">
        <f ca="1">COUNTIFS($J19:$ABL19,"*"&amp;"Congés"&amp;"*",$J$1:$ABL$1,"&gt;="&amp;ABR$1,$J$1:$ABL$1,"&lt;="&amp;EOMONTH(ABR$1,0))+COUNTIFS($J19:$ABL19,"*"&amp;"RECUP DEBIT"&amp;"*",$J$1:$ABL$1,"&gt;="&amp;ABR$1,$J$1:$ABL$1,"&lt;="&amp;EOMONTH(ABR$1,0))+COUNTIFS($J19:$ABL19,"*"&amp;"RTT"&amp;"*",$J$1:$ABL$1,"&gt;="&amp;ABR$1,$J$1:$ABL$1,"&lt;="&amp;EOMONTH(ABR$1,0))+COUNTIFS($J19:$ABL19,"*"&amp;"ENFANT MALADE"&amp;"*",$J$1:$ABL$1,"&gt;="&amp;ABR$1,$J$1:$ABL$1,"&lt;="&amp;EOMONTH(ABR$1,0))+COUNTIFS($J19:$ABL19,"*"&amp;"BONIFICATION"&amp;"*",$J$1:$ABL$1,"&gt;="&amp;ABR$1,$J$1:$ABL$1,"&lt;="&amp;EOMONTH(ABR$1,0))</f>
        <v>1</v>
      </c>
      <c r="ABS19" s="5">
        <f ca="1">COUNTIFS($J19:$ABL19,"*"&amp;"Congés"&amp;"*",$J$1:$ABL$1,"&gt;="&amp;ABS$1,$J$1:$ABL$1,"&lt;="&amp;EOMONTH(ABS$1,0))+COUNTIFS($J19:$ABL19,"*"&amp;"RECUP DEBIT"&amp;"*",$J$1:$ABL$1,"&gt;="&amp;ABS$1,$J$1:$ABL$1,"&lt;="&amp;EOMONTH(ABS$1,0))+COUNTIFS($J19:$ABL19,"*"&amp;"RTT"&amp;"*",$J$1:$ABL$1,"&gt;="&amp;ABS$1,$J$1:$ABL$1,"&lt;="&amp;EOMONTH(ABS$1,0))+COUNTIFS($J19:$ABL19,"*"&amp;"ENFANT MALADE"&amp;"*",$J$1:$ABL$1,"&gt;="&amp;ABS$1,$J$1:$ABL$1,"&lt;="&amp;EOMONTH(ABS$1,0))+COUNTIFS($J19:$ABL19,"*"&amp;"BONIFICATION"&amp;"*",$J$1:$ABL$1,"&gt;="&amp;ABS$1,$J$1:$ABL$1,"&lt;="&amp;EOMONTH(ABS$1,0))</f>
        <v>5</v>
      </c>
      <c r="ABT19" s="5">
        <f ca="1">COUNTIFS($J19:$ABL19,"*"&amp;"Congés"&amp;"*",$J$1:$ABL$1,"&gt;="&amp;ABT$1,$J$1:$ABL$1,"&lt;="&amp;EOMONTH(ABT$1,0))+COUNTIFS($J19:$ABL19,"*"&amp;"RECUP DEBIT"&amp;"*",$J$1:$ABL$1,"&gt;="&amp;ABT$1,$J$1:$ABL$1,"&lt;="&amp;EOMONTH(ABT$1,0))+COUNTIFS($J19:$ABL19,"*"&amp;"RTT"&amp;"*",$J$1:$ABL$1,"&gt;="&amp;ABT$1,$J$1:$ABL$1,"&lt;="&amp;EOMONTH(ABT$1,0))+COUNTIFS($J19:$ABL19,"*"&amp;"ENFANT MALADE"&amp;"*",$J$1:$ABL$1,"&gt;="&amp;ABT$1,$J$1:$ABL$1,"&lt;="&amp;EOMONTH(ABT$1,0))+COUNTIFS($J19:$ABL19,"*"&amp;"BONIFICATION"&amp;"*",$J$1:$ABL$1,"&gt;="&amp;ABT$1,$J$1:$ABL$1,"&lt;="&amp;EOMONTH(ABT$1,0))</f>
        <v>0</v>
      </c>
      <c r="ABU19" s="5">
        <f ca="1">COUNTIFS($J19:$ABL19,"*"&amp;"Congés"&amp;"*",$J$1:$ABL$1,"&gt;="&amp;ABU$1,$J$1:$ABL$1,"&lt;="&amp;EOMONTH(ABU$1,0))+COUNTIFS($J19:$ABL19,"*"&amp;"RECUP DEBIT"&amp;"*",$J$1:$ABL$1,"&gt;="&amp;ABU$1,$J$1:$ABL$1,"&lt;="&amp;EOMONTH(ABU$1,0))+COUNTIFS($J19:$ABL19,"*"&amp;"RTT"&amp;"*",$J$1:$ABL$1,"&gt;="&amp;ABU$1,$J$1:$ABL$1,"&lt;="&amp;EOMONTH(ABU$1,0))+COUNTIFS($J19:$ABL19,"*"&amp;"ENFANT MALADE"&amp;"*",$J$1:$ABL$1,"&gt;="&amp;ABU$1,$J$1:$ABL$1,"&lt;="&amp;EOMONTH(ABU$1,0))+COUNTIFS($J19:$ABL19,"*"&amp;"BONIFICATION"&amp;"*",$J$1:$ABL$1,"&gt;="&amp;ABU$1,$J$1:$ABL$1,"&lt;="&amp;EOMONTH(ABU$1,0))</f>
        <v>0</v>
      </c>
      <c r="ABV19" s="5">
        <f ca="1">COUNTIFS($J19:$ABL19,"*"&amp;"Congés"&amp;"*",$J$1:$ABL$1,"&gt;="&amp;ABV$1,$J$1:$ABL$1,"&lt;="&amp;EOMONTH(ABV$1,0))+COUNTIFS($J19:$ABL19,"*"&amp;"RECUP DEBIT"&amp;"*",$J$1:$ABL$1,"&gt;="&amp;ABV$1,$J$1:$ABL$1,"&lt;="&amp;EOMONTH(ABV$1,0))+COUNTIFS($J19:$ABL19,"*"&amp;"RTT"&amp;"*",$J$1:$ABL$1,"&gt;="&amp;ABV$1,$J$1:$ABL$1,"&lt;="&amp;EOMONTH(ABV$1,0))+COUNTIFS($J19:$ABL19,"*"&amp;"ENFANT MALADE"&amp;"*",$J$1:$ABL$1,"&gt;="&amp;ABV$1,$J$1:$ABL$1,"&lt;="&amp;EOMONTH(ABV$1,0))+COUNTIFS($J19:$ABL19,"*"&amp;"BONIFICATION"&amp;"*",$J$1:$ABL$1,"&gt;="&amp;ABV$1,$J$1:$ABL$1,"&lt;="&amp;EOMONTH(ABV$1,0))</f>
        <v>0</v>
      </c>
      <c r="ABW19" s="5">
        <f ca="1">COUNTIFS($J19:$ABL19,"*"&amp;"Congés"&amp;"*",$J$1:$ABL$1,"&gt;="&amp;ABW$1,$J$1:$ABL$1,"&lt;="&amp;EOMONTH(ABW$1,0))+COUNTIFS($J19:$ABL19,"*"&amp;"RECUP DEBIT"&amp;"*",$J$1:$ABL$1,"&gt;="&amp;ABW$1,$J$1:$ABL$1,"&lt;="&amp;EOMONTH(ABW$1,0))+COUNTIFS($J19:$ABL19,"*"&amp;"RTT"&amp;"*",$J$1:$ABL$1,"&gt;="&amp;ABW$1,$J$1:$ABL$1,"&lt;="&amp;EOMONTH(ABW$1,0))+COUNTIFS($J19:$ABL19,"*"&amp;"ENFANT MALADE"&amp;"*",$J$1:$ABL$1,"&gt;="&amp;ABW$1,$J$1:$ABL$1,"&lt;="&amp;EOMONTH(ABW$1,0))+COUNTIFS($J19:$ABL19,"*"&amp;"BONIFICATION"&amp;"*",$J$1:$ABL$1,"&gt;="&amp;ABW$1,$J$1:$ABL$1,"&lt;="&amp;EOMONTH(ABW$1,0))</f>
        <v>0</v>
      </c>
      <c r="ABX19" s="5">
        <f ca="1">COUNTIFS($J19:$ABL19,"*"&amp;"Congés"&amp;"*",$J$1:$ABL$1,"&gt;="&amp;ABX$1,$J$1:$ABL$1,"&lt;="&amp;EOMONTH(ABX$1,0))+COUNTIFS($J19:$ABL19,"*"&amp;"RECUP DEBIT"&amp;"*",$J$1:$ABL$1,"&gt;="&amp;ABX$1,$J$1:$ABL$1,"&lt;="&amp;EOMONTH(ABX$1,0))+COUNTIFS($J19:$ABL19,"*"&amp;"RTT"&amp;"*",$J$1:$ABL$1,"&gt;="&amp;ABX$1,$J$1:$ABL$1,"&lt;="&amp;EOMONTH(ABX$1,0))+COUNTIFS($J19:$ABL19,"*"&amp;"ENFANT MALADE"&amp;"*",$J$1:$ABL$1,"&gt;="&amp;ABX$1,$J$1:$ABL$1,"&lt;="&amp;EOMONTH(ABX$1,0))+COUNTIFS($J19:$ABL19,"*"&amp;"BONIFICATION"&amp;"*",$J$1:$ABL$1,"&gt;="&amp;ABX$1,$J$1:$ABL$1,"&lt;="&amp;EOMONTH(ABX$1,0))</f>
        <v>0</v>
      </c>
      <c r="ABY19" s="5">
        <f ca="1">COUNTIFS($J19:$ABL19,"*"&amp;"Congés"&amp;"*",$J$1:$ABL$1,"&gt;="&amp;ABY$1,$J$1:$ABL$1,"&lt;="&amp;EOMONTH(ABY$1,0))+COUNTIFS($J19:$ABL19,"*"&amp;"RECUP DEBIT"&amp;"*",$J$1:$ABL$1,"&gt;="&amp;ABY$1,$J$1:$ABL$1,"&lt;="&amp;EOMONTH(ABY$1,0))+COUNTIFS($J19:$ABL19,"*"&amp;"RTT"&amp;"*",$J$1:$ABL$1,"&gt;="&amp;ABY$1,$J$1:$ABL$1,"&lt;="&amp;EOMONTH(ABY$1,0))+COUNTIFS($J19:$ABL19,"*"&amp;"ENFANT MALADE"&amp;"*",$J$1:$ABL$1,"&gt;="&amp;ABY$1,$J$1:$ABL$1,"&lt;="&amp;EOMONTH(ABY$1,0))+COUNTIFS($J19:$ABL19,"*"&amp;"BONIFICATION"&amp;"*",$J$1:$ABL$1,"&gt;="&amp;ABY$1,$J$1:$ABL$1,"&lt;="&amp;EOMONTH(ABY$1,0))</f>
        <v>0</v>
      </c>
      <c r="ABZ19" s="5">
        <f ca="1">COUNTIFS($J19:$ABL19,"*"&amp;"Congés"&amp;"*",$J$1:$ABL$1,"&gt;="&amp;ABZ$1,$J$1:$ABL$1,"&lt;="&amp;EOMONTH(ABZ$1,0))+COUNTIFS($J19:$ABL19,"*"&amp;"RECUP DEBIT"&amp;"*",$J$1:$ABL$1,"&gt;="&amp;ABZ$1,$J$1:$ABL$1,"&lt;="&amp;EOMONTH(ABZ$1,0))+COUNTIFS($J19:$ABL19,"*"&amp;"RTT"&amp;"*",$J$1:$ABL$1,"&gt;="&amp;ABZ$1,$J$1:$ABL$1,"&lt;="&amp;EOMONTH(ABZ$1,0))+COUNTIFS($J19:$ABL19,"*"&amp;"ENFANT MALADE"&amp;"*",$J$1:$ABL$1,"&gt;="&amp;ABZ$1,$J$1:$ABL$1,"&lt;="&amp;EOMONTH(ABZ$1,0))+COUNTIFS($J19:$ABL19,"*"&amp;"BONIFICATION"&amp;"*",$J$1:$ABL$1,"&gt;="&amp;ABZ$1,$J$1:$ABL$1,"&lt;="&amp;EOMONTH(ABZ$1,0))</f>
        <v>0</v>
      </c>
      <c r="ACA19" s="5">
        <f ca="1">COUNTIFS($J19:$ABL19,"*"&amp;"Congés"&amp;"*",$J$1:$ABL$1,"&gt;="&amp;ACA$1,$J$1:$ABL$1,"&lt;="&amp;EOMONTH(ACA$1,0))+COUNTIFS($J19:$ABL19,"*"&amp;"RECUP DEBIT"&amp;"*",$J$1:$ABL$1,"&gt;="&amp;ACA$1,$J$1:$ABL$1,"&lt;="&amp;EOMONTH(ACA$1,0))+COUNTIFS($J19:$ABL19,"*"&amp;"RTT"&amp;"*",$J$1:$ABL$1,"&gt;="&amp;ACA$1,$J$1:$ABL$1,"&lt;="&amp;EOMONTH(ACA$1,0))+COUNTIFS($J19:$ABL19,"*"&amp;"ENFANT MALADE"&amp;"*",$J$1:$ABL$1,"&gt;="&amp;ACA$1,$J$1:$ABL$1,"&lt;="&amp;EOMONTH(ACA$1,0))+COUNTIFS($J19:$ABL19,"*"&amp;"BONIFICATION"&amp;"*",$J$1:$ABL$1,"&gt;="&amp;ACA$1,$J$1:$ABL$1,"&lt;="&amp;EOMONTH(ACA$1,0))</f>
        <v>0</v>
      </c>
      <c r="ACB19" s="4">
        <f ca="1">COUNTIFS($J19:$ABL19,"*"&amp;"Congés"&amp;"*",$J$1:$ABL$1,"&gt;="&amp;ACB$1,$J$1:$ABL$1,"&lt;="&amp;EOMONTH(ACB$1,0))+COUNTIFS($J19:$ABL19,"*"&amp;"RECUP DEBIT"&amp;"*",$J$1:$ABL$1,"&gt;="&amp;ACB$1,$J$1:$ABL$1,"&lt;="&amp;EOMONTH(ACB$1,0))+COUNTIFS($J19:$ABL19,"*"&amp;"RTT"&amp;"*",$J$1:$ABL$1,"&gt;="&amp;ACB$1,$J$1:$ABL$1,"&lt;="&amp;EOMONTH(ACB$1,0))+COUNTIFS($J19:$ABL19,"*"&amp;"ENFANT MALADE"&amp;"*",$J$1:$ABL$1,"&gt;="&amp;ACB$1,$J$1:$ABL$1,"&lt;="&amp;EOMONTH(ACB$1,0))+COUNTIFS($J19:$ABL19,"*"&amp;"BONIFICATION"&amp;"*",$J$1:$ABL$1,"&gt;="&amp;ACB$1,$J$1:$ABL$1,"&lt;="&amp;EOMONTH(ACB$1,0))</f>
        <v>0</v>
      </c>
    </row>
    <row r="20" spans="1:756" s="3" customFormat="1" ht="28" hidden="1" customHeight="1">
      <c r="A20" s="30" t="s">
        <v>110</v>
      </c>
      <c r="B20" s="9" t="str">
        <f>VLOOKUP($A20,[1]LISTE_AGENTS!$A:$G,2,FALSE)</f>
        <v>Gandolin</v>
      </c>
      <c r="C20" s="9" t="str">
        <f>VLOOKUP($A20,[1]LISTE_AGENTS!$A:$G,3,FALSE)</f>
        <v>Adrien</v>
      </c>
      <c r="D20" s="9" t="str">
        <f>VLOOKUP($A20,[1]LISTE_AGENTS!$A:$G,4,FALSE)</f>
        <v>Gandolin Adrien</v>
      </c>
      <c r="E20" s="9" t="str">
        <f>VLOOKUP($A20,[1]LISTE_AGENTS!$A:$G,7,FALSE)</f>
        <v>Oui</v>
      </c>
      <c r="F20" s="9" t="str">
        <f>VLOOKUP($A20,[1]LISTE_AGENTS!$A:$H,8,FALSE)</f>
        <v>NHA-21</v>
      </c>
      <c r="G20" s="28" t="s">
        <v>75</v>
      </c>
      <c r="H20" s="9"/>
      <c r="I20" s="9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 t="s">
        <v>29</v>
      </c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  <c r="NE20" s="8"/>
      <c r="NF20" s="8"/>
      <c r="NG20" s="8"/>
      <c r="NH20" s="8"/>
      <c r="NI20" s="8"/>
      <c r="NJ20" s="8"/>
      <c r="NK20" s="8"/>
      <c r="NL20" s="8"/>
      <c r="NM20" s="8"/>
      <c r="NN20" s="8"/>
      <c r="NO20" s="8"/>
      <c r="NP20" s="8"/>
      <c r="NQ20" s="8"/>
      <c r="NR20" s="8"/>
      <c r="NS20" s="8"/>
      <c r="NT20" s="8"/>
      <c r="NU20" s="8"/>
      <c r="NV20" s="8"/>
      <c r="NW20" s="8"/>
      <c r="NX20" s="8"/>
      <c r="NY20" s="8"/>
      <c r="NZ20" s="8"/>
      <c r="OA20" s="8"/>
      <c r="OB20" s="8"/>
      <c r="OC20" s="8"/>
      <c r="OD20" s="8"/>
      <c r="OE20" s="8"/>
      <c r="OF20" s="8"/>
      <c r="OG20" s="8"/>
      <c r="OH20" s="8"/>
      <c r="OI20" s="8"/>
      <c r="OJ20" s="8"/>
      <c r="OK20" s="8"/>
      <c r="OL20" s="8"/>
      <c r="OM20" s="8"/>
      <c r="ON20" s="8"/>
      <c r="OO20" s="8"/>
      <c r="OP20" s="8"/>
      <c r="OQ20" s="8"/>
      <c r="OR20" s="8"/>
      <c r="OS20" s="8"/>
      <c r="OT20" s="8"/>
      <c r="OU20" s="8"/>
      <c r="OV20" s="8"/>
      <c r="OW20" s="8"/>
      <c r="OX20" s="8"/>
      <c r="OY20" s="8"/>
      <c r="OZ20" s="8"/>
      <c r="PA20" s="8"/>
      <c r="PB20" s="8"/>
      <c r="PC20" s="8"/>
      <c r="PD20" s="8"/>
      <c r="PE20" s="8"/>
      <c r="PF20" s="8"/>
      <c r="PG20" s="8"/>
      <c r="PH20" s="8"/>
      <c r="PI20" s="8"/>
      <c r="PJ20" s="8"/>
      <c r="PK20" s="8"/>
      <c r="PL20" s="8"/>
      <c r="PM20" s="8"/>
      <c r="PN20" s="8"/>
      <c r="PO20" s="8"/>
      <c r="PP20" s="8"/>
      <c r="PQ20" s="8"/>
      <c r="PR20" s="8"/>
      <c r="PS20" s="8"/>
      <c r="PT20" s="8"/>
      <c r="PU20" s="8"/>
      <c r="PV20" s="8"/>
      <c r="PW20" s="8"/>
      <c r="PX20" s="8"/>
      <c r="PY20" s="8"/>
      <c r="PZ20" s="8"/>
      <c r="QA20" s="8"/>
      <c r="QB20" s="8"/>
      <c r="QC20" s="8"/>
      <c r="QD20" s="8"/>
      <c r="QE20" s="8"/>
      <c r="QF20" s="8"/>
      <c r="QG20" s="8"/>
      <c r="QH20" s="8"/>
      <c r="QI20" s="8"/>
      <c r="QJ20" s="8"/>
      <c r="QK20" s="8"/>
      <c r="QL20" s="8"/>
      <c r="QM20" s="8"/>
      <c r="QN20" s="8"/>
      <c r="QO20" s="8"/>
      <c r="QP20" s="8"/>
      <c r="QQ20" s="8"/>
      <c r="QR20" s="8"/>
      <c r="QS20" s="8"/>
      <c r="QT20" s="8"/>
      <c r="QU20" s="8"/>
      <c r="QV20" s="8"/>
      <c r="QW20" s="8"/>
      <c r="QX20" s="8"/>
      <c r="QY20" s="8"/>
      <c r="QZ20" s="8"/>
      <c r="RA20" s="8"/>
      <c r="RB20" s="8"/>
      <c r="RC20" s="8"/>
      <c r="RD20" s="8"/>
      <c r="RE20" s="8"/>
      <c r="RF20" s="8"/>
      <c r="RG20" s="8"/>
      <c r="RH20" s="8"/>
      <c r="RI20" s="8"/>
      <c r="RJ20" s="8"/>
      <c r="RK20" s="8"/>
      <c r="RL20" s="8"/>
      <c r="RM20" s="8"/>
      <c r="RN20" s="8"/>
      <c r="RO20" s="8"/>
      <c r="RP20" s="8"/>
      <c r="RQ20" s="8"/>
      <c r="RR20" s="8"/>
      <c r="RS20" s="8"/>
      <c r="RT20" s="8"/>
      <c r="RU20" s="8"/>
      <c r="RV20" s="8"/>
      <c r="RW20" s="8"/>
      <c r="RX20" s="8"/>
      <c r="RY20" s="8"/>
      <c r="RZ20" s="8"/>
      <c r="SA20" s="8"/>
      <c r="SB20" s="8"/>
      <c r="SC20" s="8"/>
      <c r="SD20" s="8"/>
      <c r="SE20" s="8"/>
      <c r="SF20" s="8"/>
      <c r="SG20" s="8"/>
      <c r="SH20" s="8"/>
      <c r="SI20" s="8"/>
      <c r="SJ20" s="8"/>
      <c r="SK20" s="8"/>
      <c r="SL20" s="8"/>
      <c r="SM20" s="8"/>
      <c r="SN20" s="8"/>
      <c r="SO20" s="8"/>
      <c r="SP20" s="8"/>
      <c r="SQ20" s="8"/>
      <c r="SR20" s="8"/>
      <c r="SS20" s="8"/>
      <c r="ST20" s="8"/>
      <c r="SU20" s="8"/>
      <c r="SV20" s="8"/>
      <c r="SW20" s="8"/>
      <c r="SX20" s="8"/>
      <c r="SY20" s="8"/>
      <c r="SZ20" s="8"/>
      <c r="TA20" s="8"/>
      <c r="TB20" s="8"/>
      <c r="TC20" s="8"/>
      <c r="TD20" s="8"/>
      <c r="TE20" s="8"/>
      <c r="TF20" s="8"/>
      <c r="TG20" s="8"/>
      <c r="TH20" s="8"/>
      <c r="TI20" s="8"/>
      <c r="TJ20" s="8"/>
      <c r="TK20" s="8"/>
      <c r="TL20" s="8"/>
      <c r="TM20" s="8"/>
      <c r="TN20" s="8"/>
      <c r="TO20" s="8"/>
      <c r="TP20" s="8"/>
      <c r="TQ20" s="8"/>
      <c r="TR20" s="8"/>
      <c r="TS20" s="8"/>
      <c r="TT20" s="8"/>
      <c r="TU20" s="8"/>
      <c r="TV20" s="8"/>
      <c r="TW20" s="8"/>
      <c r="TX20" s="8"/>
      <c r="TY20" s="8"/>
      <c r="TZ20" s="8"/>
      <c r="UA20" s="8"/>
      <c r="UB20" s="8"/>
      <c r="UC20" s="8"/>
      <c r="UD20" s="8"/>
      <c r="UE20" s="8"/>
      <c r="UF20" s="8"/>
      <c r="UG20" s="8"/>
      <c r="UH20" s="8"/>
      <c r="UI20" s="8"/>
      <c r="UJ20" s="8"/>
      <c r="UK20" s="8"/>
      <c r="UL20" s="8"/>
      <c r="UM20" s="8"/>
      <c r="UN20" s="8"/>
      <c r="UO20" s="8"/>
      <c r="UP20" s="8"/>
      <c r="UQ20" s="8"/>
      <c r="UR20" s="8"/>
      <c r="US20" s="8"/>
      <c r="UT20" s="8"/>
      <c r="UU20" s="8"/>
      <c r="UV20" s="8"/>
      <c r="UW20" s="8"/>
      <c r="UX20" s="8"/>
      <c r="UY20" s="8"/>
      <c r="UZ20" s="8"/>
      <c r="VA20" s="8"/>
      <c r="VB20" s="8"/>
      <c r="VC20" s="8"/>
      <c r="VD20" s="8"/>
      <c r="VE20" s="8"/>
      <c r="VF20" s="8"/>
      <c r="VG20" s="8"/>
      <c r="VH20" s="8"/>
      <c r="VI20" s="8"/>
      <c r="VJ20" s="8"/>
      <c r="VK20" s="8"/>
      <c r="VL20" s="8"/>
      <c r="VM20" s="8"/>
      <c r="VN20" s="8"/>
      <c r="VO20" s="8"/>
      <c r="VP20" s="8"/>
      <c r="VQ20" s="8"/>
      <c r="VR20" s="8"/>
      <c r="VS20" s="8"/>
      <c r="VT20" s="8"/>
      <c r="VU20" s="8"/>
      <c r="VV20" s="8"/>
      <c r="VW20" s="8"/>
      <c r="VX20" s="8"/>
      <c r="VY20" s="8"/>
      <c r="VZ20" s="8"/>
      <c r="WA20" s="8"/>
      <c r="WB20" s="8"/>
      <c r="WC20" s="8"/>
      <c r="WD20" s="8"/>
      <c r="WE20" s="8"/>
      <c r="WF20" s="8"/>
      <c r="WG20" s="8"/>
      <c r="WH20" s="8"/>
      <c r="WI20" s="8"/>
      <c r="WJ20" s="8"/>
      <c r="WK20" s="8"/>
      <c r="WL20" s="8"/>
      <c r="WM20" s="8"/>
      <c r="WN20" s="8"/>
      <c r="WO20" s="8"/>
      <c r="WP20" s="8"/>
      <c r="WQ20" s="8"/>
      <c r="WR20" s="8"/>
      <c r="WS20" s="8"/>
      <c r="WT20" s="8"/>
      <c r="WU20" s="8"/>
      <c r="WV20" s="8"/>
      <c r="WW20" s="8"/>
      <c r="WX20" s="8"/>
      <c r="WY20" s="8"/>
      <c r="WZ20" s="8"/>
      <c r="XA20" s="8"/>
      <c r="XB20" s="8"/>
      <c r="XC20" s="8"/>
      <c r="XD20" s="8"/>
      <c r="XE20" s="8"/>
      <c r="XF20" s="8"/>
      <c r="XG20" s="8"/>
      <c r="XH20" s="8"/>
      <c r="XI20" s="8"/>
      <c r="XJ20" s="8"/>
      <c r="XK20" s="8"/>
      <c r="XL20" s="8"/>
      <c r="XM20" s="8"/>
      <c r="XN20" s="8"/>
      <c r="XO20" s="8"/>
      <c r="XP20" s="8"/>
      <c r="XQ20" s="8"/>
      <c r="XR20" s="8"/>
      <c r="XS20" s="8"/>
      <c r="XT20" s="8"/>
      <c r="XU20" s="8"/>
      <c r="XV20" s="8"/>
      <c r="XW20" s="8"/>
      <c r="XX20" s="8"/>
      <c r="XY20" s="8"/>
      <c r="XZ20" s="8"/>
      <c r="YA20" s="8"/>
      <c r="YB20" s="8"/>
      <c r="YC20" s="8"/>
      <c r="YD20" s="8"/>
      <c r="YE20" s="8"/>
      <c r="YF20" s="8"/>
      <c r="YG20" s="8"/>
      <c r="YH20" s="8"/>
      <c r="YI20" s="8"/>
      <c r="YJ20" s="8"/>
      <c r="YK20" s="8"/>
      <c r="YL20" s="8"/>
      <c r="YM20" s="8"/>
      <c r="YN20" s="8"/>
      <c r="YO20" s="8"/>
      <c r="YP20" s="8"/>
      <c r="YQ20" s="8"/>
      <c r="YR20" s="8"/>
      <c r="YS20" s="8"/>
      <c r="YT20" s="8"/>
      <c r="YU20" s="8"/>
      <c r="YV20" s="8"/>
      <c r="YW20" s="8"/>
      <c r="YX20" s="8"/>
      <c r="YY20" s="8"/>
      <c r="YZ20" s="8"/>
      <c r="ZA20" s="8"/>
      <c r="ZB20" s="8"/>
      <c r="ZC20" s="8"/>
      <c r="ZD20" s="8"/>
      <c r="ZE20" s="8"/>
      <c r="ZF20" s="8"/>
      <c r="ZG20" s="8"/>
      <c r="ZH20" s="8"/>
      <c r="ZI20" s="8"/>
      <c r="ZJ20" s="8"/>
      <c r="ZK20" s="8"/>
      <c r="ZL20" s="8"/>
      <c r="ZM20" s="8"/>
      <c r="ZN20" s="8"/>
      <c r="ZO20" s="8"/>
      <c r="ZP20" s="8"/>
      <c r="ZQ20" s="8"/>
      <c r="ZR20" s="8"/>
      <c r="ZS20" s="8"/>
      <c r="ZT20" s="8"/>
      <c r="ZU20" s="8"/>
      <c r="ZV20" s="8"/>
      <c r="ZW20" s="8"/>
      <c r="ZX20" s="8"/>
      <c r="ZY20" s="8"/>
      <c r="ZZ20" s="8"/>
      <c r="AAA20" s="8"/>
      <c r="AAB20" s="8"/>
      <c r="AAC20" s="8"/>
      <c r="AAD20" s="8"/>
      <c r="AAE20" s="8"/>
      <c r="AAF20" s="8"/>
      <c r="AAG20" s="8"/>
      <c r="AAH20" s="8"/>
      <c r="AAI20" s="8"/>
      <c r="AAJ20" s="8"/>
      <c r="AAK20" s="8"/>
      <c r="AAL20" s="8"/>
      <c r="AAM20" s="8"/>
      <c r="AAN20" s="8"/>
      <c r="AAO20" s="8"/>
      <c r="AAP20" s="8"/>
      <c r="AAQ20" s="8"/>
      <c r="AAR20" s="8"/>
      <c r="AAS20" s="8"/>
      <c r="AAT20" s="8"/>
      <c r="AAU20" s="8"/>
      <c r="AAV20" s="8"/>
      <c r="AAW20" s="8"/>
      <c r="AAX20" s="8"/>
      <c r="AAY20" s="8"/>
      <c r="AAZ20" s="8"/>
      <c r="ABA20" s="8"/>
      <c r="ABB20" s="8"/>
      <c r="ABC20" s="8"/>
      <c r="ABD20" s="8"/>
      <c r="ABE20" s="8"/>
      <c r="ABF20" s="8"/>
      <c r="ABG20" s="8"/>
      <c r="ABH20" s="8"/>
      <c r="ABI20" s="8"/>
      <c r="ABJ20" s="8"/>
      <c r="ABK20" s="8"/>
      <c r="ABL20" s="8"/>
      <c r="ABO20" s="6">
        <f ca="1">COUNTIFS($J20:$ABL20,"*"&amp;"Congés"&amp;"*",$J$1:$ABL$1,"&gt;="&amp;ABO$1,$J$1:$ABL$1,"&lt;="&amp;EOMONTH(ABO$1,0))+COUNTIFS($J20:$ABL20,"*"&amp;"RECUP DEBIT"&amp;"*",$J$1:$ABL$1,"&gt;="&amp;ABO$1,$J$1:$ABL$1,"&lt;="&amp;EOMONTH(ABO$1,0))+COUNTIFS($J20:$ABL20,"*"&amp;"RTT"&amp;"*",$J$1:$ABL$1,"&gt;="&amp;ABO$1,$J$1:$ABL$1,"&lt;="&amp;EOMONTH(ABO$1,0))+COUNTIFS($J20:$ABL20,"*"&amp;"ENFANT MALADE"&amp;"*",$J$1:$ABL$1,"&gt;="&amp;ABO$1,$J$1:$ABL$1,"&lt;="&amp;EOMONTH(ABO$1,0))+COUNTIFS($J20:$ABL20,"*"&amp;"BONIFICATION"&amp;"*",$J$1:$ABL$1,"&gt;="&amp;ABO$1,$J$1:$ABL$1,"&lt;="&amp;EOMONTH(ABO$1,0))</f>
        <v>0</v>
      </c>
      <c r="ABP20" s="5">
        <f ca="1">COUNTIFS($J20:$ABL20,"*"&amp;"Congés"&amp;"*",$J$1:$ABL$1,"&gt;="&amp;ABP$1,$J$1:$ABL$1,"&lt;="&amp;EOMONTH(ABP$1,0))+COUNTIFS($J20:$ABL20,"*"&amp;"RECUP DEBIT"&amp;"*",$J$1:$ABL$1,"&gt;="&amp;ABP$1,$J$1:$ABL$1,"&lt;="&amp;EOMONTH(ABP$1,0))+COUNTIFS($J20:$ABL20,"*"&amp;"RTT"&amp;"*",$J$1:$ABL$1,"&gt;="&amp;ABP$1,$J$1:$ABL$1,"&lt;="&amp;EOMONTH(ABP$1,0))+COUNTIFS($J20:$ABL20,"*"&amp;"ENFANT MALADE"&amp;"*",$J$1:$ABL$1,"&gt;="&amp;ABP$1,$J$1:$ABL$1,"&lt;="&amp;EOMONTH(ABP$1,0))+COUNTIFS($J20:$ABL20,"*"&amp;"BONIFICATION"&amp;"*",$J$1:$ABL$1,"&gt;="&amp;ABP$1,$J$1:$ABL$1,"&lt;="&amp;EOMONTH(ABP$1,0))</f>
        <v>0</v>
      </c>
      <c r="ABQ20" s="5">
        <f ca="1">COUNTIFS($J20:$ABL20,"*"&amp;"Congés"&amp;"*",$J$1:$ABL$1,"&gt;="&amp;ABQ$1,$J$1:$ABL$1,"&lt;="&amp;EOMONTH(ABQ$1,0))+COUNTIFS($J20:$ABL20,"*"&amp;"RECUP DEBIT"&amp;"*",$J$1:$ABL$1,"&gt;="&amp;ABQ$1,$J$1:$ABL$1,"&lt;="&amp;EOMONTH(ABQ$1,0))+COUNTIFS($J20:$ABL20,"*"&amp;"RTT"&amp;"*",$J$1:$ABL$1,"&gt;="&amp;ABQ$1,$J$1:$ABL$1,"&lt;="&amp;EOMONTH(ABQ$1,0))+COUNTIFS($J20:$ABL20,"*"&amp;"ENFANT MALADE"&amp;"*",$J$1:$ABL$1,"&gt;="&amp;ABQ$1,$J$1:$ABL$1,"&lt;="&amp;EOMONTH(ABQ$1,0))+COUNTIFS($J20:$ABL20,"*"&amp;"BONIFICATION"&amp;"*",$J$1:$ABL$1,"&gt;="&amp;ABQ$1,$J$1:$ABL$1,"&lt;="&amp;EOMONTH(ABQ$1,0))</f>
        <v>0</v>
      </c>
      <c r="ABR20" s="5">
        <f ca="1">COUNTIFS($J20:$ABL20,"*"&amp;"Congés"&amp;"*",$J$1:$ABL$1,"&gt;="&amp;ABR$1,$J$1:$ABL$1,"&lt;="&amp;EOMONTH(ABR$1,0))+COUNTIFS($J20:$ABL20,"*"&amp;"RECUP DEBIT"&amp;"*",$J$1:$ABL$1,"&gt;="&amp;ABR$1,$J$1:$ABL$1,"&lt;="&amp;EOMONTH(ABR$1,0))+COUNTIFS($J20:$ABL20,"*"&amp;"RTT"&amp;"*",$J$1:$ABL$1,"&gt;="&amp;ABR$1,$J$1:$ABL$1,"&lt;="&amp;EOMONTH(ABR$1,0))+COUNTIFS($J20:$ABL20,"*"&amp;"ENFANT MALADE"&amp;"*",$J$1:$ABL$1,"&gt;="&amp;ABR$1,$J$1:$ABL$1,"&lt;="&amp;EOMONTH(ABR$1,0))+COUNTIFS($J20:$ABL20,"*"&amp;"BONIFICATION"&amp;"*",$J$1:$ABL$1,"&gt;="&amp;ABR$1,$J$1:$ABL$1,"&lt;="&amp;EOMONTH(ABR$1,0))</f>
        <v>0</v>
      </c>
      <c r="ABS20" s="5">
        <f ca="1">COUNTIFS($J20:$ABL20,"*"&amp;"Congés"&amp;"*",$J$1:$ABL$1,"&gt;="&amp;ABS$1,$J$1:$ABL$1,"&lt;="&amp;EOMONTH(ABS$1,0))+COUNTIFS($J20:$ABL20,"*"&amp;"RECUP DEBIT"&amp;"*",$J$1:$ABL$1,"&gt;="&amp;ABS$1,$J$1:$ABL$1,"&lt;="&amp;EOMONTH(ABS$1,0))+COUNTIFS($J20:$ABL20,"*"&amp;"RTT"&amp;"*",$J$1:$ABL$1,"&gt;="&amp;ABS$1,$J$1:$ABL$1,"&lt;="&amp;EOMONTH(ABS$1,0))+COUNTIFS($J20:$ABL20,"*"&amp;"ENFANT MALADE"&amp;"*",$J$1:$ABL$1,"&gt;="&amp;ABS$1,$J$1:$ABL$1,"&lt;="&amp;EOMONTH(ABS$1,0))+COUNTIFS($J20:$ABL20,"*"&amp;"BONIFICATION"&amp;"*",$J$1:$ABL$1,"&gt;="&amp;ABS$1,$J$1:$ABL$1,"&lt;="&amp;EOMONTH(ABS$1,0))</f>
        <v>0</v>
      </c>
      <c r="ABT20" s="5">
        <f ca="1">COUNTIFS($J20:$ABL20,"*"&amp;"Congés"&amp;"*",$J$1:$ABL$1,"&gt;="&amp;ABT$1,$J$1:$ABL$1,"&lt;="&amp;EOMONTH(ABT$1,0))+COUNTIFS($J20:$ABL20,"*"&amp;"RECUP DEBIT"&amp;"*",$J$1:$ABL$1,"&gt;="&amp;ABT$1,$J$1:$ABL$1,"&lt;="&amp;EOMONTH(ABT$1,0))+COUNTIFS($J20:$ABL20,"*"&amp;"RTT"&amp;"*",$J$1:$ABL$1,"&gt;="&amp;ABT$1,$J$1:$ABL$1,"&lt;="&amp;EOMONTH(ABT$1,0))+COUNTIFS($J20:$ABL20,"*"&amp;"ENFANT MALADE"&amp;"*",$J$1:$ABL$1,"&gt;="&amp;ABT$1,$J$1:$ABL$1,"&lt;="&amp;EOMONTH(ABT$1,0))+COUNTIFS($J20:$ABL20,"*"&amp;"BONIFICATION"&amp;"*",$J$1:$ABL$1,"&gt;="&amp;ABT$1,$J$1:$ABL$1,"&lt;="&amp;EOMONTH(ABT$1,0))</f>
        <v>0</v>
      </c>
      <c r="ABU20" s="5">
        <f ca="1">COUNTIFS($J20:$ABL20,"*"&amp;"Congés"&amp;"*",$J$1:$ABL$1,"&gt;="&amp;ABU$1,$J$1:$ABL$1,"&lt;="&amp;EOMONTH(ABU$1,0))+COUNTIFS($J20:$ABL20,"*"&amp;"RECUP DEBIT"&amp;"*",$J$1:$ABL$1,"&gt;="&amp;ABU$1,$J$1:$ABL$1,"&lt;="&amp;EOMONTH(ABU$1,0))+COUNTIFS($J20:$ABL20,"*"&amp;"RTT"&amp;"*",$J$1:$ABL$1,"&gt;="&amp;ABU$1,$J$1:$ABL$1,"&lt;="&amp;EOMONTH(ABU$1,0))+COUNTIFS($J20:$ABL20,"*"&amp;"ENFANT MALADE"&amp;"*",$J$1:$ABL$1,"&gt;="&amp;ABU$1,$J$1:$ABL$1,"&lt;="&amp;EOMONTH(ABU$1,0))+COUNTIFS($J20:$ABL20,"*"&amp;"BONIFICATION"&amp;"*",$J$1:$ABL$1,"&gt;="&amp;ABU$1,$J$1:$ABL$1,"&lt;="&amp;EOMONTH(ABU$1,0))</f>
        <v>0</v>
      </c>
      <c r="ABV20" s="5">
        <f ca="1">COUNTIFS($J20:$ABL20,"*"&amp;"Congés"&amp;"*",$J$1:$ABL$1,"&gt;="&amp;ABV$1,$J$1:$ABL$1,"&lt;="&amp;EOMONTH(ABV$1,0))+COUNTIFS($J20:$ABL20,"*"&amp;"RECUP DEBIT"&amp;"*",$J$1:$ABL$1,"&gt;="&amp;ABV$1,$J$1:$ABL$1,"&lt;="&amp;EOMONTH(ABV$1,0))+COUNTIFS($J20:$ABL20,"*"&amp;"RTT"&amp;"*",$J$1:$ABL$1,"&gt;="&amp;ABV$1,$J$1:$ABL$1,"&lt;="&amp;EOMONTH(ABV$1,0))+COUNTIFS($J20:$ABL20,"*"&amp;"ENFANT MALADE"&amp;"*",$J$1:$ABL$1,"&gt;="&amp;ABV$1,$J$1:$ABL$1,"&lt;="&amp;EOMONTH(ABV$1,0))+COUNTIFS($J20:$ABL20,"*"&amp;"BONIFICATION"&amp;"*",$J$1:$ABL$1,"&gt;="&amp;ABV$1,$J$1:$ABL$1,"&lt;="&amp;EOMONTH(ABV$1,0))</f>
        <v>0</v>
      </c>
      <c r="ABW20" s="5">
        <f ca="1">COUNTIFS($J20:$ABL20,"*"&amp;"Congés"&amp;"*",$J$1:$ABL$1,"&gt;="&amp;ABW$1,$J$1:$ABL$1,"&lt;="&amp;EOMONTH(ABW$1,0))+COUNTIFS($J20:$ABL20,"*"&amp;"RECUP DEBIT"&amp;"*",$J$1:$ABL$1,"&gt;="&amp;ABW$1,$J$1:$ABL$1,"&lt;="&amp;EOMONTH(ABW$1,0))+COUNTIFS($J20:$ABL20,"*"&amp;"RTT"&amp;"*",$J$1:$ABL$1,"&gt;="&amp;ABW$1,$J$1:$ABL$1,"&lt;="&amp;EOMONTH(ABW$1,0))+COUNTIFS($J20:$ABL20,"*"&amp;"ENFANT MALADE"&amp;"*",$J$1:$ABL$1,"&gt;="&amp;ABW$1,$J$1:$ABL$1,"&lt;="&amp;EOMONTH(ABW$1,0))+COUNTIFS($J20:$ABL20,"*"&amp;"BONIFICATION"&amp;"*",$J$1:$ABL$1,"&gt;="&amp;ABW$1,$J$1:$ABL$1,"&lt;="&amp;EOMONTH(ABW$1,0))</f>
        <v>0</v>
      </c>
      <c r="ABX20" s="5">
        <f ca="1">COUNTIFS($J20:$ABL20,"*"&amp;"Congés"&amp;"*",$J$1:$ABL$1,"&gt;="&amp;ABX$1,$J$1:$ABL$1,"&lt;="&amp;EOMONTH(ABX$1,0))+COUNTIFS($J20:$ABL20,"*"&amp;"RECUP DEBIT"&amp;"*",$J$1:$ABL$1,"&gt;="&amp;ABX$1,$J$1:$ABL$1,"&lt;="&amp;EOMONTH(ABX$1,0))+COUNTIFS($J20:$ABL20,"*"&amp;"RTT"&amp;"*",$J$1:$ABL$1,"&gt;="&amp;ABX$1,$J$1:$ABL$1,"&lt;="&amp;EOMONTH(ABX$1,0))+COUNTIFS($J20:$ABL20,"*"&amp;"ENFANT MALADE"&amp;"*",$J$1:$ABL$1,"&gt;="&amp;ABX$1,$J$1:$ABL$1,"&lt;="&amp;EOMONTH(ABX$1,0))+COUNTIFS($J20:$ABL20,"*"&amp;"BONIFICATION"&amp;"*",$J$1:$ABL$1,"&gt;="&amp;ABX$1,$J$1:$ABL$1,"&lt;="&amp;EOMONTH(ABX$1,0))</f>
        <v>0</v>
      </c>
      <c r="ABY20" s="5">
        <f ca="1">COUNTIFS($J20:$ABL20,"*"&amp;"Congés"&amp;"*",$J$1:$ABL$1,"&gt;="&amp;ABY$1,$J$1:$ABL$1,"&lt;="&amp;EOMONTH(ABY$1,0))+COUNTIFS($J20:$ABL20,"*"&amp;"RECUP DEBIT"&amp;"*",$J$1:$ABL$1,"&gt;="&amp;ABY$1,$J$1:$ABL$1,"&lt;="&amp;EOMONTH(ABY$1,0))+COUNTIFS($J20:$ABL20,"*"&amp;"RTT"&amp;"*",$J$1:$ABL$1,"&gt;="&amp;ABY$1,$J$1:$ABL$1,"&lt;="&amp;EOMONTH(ABY$1,0))+COUNTIFS($J20:$ABL20,"*"&amp;"ENFANT MALADE"&amp;"*",$J$1:$ABL$1,"&gt;="&amp;ABY$1,$J$1:$ABL$1,"&lt;="&amp;EOMONTH(ABY$1,0))+COUNTIFS($J20:$ABL20,"*"&amp;"BONIFICATION"&amp;"*",$J$1:$ABL$1,"&gt;="&amp;ABY$1,$J$1:$ABL$1,"&lt;="&amp;EOMONTH(ABY$1,0))</f>
        <v>0</v>
      </c>
      <c r="ABZ20" s="5">
        <f ca="1">COUNTIFS($J20:$ABL20,"*"&amp;"Congés"&amp;"*",$J$1:$ABL$1,"&gt;="&amp;ABZ$1,$J$1:$ABL$1,"&lt;="&amp;EOMONTH(ABZ$1,0))+COUNTIFS($J20:$ABL20,"*"&amp;"RECUP DEBIT"&amp;"*",$J$1:$ABL$1,"&gt;="&amp;ABZ$1,$J$1:$ABL$1,"&lt;="&amp;EOMONTH(ABZ$1,0))+COUNTIFS($J20:$ABL20,"*"&amp;"RTT"&amp;"*",$J$1:$ABL$1,"&gt;="&amp;ABZ$1,$J$1:$ABL$1,"&lt;="&amp;EOMONTH(ABZ$1,0))+COUNTIFS($J20:$ABL20,"*"&amp;"ENFANT MALADE"&amp;"*",$J$1:$ABL$1,"&gt;="&amp;ABZ$1,$J$1:$ABL$1,"&lt;="&amp;EOMONTH(ABZ$1,0))+COUNTIFS($J20:$ABL20,"*"&amp;"BONIFICATION"&amp;"*",$J$1:$ABL$1,"&gt;="&amp;ABZ$1,$J$1:$ABL$1,"&lt;="&amp;EOMONTH(ABZ$1,0))</f>
        <v>0</v>
      </c>
      <c r="ACA20" s="5">
        <f ca="1">COUNTIFS($J20:$ABL20,"*"&amp;"Congés"&amp;"*",$J$1:$ABL$1,"&gt;="&amp;ACA$1,$J$1:$ABL$1,"&lt;="&amp;EOMONTH(ACA$1,0))+COUNTIFS($J20:$ABL20,"*"&amp;"RECUP DEBIT"&amp;"*",$J$1:$ABL$1,"&gt;="&amp;ACA$1,$J$1:$ABL$1,"&lt;="&amp;EOMONTH(ACA$1,0))+COUNTIFS($J20:$ABL20,"*"&amp;"RTT"&amp;"*",$J$1:$ABL$1,"&gt;="&amp;ACA$1,$J$1:$ABL$1,"&lt;="&amp;EOMONTH(ACA$1,0))+COUNTIFS($J20:$ABL20,"*"&amp;"ENFANT MALADE"&amp;"*",$J$1:$ABL$1,"&gt;="&amp;ACA$1,$J$1:$ABL$1,"&lt;="&amp;EOMONTH(ACA$1,0))+COUNTIFS($J20:$ABL20,"*"&amp;"BONIFICATION"&amp;"*",$J$1:$ABL$1,"&gt;="&amp;ACA$1,$J$1:$ABL$1,"&lt;="&amp;EOMONTH(ACA$1,0))</f>
        <v>0</v>
      </c>
      <c r="ACB20" s="4">
        <f ca="1">COUNTIFS($J20:$ABL20,"*"&amp;"Congés"&amp;"*",$J$1:$ABL$1,"&gt;="&amp;ACB$1,$J$1:$ABL$1,"&lt;="&amp;EOMONTH(ACB$1,0))+COUNTIFS($J20:$ABL20,"*"&amp;"RECUP DEBIT"&amp;"*",$J$1:$ABL$1,"&gt;="&amp;ACB$1,$J$1:$ABL$1,"&lt;="&amp;EOMONTH(ACB$1,0))+COUNTIFS($J20:$ABL20,"*"&amp;"RTT"&amp;"*",$J$1:$ABL$1,"&gt;="&amp;ACB$1,$J$1:$ABL$1,"&lt;="&amp;EOMONTH(ACB$1,0))+COUNTIFS($J20:$ABL20,"*"&amp;"ENFANT MALADE"&amp;"*",$J$1:$ABL$1,"&gt;="&amp;ACB$1,$J$1:$ABL$1,"&lt;="&amp;EOMONTH(ACB$1,0))+COUNTIFS($J20:$ABL20,"*"&amp;"BONIFICATION"&amp;"*",$J$1:$ABL$1,"&gt;="&amp;ACB$1,$J$1:$ABL$1,"&lt;="&amp;EOMONTH(ACB$1,0))</f>
        <v>0</v>
      </c>
    </row>
    <row r="21" spans="1:756" s="3" customFormat="1" ht="28" hidden="1" customHeight="1">
      <c r="A21" s="30" t="s">
        <v>109</v>
      </c>
      <c r="B21" s="9" t="str">
        <f>VLOOKUP($A21,[1]LISTE_AGENTS!$A:$G,2,FALSE)</f>
        <v>Gazonnaud</v>
      </c>
      <c r="C21" s="9" t="str">
        <f>VLOOKUP($A21,[1]LISTE_AGENTS!$A:$G,3,FALSE)</f>
        <v>Yann</v>
      </c>
      <c r="D21" s="9" t="str">
        <f>VLOOKUP($A21,[1]LISTE_AGENTS!$A:$G,4,FALSE)</f>
        <v>Gazonnaud Yann</v>
      </c>
      <c r="E21" s="9" t="str">
        <f>VLOOKUP($A21,[1]LISTE_AGENTS!$A:$G,7,FALSE)</f>
        <v>Oui</v>
      </c>
      <c r="F21" s="9" t="str">
        <f>VLOOKUP($A21,[1]LISTE_AGENTS!$A:$H,8,FALSE)</f>
        <v>NHA-21</v>
      </c>
      <c r="G21" s="28" t="s">
        <v>75</v>
      </c>
      <c r="H21" s="9"/>
      <c r="I21" s="9"/>
      <c r="J21" s="8" t="s">
        <v>67</v>
      </c>
      <c r="K21" s="8" t="s">
        <v>67</v>
      </c>
      <c r="L21" s="8" t="s">
        <v>1</v>
      </c>
      <c r="M21" s="8" t="s">
        <v>1</v>
      </c>
      <c r="N21" s="8" t="s">
        <v>67</v>
      </c>
      <c r="O21" s="8" t="s">
        <v>67</v>
      </c>
      <c r="P21" s="8" t="s">
        <v>67</v>
      </c>
      <c r="Q21" s="8" t="s">
        <v>67</v>
      </c>
      <c r="R21" s="8" t="s">
        <v>67</v>
      </c>
      <c r="S21" s="8" t="s">
        <v>1</v>
      </c>
      <c r="T21" s="8" t="s">
        <v>1</v>
      </c>
      <c r="U21" s="8" t="s">
        <v>67</v>
      </c>
      <c r="V21" s="8" t="s">
        <v>67</v>
      </c>
      <c r="W21" s="8" t="s">
        <v>67</v>
      </c>
      <c r="X21" s="8" t="s">
        <v>67</v>
      </c>
      <c r="Y21" s="8" t="s">
        <v>67</v>
      </c>
      <c r="Z21" s="8" t="s">
        <v>1</v>
      </c>
      <c r="AA21" s="8" t="s">
        <v>1</v>
      </c>
      <c r="AB21" s="8" t="s">
        <v>1</v>
      </c>
      <c r="AC21" s="8" t="s">
        <v>8</v>
      </c>
      <c r="AD21" s="8" t="s">
        <v>8</v>
      </c>
      <c r="AE21" s="8" t="s">
        <v>36</v>
      </c>
      <c r="AF21" s="8" t="s">
        <v>36</v>
      </c>
      <c r="AG21" s="8" t="s">
        <v>36</v>
      </c>
      <c r="AH21" s="8" t="s">
        <v>36</v>
      </c>
      <c r="AI21" s="8" t="s">
        <v>36</v>
      </c>
      <c r="AJ21" s="8" t="s">
        <v>36</v>
      </c>
      <c r="AK21" s="8" t="s">
        <v>36</v>
      </c>
      <c r="AL21" s="8" t="s">
        <v>36</v>
      </c>
      <c r="AM21" s="8" t="s">
        <v>36</v>
      </c>
      <c r="AN21" s="8" t="s">
        <v>36</v>
      </c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 t="s">
        <v>42</v>
      </c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  <c r="NF21" s="8"/>
      <c r="NG21" s="8"/>
      <c r="NH21" s="8"/>
      <c r="NI21" s="8"/>
      <c r="NJ21" s="8"/>
      <c r="NK21" s="8"/>
      <c r="NL21" s="8"/>
      <c r="NM21" s="8"/>
      <c r="NN21" s="8"/>
      <c r="NO21" s="8"/>
      <c r="NP21" s="8"/>
      <c r="NQ21" s="8"/>
      <c r="NR21" s="8"/>
      <c r="NS21" s="8"/>
      <c r="NT21" s="8"/>
      <c r="NU21" s="8"/>
      <c r="NV21" s="8"/>
      <c r="NW21" s="8"/>
      <c r="NX21" s="8"/>
      <c r="NY21" s="8"/>
      <c r="NZ21" s="8"/>
      <c r="OA21" s="8"/>
      <c r="OB21" s="8"/>
      <c r="OC21" s="8"/>
      <c r="OD21" s="8"/>
      <c r="OE21" s="8"/>
      <c r="OF21" s="8"/>
      <c r="OG21" s="8"/>
      <c r="OH21" s="8"/>
      <c r="OI21" s="8"/>
      <c r="OJ21" s="8"/>
      <c r="OK21" s="8"/>
      <c r="OL21" s="8"/>
      <c r="OM21" s="8"/>
      <c r="ON21" s="8"/>
      <c r="OO21" s="8"/>
      <c r="OP21" s="8"/>
      <c r="OQ21" s="8"/>
      <c r="OR21" s="8"/>
      <c r="OS21" s="8"/>
      <c r="OT21" s="8"/>
      <c r="OU21" s="8"/>
      <c r="OV21" s="8"/>
      <c r="OW21" s="8"/>
      <c r="OX21" s="8"/>
      <c r="OY21" s="8"/>
      <c r="OZ21" s="8"/>
      <c r="PA21" s="8"/>
      <c r="PB21" s="8"/>
      <c r="PC21" s="8"/>
      <c r="PD21" s="8"/>
      <c r="PE21" s="8"/>
      <c r="PF21" s="8"/>
      <c r="PG21" s="8"/>
      <c r="PH21" s="8"/>
      <c r="PI21" s="8"/>
      <c r="PJ21" s="8"/>
      <c r="PK21" s="8"/>
      <c r="PL21" s="8"/>
      <c r="PM21" s="8"/>
      <c r="PN21" s="8"/>
      <c r="PO21" s="8"/>
      <c r="PP21" s="8"/>
      <c r="PQ21" s="8"/>
      <c r="PR21" s="8"/>
      <c r="PS21" s="8"/>
      <c r="PT21" s="8"/>
      <c r="PU21" s="8"/>
      <c r="PV21" s="8"/>
      <c r="PW21" s="8"/>
      <c r="PX21" s="8"/>
      <c r="PY21" s="8"/>
      <c r="PZ21" s="8"/>
      <c r="QA21" s="8"/>
      <c r="QB21" s="8"/>
      <c r="QC21" s="8"/>
      <c r="QD21" s="8"/>
      <c r="QE21" s="8"/>
      <c r="QF21" s="8"/>
      <c r="QG21" s="8"/>
      <c r="QH21" s="8"/>
      <c r="QI21" s="8"/>
      <c r="QJ21" s="8"/>
      <c r="QK21" s="8"/>
      <c r="QL21" s="8"/>
      <c r="QM21" s="8"/>
      <c r="QN21" s="8"/>
      <c r="QO21" s="8"/>
      <c r="QP21" s="8"/>
      <c r="QQ21" s="8"/>
      <c r="QR21" s="8"/>
      <c r="QS21" s="8"/>
      <c r="QT21" s="8"/>
      <c r="QU21" s="8"/>
      <c r="QV21" s="8"/>
      <c r="QW21" s="8"/>
      <c r="QX21" s="8"/>
      <c r="QY21" s="8"/>
      <c r="QZ21" s="8"/>
      <c r="RA21" s="8"/>
      <c r="RB21" s="8"/>
      <c r="RC21" s="8"/>
      <c r="RD21" s="8"/>
      <c r="RE21" s="8"/>
      <c r="RF21" s="8"/>
      <c r="RG21" s="8"/>
      <c r="RH21" s="8"/>
      <c r="RI21" s="8"/>
      <c r="RJ21" s="8"/>
      <c r="RK21" s="8"/>
      <c r="RL21" s="8"/>
      <c r="RM21" s="8"/>
      <c r="RN21" s="8"/>
      <c r="RO21" s="8"/>
      <c r="RP21" s="8"/>
      <c r="RQ21" s="8"/>
      <c r="RR21" s="8"/>
      <c r="RS21" s="8"/>
      <c r="RT21" s="8"/>
      <c r="RU21" s="8"/>
      <c r="RV21" s="8"/>
      <c r="RW21" s="8"/>
      <c r="RX21" s="8"/>
      <c r="RY21" s="8"/>
      <c r="RZ21" s="8"/>
      <c r="SA21" s="8"/>
      <c r="SB21" s="8"/>
      <c r="SC21" s="8"/>
      <c r="SD21" s="8"/>
      <c r="SE21" s="8"/>
      <c r="SF21" s="8"/>
      <c r="SG21" s="8"/>
      <c r="SH21" s="8"/>
      <c r="SI21" s="8"/>
      <c r="SJ21" s="8"/>
      <c r="SK21" s="8"/>
      <c r="SL21" s="8"/>
      <c r="SM21" s="8"/>
      <c r="SN21" s="8"/>
      <c r="SO21" s="8"/>
      <c r="SP21" s="8"/>
      <c r="SQ21" s="8"/>
      <c r="SR21" s="8"/>
      <c r="SS21" s="8"/>
      <c r="ST21" s="8"/>
      <c r="SU21" s="8"/>
      <c r="SV21" s="8"/>
      <c r="SW21" s="8"/>
      <c r="SX21" s="8"/>
      <c r="SY21" s="8"/>
      <c r="SZ21" s="8"/>
      <c r="TA21" s="8"/>
      <c r="TB21" s="8"/>
      <c r="TC21" s="8"/>
      <c r="TD21" s="8"/>
      <c r="TE21" s="8"/>
      <c r="TF21" s="8"/>
      <c r="TG21" s="8"/>
      <c r="TH21" s="8"/>
      <c r="TI21" s="8"/>
      <c r="TJ21" s="8"/>
      <c r="TK21" s="8"/>
      <c r="TL21" s="8"/>
      <c r="TM21" s="8"/>
      <c r="TN21" s="8"/>
      <c r="TO21" s="8"/>
      <c r="TP21" s="8"/>
      <c r="TQ21" s="8"/>
      <c r="TR21" s="8"/>
      <c r="TS21" s="8"/>
      <c r="TT21" s="8"/>
      <c r="TU21" s="8"/>
      <c r="TV21" s="8"/>
      <c r="TW21" s="8"/>
      <c r="TX21" s="8"/>
      <c r="TY21" s="8"/>
      <c r="TZ21" s="8"/>
      <c r="UA21" s="8"/>
      <c r="UB21" s="8"/>
      <c r="UC21" s="8"/>
      <c r="UD21" s="8"/>
      <c r="UE21" s="8"/>
      <c r="UF21" s="8"/>
      <c r="UG21" s="8"/>
      <c r="UH21" s="8"/>
      <c r="UI21" s="8"/>
      <c r="UJ21" s="8"/>
      <c r="UK21" s="8"/>
      <c r="UL21" s="8"/>
      <c r="UM21" s="8"/>
      <c r="UN21" s="8"/>
      <c r="UO21" s="8"/>
      <c r="UP21" s="8"/>
      <c r="UQ21" s="8"/>
      <c r="UR21" s="8"/>
      <c r="US21" s="8"/>
      <c r="UT21" s="8"/>
      <c r="UU21" s="8"/>
      <c r="UV21" s="8"/>
      <c r="UW21" s="8"/>
      <c r="UX21" s="8"/>
      <c r="UY21" s="8"/>
      <c r="UZ21" s="8"/>
      <c r="VA21" s="8"/>
      <c r="VB21" s="8"/>
      <c r="VC21" s="8"/>
      <c r="VD21" s="8"/>
      <c r="VE21" s="8"/>
      <c r="VF21" s="8"/>
      <c r="VG21" s="8"/>
      <c r="VH21" s="8"/>
      <c r="VI21" s="8"/>
      <c r="VJ21" s="8"/>
      <c r="VK21" s="8"/>
      <c r="VL21" s="8"/>
      <c r="VM21" s="8"/>
      <c r="VN21" s="8"/>
      <c r="VO21" s="8"/>
      <c r="VP21" s="8"/>
      <c r="VQ21" s="8"/>
      <c r="VR21" s="8"/>
      <c r="VS21" s="8"/>
      <c r="VT21" s="8"/>
      <c r="VU21" s="8"/>
      <c r="VV21" s="8"/>
      <c r="VW21" s="8"/>
      <c r="VX21" s="8"/>
      <c r="VY21" s="8"/>
      <c r="VZ21" s="8"/>
      <c r="WA21" s="8"/>
      <c r="WB21" s="8"/>
      <c r="WC21" s="8"/>
      <c r="WD21" s="8"/>
      <c r="WE21" s="8"/>
      <c r="WF21" s="8"/>
      <c r="WG21" s="8"/>
      <c r="WH21" s="8"/>
      <c r="WI21" s="8"/>
      <c r="WJ21" s="8"/>
      <c r="WK21" s="8"/>
      <c r="WL21" s="8"/>
      <c r="WM21" s="8"/>
      <c r="WN21" s="8"/>
      <c r="WO21" s="8"/>
      <c r="WP21" s="8"/>
      <c r="WQ21" s="8"/>
      <c r="WR21" s="8"/>
      <c r="WS21" s="8"/>
      <c r="WT21" s="8"/>
      <c r="WU21" s="8"/>
      <c r="WV21" s="8"/>
      <c r="WW21" s="8"/>
      <c r="WX21" s="8"/>
      <c r="WY21" s="8"/>
      <c r="WZ21" s="8"/>
      <c r="XA21" s="8"/>
      <c r="XB21" s="8"/>
      <c r="XC21" s="8"/>
      <c r="XD21" s="8"/>
      <c r="XE21" s="8"/>
      <c r="XF21" s="8"/>
      <c r="XG21" s="8"/>
      <c r="XH21" s="8"/>
      <c r="XI21" s="8"/>
      <c r="XJ21" s="8"/>
      <c r="XK21" s="8"/>
      <c r="XL21" s="8"/>
      <c r="XM21" s="8"/>
      <c r="XN21" s="8"/>
      <c r="XO21" s="8"/>
      <c r="XP21" s="8"/>
      <c r="XQ21" s="8"/>
      <c r="XR21" s="8"/>
      <c r="XS21" s="8"/>
      <c r="XT21" s="8"/>
      <c r="XU21" s="8"/>
      <c r="XV21" s="8"/>
      <c r="XW21" s="8"/>
      <c r="XX21" s="8"/>
      <c r="XY21" s="8"/>
      <c r="XZ21" s="8"/>
      <c r="YA21" s="8"/>
      <c r="YB21" s="8"/>
      <c r="YC21" s="8"/>
      <c r="YD21" s="8"/>
      <c r="YE21" s="8"/>
      <c r="YF21" s="8"/>
      <c r="YG21" s="8"/>
      <c r="YH21" s="8"/>
      <c r="YI21" s="8"/>
      <c r="YJ21" s="8"/>
      <c r="YK21" s="8"/>
      <c r="YL21" s="8"/>
      <c r="YM21" s="8"/>
      <c r="YN21" s="8"/>
      <c r="YO21" s="8"/>
      <c r="YP21" s="8"/>
      <c r="YQ21" s="8"/>
      <c r="YR21" s="8"/>
      <c r="YS21" s="8"/>
      <c r="YT21" s="8"/>
      <c r="YU21" s="8"/>
      <c r="YV21" s="8"/>
      <c r="YW21" s="8"/>
      <c r="YX21" s="8"/>
      <c r="YY21" s="8"/>
      <c r="YZ21" s="8"/>
      <c r="ZA21" s="8"/>
      <c r="ZB21" s="8"/>
      <c r="ZC21" s="8"/>
      <c r="ZD21" s="8"/>
      <c r="ZE21" s="8"/>
      <c r="ZF21" s="8"/>
      <c r="ZG21" s="8"/>
      <c r="ZH21" s="8"/>
      <c r="ZI21" s="8"/>
      <c r="ZJ21" s="8"/>
      <c r="ZK21" s="8"/>
      <c r="ZL21" s="8"/>
      <c r="ZM21" s="8"/>
      <c r="ZN21" s="8"/>
      <c r="ZO21" s="8"/>
      <c r="ZP21" s="8"/>
      <c r="ZQ21" s="8"/>
      <c r="ZR21" s="8"/>
      <c r="ZS21" s="8"/>
      <c r="ZT21" s="8"/>
      <c r="ZU21" s="8"/>
      <c r="ZV21" s="8"/>
      <c r="ZW21" s="8"/>
      <c r="ZX21" s="8"/>
      <c r="ZY21" s="8"/>
      <c r="ZZ21" s="8"/>
      <c r="AAA21" s="8"/>
      <c r="AAB21" s="8"/>
      <c r="AAC21" s="8"/>
      <c r="AAD21" s="8"/>
      <c r="AAE21" s="8"/>
      <c r="AAF21" s="8"/>
      <c r="AAG21" s="8"/>
      <c r="AAH21" s="8"/>
      <c r="AAI21" s="8"/>
      <c r="AAJ21" s="8"/>
      <c r="AAK21" s="8"/>
      <c r="AAL21" s="8"/>
      <c r="AAM21" s="8"/>
      <c r="AAN21" s="8"/>
      <c r="AAO21" s="8"/>
      <c r="AAP21" s="8"/>
      <c r="AAQ21" s="8"/>
      <c r="AAR21" s="8"/>
      <c r="AAS21" s="8"/>
      <c r="AAT21" s="8"/>
      <c r="AAU21" s="8"/>
      <c r="AAV21" s="8"/>
      <c r="AAW21" s="8"/>
      <c r="AAX21" s="8"/>
      <c r="AAY21" s="8"/>
      <c r="AAZ21" s="8"/>
      <c r="ABA21" s="8"/>
      <c r="ABB21" s="8"/>
      <c r="ABC21" s="8"/>
      <c r="ABD21" s="8"/>
      <c r="ABE21" s="8"/>
      <c r="ABF21" s="8"/>
      <c r="ABG21" s="8"/>
      <c r="ABH21" s="8"/>
      <c r="ABI21" s="8"/>
      <c r="ABJ21" s="8"/>
      <c r="ABK21" s="8"/>
      <c r="ABL21" s="8"/>
      <c r="ABO21" s="6">
        <f ca="1">COUNTIFS($J21:$ABL21,"*"&amp;"Congés"&amp;"*",$J$1:$ABL$1,"&gt;="&amp;ABO$1,$J$1:$ABL$1,"&lt;="&amp;EOMONTH(ABO$1,0))+COUNTIFS($J21:$ABL21,"*"&amp;"RECUP DEBIT"&amp;"*",$J$1:$ABL$1,"&gt;="&amp;ABO$1,$J$1:$ABL$1,"&lt;="&amp;EOMONTH(ABO$1,0))+COUNTIFS($J21:$ABL21,"*"&amp;"RTT"&amp;"*",$J$1:$ABL$1,"&gt;="&amp;ABO$1,$J$1:$ABL$1,"&lt;="&amp;EOMONTH(ABO$1,0))+COUNTIFS($J21:$ABL21,"*"&amp;"ENFANT MALADE"&amp;"*",$J$1:$ABL$1,"&gt;="&amp;ABO$1,$J$1:$ABL$1,"&lt;="&amp;EOMONTH(ABO$1,0))+COUNTIFS($J21:$ABL21,"*"&amp;"BONIFICATION"&amp;"*",$J$1:$ABL$1,"&gt;="&amp;ABO$1,$J$1:$ABL$1,"&lt;="&amp;EOMONTH(ABO$1,0))</f>
        <v>0</v>
      </c>
      <c r="ABP21" s="5">
        <f ca="1">COUNTIFS($J21:$ABL21,"*"&amp;"Congés"&amp;"*",$J$1:$ABL$1,"&gt;="&amp;ABP$1,$J$1:$ABL$1,"&lt;="&amp;EOMONTH(ABP$1,0))+COUNTIFS($J21:$ABL21,"*"&amp;"RECUP DEBIT"&amp;"*",$J$1:$ABL$1,"&gt;="&amp;ABP$1,$J$1:$ABL$1,"&lt;="&amp;EOMONTH(ABP$1,0))+COUNTIFS($J21:$ABL21,"*"&amp;"RTT"&amp;"*",$J$1:$ABL$1,"&gt;="&amp;ABP$1,$J$1:$ABL$1,"&lt;="&amp;EOMONTH(ABP$1,0))+COUNTIFS($J21:$ABL21,"*"&amp;"ENFANT MALADE"&amp;"*",$J$1:$ABL$1,"&gt;="&amp;ABP$1,$J$1:$ABL$1,"&lt;="&amp;EOMONTH(ABP$1,0))+COUNTIFS($J21:$ABL21,"*"&amp;"BONIFICATION"&amp;"*",$J$1:$ABL$1,"&gt;="&amp;ABP$1,$J$1:$ABL$1,"&lt;="&amp;EOMONTH(ABP$1,0))</f>
        <v>0</v>
      </c>
      <c r="ABQ21" s="5">
        <f ca="1">COUNTIFS($J21:$ABL21,"*"&amp;"Congés"&amp;"*",$J$1:$ABL$1,"&gt;="&amp;ABQ$1,$J$1:$ABL$1,"&lt;="&amp;EOMONTH(ABQ$1,0))+COUNTIFS($J21:$ABL21,"*"&amp;"RECUP DEBIT"&amp;"*",$J$1:$ABL$1,"&gt;="&amp;ABQ$1,$J$1:$ABL$1,"&lt;="&amp;EOMONTH(ABQ$1,0))+COUNTIFS($J21:$ABL21,"*"&amp;"RTT"&amp;"*",$J$1:$ABL$1,"&gt;="&amp;ABQ$1,$J$1:$ABL$1,"&lt;="&amp;EOMONTH(ABQ$1,0))+COUNTIFS($J21:$ABL21,"*"&amp;"ENFANT MALADE"&amp;"*",$J$1:$ABL$1,"&gt;="&amp;ABQ$1,$J$1:$ABL$1,"&lt;="&amp;EOMONTH(ABQ$1,0))+COUNTIFS($J21:$ABL21,"*"&amp;"BONIFICATION"&amp;"*",$J$1:$ABL$1,"&gt;="&amp;ABQ$1,$J$1:$ABL$1,"&lt;="&amp;EOMONTH(ABQ$1,0))</f>
        <v>0</v>
      </c>
      <c r="ABR21" s="5">
        <f ca="1">COUNTIFS($J21:$ABL21,"*"&amp;"Congés"&amp;"*",$J$1:$ABL$1,"&gt;="&amp;ABR$1,$J$1:$ABL$1,"&lt;="&amp;EOMONTH(ABR$1,0))+COUNTIFS($J21:$ABL21,"*"&amp;"RECUP DEBIT"&amp;"*",$J$1:$ABL$1,"&gt;="&amp;ABR$1,$J$1:$ABL$1,"&lt;="&amp;EOMONTH(ABR$1,0))+COUNTIFS($J21:$ABL21,"*"&amp;"RTT"&amp;"*",$J$1:$ABL$1,"&gt;="&amp;ABR$1,$J$1:$ABL$1,"&lt;="&amp;EOMONTH(ABR$1,0))+COUNTIFS($J21:$ABL21,"*"&amp;"ENFANT MALADE"&amp;"*",$J$1:$ABL$1,"&gt;="&amp;ABR$1,$J$1:$ABL$1,"&lt;="&amp;EOMONTH(ABR$1,0))+COUNTIFS($J21:$ABL21,"*"&amp;"BONIFICATION"&amp;"*",$J$1:$ABL$1,"&gt;="&amp;ABR$1,$J$1:$ABL$1,"&lt;="&amp;EOMONTH(ABR$1,0))</f>
        <v>0</v>
      </c>
      <c r="ABS21" s="5">
        <f ca="1">COUNTIFS($J21:$ABL21,"*"&amp;"Congés"&amp;"*",$J$1:$ABL$1,"&gt;="&amp;ABS$1,$J$1:$ABL$1,"&lt;="&amp;EOMONTH(ABS$1,0))+COUNTIFS($J21:$ABL21,"*"&amp;"RECUP DEBIT"&amp;"*",$J$1:$ABL$1,"&gt;="&amp;ABS$1,$J$1:$ABL$1,"&lt;="&amp;EOMONTH(ABS$1,0))+COUNTIFS($J21:$ABL21,"*"&amp;"RTT"&amp;"*",$J$1:$ABL$1,"&gt;="&amp;ABS$1,$J$1:$ABL$1,"&lt;="&amp;EOMONTH(ABS$1,0))+COUNTIFS($J21:$ABL21,"*"&amp;"ENFANT MALADE"&amp;"*",$J$1:$ABL$1,"&gt;="&amp;ABS$1,$J$1:$ABL$1,"&lt;="&amp;EOMONTH(ABS$1,0))+COUNTIFS($J21:$ABL21,"*"&amp;"BONIFICATION"&amp;"*",$J$1:$ABL$1,"&gt;="&amp;ABS$1,$J$1:$ABL$1,"&lt;="&amp;EOMONTH(ABS$1,0))</f>
        <v>0</v>
      </c>
      <c r="ABT21" s="5">
        <f ca="1">COUNTIFS($J21:$ABL21,"*"&amp;"Congés"&amp;"*",$J$1:$ABL$1,"&gt;="&amp;ABT$1,$J$1:$ABL$1,"&lt;="&amp;EOMONTH(ABT$1,0))+COUNTIFS($J21:$ABL21,"*"&amp;"RECUP DEBIT"&amp;"*",$J$1:$ABL$1,"&gt;="&amp;ABT$1,$J$1:$ABL$1,"&lt;="&amp;EOMONTH(ABT$1,0))+COUNTIFS($J21:$ABL21,"*"&amp;"RTT"&amp;"*",$J$1:$ABL$1,"&gt;="&amp;ABT$1,$J$1:$ABL$1,"&lt;="&amp;EOMONTH(ABT$1,0))+COUNTIFS($J21:$ABL21,"*"&amp;"ENFANT MALADE"&amp;"*",$J$1:$ABL$1,"&gt;="&amp;ABT$1,$J$1:$ABL$1,"&lt;="&amp;EOMONTH(ABT$1,0))+COUNTIFS($J21:$ABL21,"*"&amp;"BONIFICATION"&amp;"*",$J$1:$ABL$1,"&gt;="&amp;ABT$1,$J$1:$ABL$1,"&lt;="&amp;EOMONTH(ABT$1,0))</f>
        <v>0</v>
      </c>
      <c r="ABU21" s="5">
        <f ca="1">COUNTIFS($J21:$ABL21,"*"&amp;"Congés"&amp;"*",$J$1:$ABL$1,"&gt;="&amp;ABU$1,$J$1:$ABL$1,"&lt;="&amp;EOMONTH(ABU$1,0))+COUNTIFS($J21:$ABL21,"*"&amp;"RECUP DEBIT"&amp;"*",$J$1:$ABL$1,"&gt;="&amp;ABU$1,$J$1:$ABL$1,"&lt;="&amp;EOMONTH(ABU$1,0))+COUNTIFS($J21:$ABL21,"*"&amp;"RTT"&amp;"*",$J$1:$ABL$1,"&gt;="&amp;ABU$1,$J$1:$ABL$1,"&lt;="&amp;EOMONTH(ABU$1,0))+COUNTIFS($J21:$ABL21,"*"&amp;"ENFANT MALADE"&amp;"*",$J$1:$ABL$1,"&gt;="&amp;ABU$1,$J$1:$ABL$1,"&lt;="&amp;EOMONTH(ABU$1,0))+COUNTIFS($J21:$ABL21,"*"&amp;"BONIFICATION"&amp;"*",$J$1:$ABL$1,"&gt;="&amp;ABU$1,$J$1:$ABL$1,"&lt;="&amp;EOMONTH(ABU$1,0))</f>
        <v>0</v>
      </c>
      <c r="ABV21" s="5">
        <f ca="1">COUNTIFS($J21:$ABL21,"*"&amp;"Congés"&amp;"*",$J$1:$ABL$1,"&gt;="&amp;ABV$1,$J$1:$ABL$1,"&lt;="&amp;EOMONTH(ABV$1,0))+COUNTIFS($J21:$ABL21,"*"&amp;"RECUP DEBIT"&amp;"*",$J$1:$ABL$1,"&gt;="&amp;ABV$1,$J$1:$ABL$1,"&lt;="&amp;EOMONTH(ABV$1,0))+COUNTIFS($J21:$ABL21,"*"&amp;"RTT"&amp;"*",$J$1:$ABL$1,"&gt;="&amp;ABV$1,$J$1:$ABL$1,"&lt;="&amp;EOMONTH(ABV$1,0))+COUNTIFS($J21:$ABL21,"*"&amp;"ENFANT MALADE"&amp;"*",$J$1:$ABL$1,"&gt;="&amp;ABV$1,$J$1:$ABL$1,"&lt;="&amp;EOMONTH(ABV$1,0))+COUNTIFS($J21:$ABL21,"*"&amp;"BONIFICATION"&amp;"*",$J$1:$ABL$1,"&gt;="&amp;ABV$1,$J$1:$ABL$1,"&lt;="&amp;EOMONTH(ABV$1,0))</f>
        <v>0</v>
      </c>
      <c r="ABW21" s="5">
        <f ca="1">COUNTIFS($J21:$ABL21,"*"&amp;"Congés"&amp;"*",$J$1:$ABL$1,"&gt;="&amp;ABW$1,$J$1:$ABL$1,"&lt;="&amp;EOMONTH(ABW$1,0))+COUNTIFS($J21:$ABL21,"*"&amp;"RECUP DEBIT"&amp;"*",$J$1:$ABL$1,"&gt;="&amp;ABW$1,$J$1:$ABL$1,"&lt;="&amp;EOMONTH(ABW$1,0))+COUNTIFS($J21:$ABL21,"*"&amp;"RTT"&amp;"*",$J$1:$ABL$1,"&gt;="&amp;ABW$1,$J$1:$ABL$1,"&lt;="&amp;EOMONTH(ABW$1,0))+COUNTIFS($J21:$ABL21,"*"&amp;"ENFANT MALADE"&amp;"*",$J$1:$ABL$1,"&gt;="&amp;ABW$1,$J$1:$ABL$1,"&lt;="&amp;EOMONTH(ABW$1,0))+COUNTIFS($J21:$ABL21,"*"&amp;"BONIFICATION"&amp;"*",$J$1:$ABL$1,"&gt;="&amp;ABW$1,$J$1:$ABL$1,"&lt;="&amp;EOMONTH(ABW$1,0))</f>
        <v>0</v>
      </c>
      <c r="ABX21" s="5">
        <f ca="1">COUNTIFS($J21:$ABL21,"*"&amp;"Congés"&amp;"*",$J$1:$ABL$1,"&gt;="&amp;ABX$1,$J$1:$ABL$1,"&lt;="&amp;EOMONTH(ABX$1,0))+COUNTIFS($J21:$ABL21,"*"&amp;"RECUP DEBIT"&amp;"*",$J$1:$ABL$1,"&gt;="&amp;ABX$1,$J$1:$ABL$1,"&lt;="&amp;EOMONTH(ABX$1,0))+COUNTIFS($J21:$ABL21,"*"&amp;"RTT"&amp;"*",$J$1:$ABL$1,"&gt;="&amp;ABX$1,$J$1:$ABL$1,"&lt;="&amp;EOMONTH(ABX$1,0))+COUNTIFS($J21:$ABL21,"*"&amp;"ENFANT MALADE"&amp;"*",$J$1:$ABL$1,"&gt;="&amp;ABX$1,$J$1:$ABL$1,"&lt;="&amp;EOMONTH(ABX$1,0))+COUNTIFS($J21:$ABL21,"*"&amp;"BONIFICATION"&amp;"*",$J$1:$ABL$1,"&gt;="&amp;ABX$1,$J$1:$ABL$1,"&lt;="&amp;EOMONTH(ABX$1,0))</f>
        <v>0</v>
      </c>
      <c r="ABY21" s="5">
        <f ca="1">COUNTIFS($J21:$ABL21,"*"&amp;"Congés"&amp;"*",$J$1:$ABL$1,"&gt;="&amp;ABY$1,$J$1:$ABL$1,"&lt;="&amp;EOMONTH(ABY$1,0))+COUNTIFS($J21:$ABL21,"*"&amp;"RECUP DEBIT"&amp;"*",$J$1:$ABL$1,"&gt;="&amp;ABY$1,$J$1:$ABL$1,"&lt;="&amp;EOMONTH(ABY$1,0))+COUNTIFS($J21:$ABL21,"*"&amp;"RTT"&amp;"*",$J$1:$ABL$1,"&gt;="&amp;ABY$1,$J$1:$ABL$1,"&lt;="&amp;EOMONTH(ABY$1,0))+COUNTIFS($J21:$ABL21,"*"&amp;"ENFANT MALADE"&amp;"*",$J$1:$ABL$1,"&gt;="&amp;ABY$1,$J$1:$ABL$1,"&lt;="&amp;EOMONTH(ABY$1,0))+COUNTIFS($J21:$ABL21,"*"&amp;"BONIFICATION"&amp;"*",$J$1:$ABL$1,"&gt;="&amp;ABY$1,$J$1:$ABL$1,"&lt;="&amp;EOMONTH(ABY$1,0))</f>
        <v>0</v>
      </c>
      <c r="ABZ21" s="5">
        <f ca="1">COUNTIFS($J21:$ABL21,"*"&amp;"Congés"&amp;"*",$J$1:$ABL$1,"&gt;="&amp;ABZ$1,$J$1:$ABL$1,"&lt;="&amp;EOMONTH(ABZ$1,0))+COUNTIFS($J21:$ABL21,"*"&amp;"RECUP DEBIT"&amp;"*",$J$1:$ABL$1,"&gt;="&amp;ABZ$1,$J$1:$ABL$1,"&lt;="&amp;EOMONTH(ABZ$1,0))+COUNTIFS($J21:$ABL21,"*"&amp;"RTT"&amp;"*",$J$1:$ABL$1,"&gt;="&amp;ABZ$1,$J$1:$ABL$1,"&lt;="&amp;EOMONTH(ABZ$1,0))+COUNTIFS($J21:$ABL21,"*"&amp;"ENFANT MALADE"&amp;"*",$J$1:$ABL$1,"&gt;="&amp;ABZ$1,$J$1:$ABL$1,"&lt;="&amp;EOMONTH(ABZ$1,0))+COUNTIFS($J21:$ABL21,"*"&amp;"BONIFICATION"&amp;"*",$J$1:$ABL$1,"&gt;="&amp;ABZ$1,$J$1:$ABL$1,"&lt;="&amp;EOMONTH(ABZ$1,0))</f>
        <v>0</v>
      </c>
      <c r="ACA21" s="5">
        <f ca="1">COUNTIFS($J21:$ABL21,"*"&amp;"Congés"&amp;"*",$J$1:$ABL$1,"&gt;="&amp;ACA$1,$J$1:$ABL$1,"&lt;="&amp;EOMONTH(ACA$1,0))+COUNTIFS($J21:$ABL21,"*"&amp;"RECUP DEBIT"&amp;"*",$J$1:$ABL$1,"&gt;="&amp;ACA$1,$J$1:$ABL$1,"&lt;="&amp;EOMONTH(ACA$1,0))+COUNTIFS($J21:$ABL21,"*"&amp;"RTT"&amp;"*",$J$1:$ABL$1,"&gt;="&amp;ACA$1,$J$1:$ABL$1,"&lt;="&amp;EOMONTH(ACA$1,0))+COUNTIFS($J21:$ABL21,"*"&amp;"ENFANT MALADE"&amp;"*",$J$1:$ABL$1,"&gt;="&amp;ACA$1,$J$1:$ABL$1,"&lt;="&amp;EOMONTH(ACA$1,0))+COUNTIFS($J21:$ABL21,"*"&amp;"BONIFICATION"&amp;"*",$J$1:$ABL$1,"&gt;="&amp;ACA$1,$J$1:$ABL$1,"&lt;="&amp;EOMONTH(ACA$1,0))</f>
        <v>0</v>
      </c>
      <c r="ACB21" s="4">
        <f ca="1">COUNTIFS($J21:$ABL21,"*"&amp;"Congés"&amp;"*",$J$1:$ABL$1,"&gt;="&amp;ACB$1,$J$1:$ABL$1,"&lt;="&amp;EOMONTH(ACB$1,0))+COUNTIFS($J21:$ABL21,"*"&amp;"RECUP DEBIT"&amp;"*",$J$1:$ABL$1,"&gt;="&amp;ACB$1,$J$1:$ABL$1,"&lt;="&amp;EOMONTH(ACB$1,0))+COUNTIFS($J21:$ABL21,"*"&amp;"RTT"&amp;"*",$J$1:$ABL$1,"&gt;="&amp;ACB$1,$J$1:$ABL$1,"&lt;="&amp;EOMONTH(ACB$1,0))+COUNTIFS($J21:$ABL21,"*"&amp;"ENFANT MALADE"&amp;"*",$J$1:$ABL$1,"&gt;="&amp;ACB$1,$J$1:$ABL$1,"&lt;="&amp;EOMONTH(ACB$1,0))+COUNTIFS($J21:$ABL21,"*"&amp;"BONIFICATION"&amp;"*",$J$1:$ABL$1,"&gt;="&amp;ACB$1,$J$1:$ABL$1,"&lt;="&amp;EOMONTH(ACB$1,0))</f>
        <v>0</v>
      </c>
    </row>
    <row r="22" spans="1:756" s="3" customFormat="1" ht="28" hidden="1" customHeight="1">
      <c r="A22" s="30" t="s">
        <v>108</v>
      </c>
      <c r="B22" s="9" t="str">
        <f>VLOOKUP($A22,[1]LISTE_AGENTS!$A:$G,2,FALSE)</f>
        <v>Ghersi</v>
      </c>
      <c r="C22" s="9" t="str">
        <f>VLOOKUP($A22,[1]LISTE_AGENTS!$A:$G,3,FALSE)</f>
        <v>Cyril</v>
      </c>
      <c r="D22" s="9" t="str">
        <f>VLOOKUP($A22,[1]LISTE_AGENTS!$A:$G,4,FALSE)</f>
        <v>Ghersi Cyril</v>
      </c>
      <c r="E22" s="9" t="str">
        <f>VLOOKUP($A22,[1]LISTE_AGENTS!$A:$G,7,FALSE)</f>
        <v>Oui</v>
      </c>
      <c r="F22" s="9" t="str">
        <f>VLOOKUP($A22,[1]LISTE_AGENTS!$A:$H,8,FALSE)</f>
        <v>NHA-21</v>
      </c>
      <c r="G22" s="28" t="s">
        <v>75</v>
      </c>
      <c r="H22" s="9"/>
      <c r="I22" s="9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 t="s">
        <v>67</v>
      </c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  <c r="ABF22" s="8"/>
      <c r="ABG22" s="8"/>
      <c r="ABH22" s="8"/>
      <c r="ABI22" s="8"/>
      <c r="ABJ22" s="8"/>
      <c r="ABK22" s="8"/>
      <c r="ABL22" s="8"/>
      <c r="ABO22" s="6">
        <f ca="1">COUNTIFS($J22:$ABL22,"*"&amp;"Congés"&amp;"*",$J$1:$ABL$1,"&gt;="&amp;ABO$1,$J$1:$ABL$1,"&lt;="&amp;EOMONTH(ABO$1,0))+COUNTIFS($J22:$ABL22,"*"&amp;"RECUP DEBIT"&amp;"*",$J$1:$ABL$1,"&gt;="&amp;ABO$1,$J$1:$ABL$1,"&lt;="&amp;EOMONTH(ABO$1,0))+COUNTIFS($J22:$ABL22,"*"&amp;"RTT"&amp;"*",$J$1:$ABL$1,"&gt;="&amp;ABO$1,$J$1:$ABL$1,"&lt;="&amp;EOMONTH(ABO$1,0))+COUNTIFS($J22:$ABL22,"*"&amp;"ENFANT MALADE"&amp;"*",$J$1:$ABL$1,"&gt;="&amp;ABO$1,$J$1:$ABL$1,"&lt;="&amp;EOMONTH(ABO$1,0))+COUNTIFS($J22:$ABL22,"*"&amp;"BONIFICATION"&amp;"*",$J$1:$ABL$1,"&gt;="&amp;ABO$1,$J$1:$ABL$1,"&lt;="&amp;EOMONTH(ABO$1,0))</f>
        <v>0</v>
      </c>
      <c r="ABP22" s="5">
        <f ca="1">COUNTIFS($J22:$ABL22,"*"&amp;"Congés"&amp;"*",$J$1:$ABL$1,"&gt;="&amp;ABP$1,$J$1:$ABL$1,"&lt;="&amp;EOMONTH(ABP$1,0))+COUNTIFS($J22:$ABL22,"*"&amp;"RECUP DEBIT"&amp;"*",$J$1:$ABL$1,"&gt;="&amp;ABP$1,$J$1:$ABL$1,"&lt;="&amp;EOMONTH(ABP$1,0))+COUNTIFS($J22:$ABL22,"*"&amp;"RTT"&amp;"*",$J$1:$ABL$1,"&gt;="&amp;ABP$1,$J$1:$ABL$1,"&lt;="&amp;EOMONTH(ABP$1,0))+COUNTIFS($J22:$ABL22,"*"&amp;"ENFANT MALADE"&amp;"*",$J$1:$ABL$1,"&gt;="&amp;ABP$1,$J$1:$ABL$1,"&lt;="&amp;EOMONTH(ABP$1,0))+COUNTIFS($J22:$ABL22,"*"&amp;"BONIFICATION"&amp;"*",$J$1:$ABL$1,"&gt;="&amp;ABP$1,$J$1:$ABL$1,"&lt;="&amp;EOMONTH(ABP$1,0))</f>
        <v>0</v>
      </c>
      <c r="ABQ22" s="5">
        <f ca="1">COUNTIFS($J22:$ABL22,"*"&amp;"Congés"&amp;"*",$J$1:$ABL$1,"&gt;="&amp;ABQ$1,$J$1:$ABL$1,"&lt;="&amp;EOMONTH(ABQ$1,0))+COUNTIFS($J22:$ABL22,"*"&amp;"RECUP DEBIT"&amp;"*",$J$1:$ABL$1,"&gt;="&amp;ABQ$1,$J$1:$ABL$1,"&lt;="&amp;EOMONTH(ABQ$1,0))+COUNTIFS($J22:$ABL22,"*"&amp;"RTT"&amp;"*",$J$1:$ABL$1,"&gt;="&amp;ABQ$1,$J$1:$ABL$1,"&lt;="&amp;EOMONTH(ABQ$1,0))+COUNTIFS($J22:$ABL22,"*"&amp;"ENFANT MALADE"&amp;"*",$J$1:$ABL$1,"&gt;="&amp;ABQ$1,$J$1:$ABL$1,"&lt;="&amp;EOMONTH(ABQ$1,0))+COUNTIFS($J22:$ABL22,"*"&amp;"BONIFICATION"&amp;"*",$J$1:$ABL$1,"&gt;="&amp;ABQ$1,$J$1:$ABL$1,"&lt;="&amp;EOMONTH(ABQ$1,0))</f>
        <v>0</v>
      </c>
      <c r="ABR22" s="5">
        <f ca="1">COUNTIFS($J22:$ABL22,"*"&amp;"Congés"&amp;"*",$J$1:$ABL$1,"&gt;="&amp;ABR$1,$J$1:$ABL$1,"&lt;="&amp;EOMONTH(ABR$1,0))+COUNTIFS($J22:$ABL22,"*"&amp;"RECUP DEBIT"&amp;"*",$J$1:$ABL$1,"&gt;="&amp;ABR$1,$J$1:$ABL$1,"&lt;="&amp;EOMONTH(ABR$1,0))+COUNTIFS($J22:$ABL22,"*"&amp;"RTT"&amp;"*",$J$1:$ABL$1,"&gt;="&amp;ABR$1,$J$1:$ABL$1,"&lt;="&amp;EOMONTH(ABR$1,0))+COUNTIFS($J22:$ABL22,"*"&amp;"ENFANT MALADE"&amp;"*",$J$1:$ABL$1,"&gt;="&amp;ABR$1,$J$1:$ABL$1,"&lt;="&amp;EOMONTH(ABR$1,0))+COUNTIFS($J22:$ABL22,"*"&amp;"BONIFICATION"&amp;"*",$J$1:$ABL$1,"&gt;="&amp;ABR$1,$J$1:$ABL$1,"&lt;="&amp;EOMONTH(ABR$1,0))</f>
        <v>0</v>
      </c>
      <c r="ABS22" s="5">
        <f ca="1">COUNTIFS($J22:$ABL22,"*"&amp;"Congés"&amp;"*",$J$1:$ABL$1,"&gt;="&amp;ABS$1,$J$1:$ABL$1,"&lt;="&amp;EOMONTH(ABS$1,0))+COUNTIFS($J22:$ABL22,"*"&amp;"RECUP DEBIT"&amp;"*",$J$1:$ABL$1,"&gt;="&amp;ABS$1,$J$1:$ABL$1,"&lt;="&amp;EOMONTH(ABS$1,0))+COUNTIFS($J22:$ABL22,"*"&amp;"RTT"&amp;"*",$J$1:$ABL$1,"&gt;="&amp;ABS$1,$J$1:$ABL$1,"&lt;="&amp;EOMONTH(ABS$1,0))+COUNTIFS($J22:$ABL22,"*"&amp;"ENFANT MALADE"&amp;"*",$J$1:$ABL$1,"&gt;="&amp;ABS$1,$J$1:$ABL$1,"&lt;="&amp;EOMONTH(ABS$1,0))+COUNTIFS($J22:$ABL22,"*"&amp;"BONIFICATION"&amp;"*",$J$1:$ABL$1,"&gt;="&amp;ABS$1,$J$1:$ABL$1,"&lt;="&amp;EOMONTH(ABS$1,0))</f>
        <v>0</v>
      </c>
      <c r="ABT22" s="5">
        <f ca="1">COUNTIFS($J22:$ABL22,"*"&amp;"Congés"&amp;"*",$J$1:$ABL$1,"&gt;="&amp;ABT$1,$J$1:$ABL$1,"&lt;="&amp;EOMONTH(ABT$1,0))+COUNTIFS($J22:$ABL22,"*"&amp;"RECUP DEBIT"&amp;"*",$J$1:$ABL$1,"&gt;="&amp;ABT$1,$J$1:$ABL$1,"&lt;="&amp;EOMONTH(ABT$1,0))+COUNTIFS($J22:$ABL22,"*"&amp;"RTT"&amp;"*",$J$1:$ABL$1,"&gt;="&amp;ABT$1,$J$1:$ABL$1,"&lt;="&amp;EOMONTH(ABT$1,0))+COUNTIFS($J22:$ABL22,"*"&amp;"ENFANT MALADE"&amp;"*",$J$1:$ABL$1,"&gt;="&amp;ABT$1,$J$1:$ABL$1,"&lt;="&amp;EOMONTH(ABT$1,0))+COUNTIFS($J22:$ABL22,"*"&amp;"BONIFICATION"&amp;"*",$J$1:$ABL$1,"&gt;="&amp;ABT$1,$J$1:$ABL$1,"&lt;="&amp;EOMONTH(ABT$1,0))</f>
        <v>0</v>
      </c>
      <c r="ABU22" s="5">
        <f ca="1">COUNTIFS($J22:$ABL22,"*"&amp;"Congés"&amp;"*",$J$1:$ABL$1,"&gt;="&amp;ABU$1,$J$1:$ABL$1,"&lt;="&amp;EOMONTH(ABU$1,0))+COUNTIFS($J22:$ABL22,"*"&amp;"RECUP DEBIT"&amp;"*",$J$1:$ABL$1,"&gt;="&amp;ABU$1,$J$1:$ABL$1,"&lt;="&amp;EOMONTH(ABU$1,0))+COUNTIFS($J22:$ABL22,"*"&amp;"RTT"&amp;"*",$J$1:$ABL$1,"&gt;="&amp;ABU$1,$J$1:$ABL$1,"&lt;="&amp;EOMONTH(ABU$1,0))+COUNTIFS($J22:$ABL22,"*"&amp;"ENFANT MALADE"&amp;"*",$J$1:$ABL$1,"&gt;="&amp;ABU$1,$J$1:$ABL$1,"&lt;="&amp;EOMONTH(ABU$1,0))+COUNTIFS($J22:$ABL22,"*"&amp;"BONIFICATION"&amp;"*",$J$1:$ABL$1,"&gt;="&amp;ABU$1,$J$1:$ABL$1,"&lt;="&amp;EOMONTH(ABU$1,0))</f>
        <v>0</v>
      </c>
      <c r="ABV22" s="5">
        <f ca="1">COUNTIFS($J22:$ABL22,"*"&amp;"Congés"&amp;"*",$J$1:$ABL$1,"&gt;="&amp;ABV$1,$J$1:$ABL$1,"&lt;="&amp;EOMONTH(ABV$1,0))+COUNTIFS($J22:$ABL22,"*"&amp;"RECUP DEBIT"&amp;"*",$J$1:$ABL$1,"&gt;="&amp;ABV$1,$J$1:$ABL$1,"&lt;="&amp;EOMONTH(ABV$1,0))+COUNTIFS($J22:$ABL22,"*"&amp;"RTT"&amp;"*",$J$1:$ABL$1,"&gt;="&amp;ABV$1,$J$1:$ABL$1,"&lt;="&amp;EOMONTH(ABV$1,0))+COUNTIFS($J22:$ABL22,"*"&amp;"ENFANT MALADE"&amp;"*",$J$1:$ABL$1,"&gt;="&amp;ABV$1,$J$1:$ABL$1,"&lt;="&amp;EOMONTH(ABV$1,0))+COUNTIFS($J22:$ABL22,"*"&amp;"BONIFICATION"&amp;"*",$J$1:$ABL$1,"&gt;="&amp;ABV$1,$J$1:$ABL$1,"&lt;="&amp;EOMONTH(ABV$1,0))</f>
        <v>0</v>
      </c>
      <c r="ABW22" s="5">
        <f ca="1">COUNTIFS($J22:$ABL22,"*"&amp;"Congés"&amp;"*",$J$1:$ABL$1,"&gt;="&amp;ABW$1,$J$1:$ABL$1,"&lt;="&amp;EOMONTH(ABW$1,0))+COUNTIFS($J22:$ABL22,"*"&amp;"RECUP DEBIT"&amp;"*",$J$1:$ABL$1,"&gt;="&amp;ABW$1,$J$1:$ABL$1,"&lt;="&amp;EOMONTH(ABW$1,0))+COUNTIFS($J22:$ABL22,"*"&amp;"RTT"&amp;"*",$J$1:$ABL$1,"&gt;="&amp;ABW$1,$J$1:$ABL$1,"&lt;="&amp;EOMONTH(ABW$1,0))+COUNTIFS($J22:$ABL22,"*"&amp;"ENFANT MALADE"&amp;"*",$J$1:$ABL$1,"&gt;="&amp;ABW$1,$J$1:$ABL$1,"&lt;="&amp;EOMONTH(ABW$1,0))+COUNTIFS($J22:$ABL22,"*"&amp;"BONIFICATION"&amp;"*",$J$1:$ABL$1,"&gt;="&amp;ABW$1,$J$1:$ABL$1,"&lt;="&amp;EOMONTH(ABW$1,0))</f>
        <v>0</v>
      </c>
      <c r="ABX22" s="5">
        <f ca="1">COUNTIFS($J22:$ABL22,"*"&amp;"Congés"&amp;"*",$J$1:$ABL$1,"&gt;="&amp;ABX$1,$J$1:$ABL$1,"&lt;="&amp;EOMONTH(ABX$1,0))+COUNTIFS($J22:$ABL22,"*"&amp;"RECUP DEBIT"&amp;"*",$J$1:$ABL$1,"&gt;="&amp;ABX$1,$J$1:$ABL$1,"&lt;="&amp;EOMONTH(ABX$1,0))+COUNTIFS($J22:$ABL22,"*"&amp;"RTT"&amp;"*",$J$1:$ABL$1,"&gt;="&amp;ABX$1,$J$1:$ABL$1,"&lt;="&amp;EOMONTH(ABX$1,0))+COUNTIFS($J22:$ABL22,"*"&amp;"ENFANT MALADE"&amp;"*",$J$1:$ABL$1,"&gt;="&amp;ABX$1,$J$1:$ABL$1,"&lt;="&amp;EOMONTH(ABX$1,0))+COUNTIFS($J22:$ABL22,"*"&amp;"BONIFICATION"&amp;"*",$J$1:$ABL$1,"&gt;="&amp;ABX$1,$J$1:$ABL$1,"&lt;="&amp;EOMONTH(ABX$1,0))</f>
        <v>0</v>
      </c>
      <c r="ABY22" s="5">
        <f ca="1">COUNTIFS($J22:$ABL22,"*"&amp;"Congés"&amp;"*",$J$1:$ABL$1,"&gt;="&amp;ABY$1,$J$1:$ABL$1,"&lt;="&amp;EOMONTH(ABY$1,0))+COUNTIFS($J22:$ABL22,"*"&amp;"RECUP DEBIT"&amp;"*",$J$1:$ABL$1,"&gt;="&amp;ABY$1,$J$1:$ABL$1,"&lt;="&amp;EOMONTH(ABY$1,0))+COUNTIFS($J22:$ABL22,"*"&amp;"RTT"&amp;"*",$J$1:$ABL$1,"&gt;="&amp;ABY$1,$J$1:$ABL$1,"&lt;="&amp;EOMONTH(ABY$1,0))+COUNTIFS($J22:$ABL22,"*"&amp;"ENFANT MALADE"&amp;"*",$J$1:$ABL$1,"&gt;="&amp;ABY$1,$J$1:$ABL$1,"&lt;="&amp;EOMONTH(ABY$1,0))+COUNTIFS($J22:$ABL22,"*"&amp;"BONIFICATION"&amp;"*",$J$1:$ABL$1,"&gt;="&amp;ABY$1,$J$1:$ABL$1,"&lt;="&amp;EOMONTH(ABY$1,0))</f>
        <v>0</v>
      </c>
      <c r="ABZ22" s="5">
        <f ca="1">COUNTIFS($J22:$ABL22,"*"&amp;"Congés"&amp;"*",$J$1:$ABL$1,"&gt;="&amp;ABZ$1,$J$1:$ABL$1,"&lt;="&amp;EOMONTH(ABZ$1,0))+COUNTIFS($J22:$ABL22,"*"&amp;"RECUP DEBIT"&amp;"*",$J$1:$ABL$1,"&gt;="&amp;ABZ$1,$J$1:$ABL$1,"&lt;="&amp;EOMONTH(ABZ$1,0))+COUNTIFS($J22:$ABL22,"*"&amp;"RTT"&amp;"*",$J$1:$ABL$1,"&gt;="&amp;ABZ$1,$J$1:$ABL$1,"&lt;="&amp;EOMONTH(ABZ$1,0))+COUNTIFS($J22:$ABL22,"*"&amp;"ENFANT MALADE"&amp;"*",$J$1:$ABL$1,"&gt;="&amp;ABZ$1,$J$1:$ABL$1,"&lt;="&amp;EOMONTH(ABZ$1,0))+COUNTIFS($J22:$ABL22,"*"&amp;"BONIFICATION"&amp;"*",$J$1:$ABL$1,"&gt;="&amp;ABZ$1,$J$1:$ABL$1,"&lt;="&amp;EOMONTH(ABZ$1,0))</f>
        <v>0</v>
      </c>
      <c r="ACA22" s="5">
        <f ca="1">COUNTIFS($J22:$ABL22,"*"&amp;"Congés"&amp;"*",$J$1:$ABL$1,"&gt;="&amp;ACA$1,$J$1:$ABL$1,"&lt;="&amp;EOMONTH(ACA$1,0))+COUNTIFS($J22:$ABL22,"*"&amp;"RECUP DEBIT"&amp;"*",$J$1:$ABL$1,"&gt;="&amp;ACA$1,$J$1:$ABL$1,"&lt;="&amp;EOMONTH(ACA$1,0))+COUNTIFS($J22:$ABL22,"*"&amp;"RTT"&amp;"*",$J$1:$ABL$1,"&gt;="&amp;ACA$1,$J$1:$ABL$1,"&lt;="&amp;EOMONTH(ACA$1,0))+COUNTIFS($J22:$ABL22,"*"&amp;"ENFANT MALADE"&amp;"*",$J$1:$ABL$1,"&gt;="&amp;ACA$1,$J$1:$ABL$1,"&lt;="&amp;EOMONTH(ACA$1,0))+COUNTIFS($J22:$ABL22,"*"&amp;"BONIFICATION"&amp;"*",$J$1:$ABL$1,"&gt;="&amp;ACA$1,$J$1:$ABL$1,"&lt;="&amp;EOMONTH(ACA$1,0))</f>
        <v>0</v>
      </c>
      <c r="ACB22" s="4">
        <f ca="1">COUNTIFS($J22:$ABL22,"*"&amp;"Congés"&amp;"*",$J$1:$ABL$1,"&gt;="&amp;ACB$1,$J$1:$ABL$1,"&lt;="&amp;EOMONTH(ACB$1,0))+COUNTIFS($J22:$ABL22,"*"&amp;"RECUP DEBIT"&amp;"*",$J$1:$ABL$1,"&gt;="&amp;ACB$1,$J$1:$ABL$1,"&lt;="&amp;EOMONTH(ACB$1,0))+COUNTIFS($J22:$ABL22,"*"&amp;"RTT"&amp;"*",$J$1:$ABL$1,"&gt;="&amp;ACB$1,$J$1:$ABL$1,"&lt;="&amp;EOMONTH(ACB$1,0))+COUNTIFS($J22:$ABL22,"*"&amp;"ENFANT MALADE"&amp;"*",$J$1:$ABL$1,"&gt;="&amp;ACB$1,$J$1:$ABL$1,"&lt;="&amp;EOMONTH(ACB$1,0))+COUNTIFS($J22:$ABL22,"*"&amp;"BONIFICATION"&amp;"*",$J$1:$ABL$1,"&gt;="&amp;ACB$1,$J$1:$ABL$1,"&lt;="&amp;EOMONTH(ACB$1,0))</f>
        <v>0</v>
      </c>
    </row>
    <row r="23" spans="1:756" s="3" customFormat="1" ht="28.5" hidden="1" customHeight="1">
      <c r="A23" s="27" t="s">
        <v>107</v>
      </c>
      <c r="B23" s="9" t="str">
        <f>VLOOKUP($A23,[1]LISTE_AGENTS!$A:$G,2,FALSE)</f>
        <v>Guizani</v>
      </c>
      <c r="C23" s="9" t="str">
        <f>VLOOKUP($A23,[1]LISTE_AGENTS!$A:$G,3,FALSE)</f>
        <v>Samy</v>
      </c>
      <c r="D23" s="9" t="str">
        <f>VLOOKUP($A23,[1]LISTE_AGENTS!$A:$G,4,FALSE)</f>
        <v>Guizani Samy</v>
      </c>
      <c r="E23" s="9" t="str">
        <f>VLOOKUP($A23,[1]LISTE_AGENTS!$A:$G,7,FALSE)</f>
        <v>Oui</v>
      </c>
      <c r="F23" s="9" t="str">
        <f>VLOOKUP($A23,[1]LISTE_AGENTS!$A:$H,8,FALSE)</f>
        <v>NHA-21</v>
      </c>
      <c r="G23" s="28" t="s">
        <v>97</v>
      </c>
      <c r="H23" s="9"/>
      <c r="I23" s="9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 t="s">
        <v>29</v>
      </c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B23" s="8"/>
      <c r="NC23" s="8"/>
      <c r="ND23" s="8"/>
      <c r="NE23" s="8"/>
      <c r="NF23" s="8"/>
      <c r="NG23" s="8"/>
      <c r="NH23" s="8"/>
      <c r="NI23" s="8"/>
      <c r="NJ23" s="8"/>
      <c r="NK23" s="8"/>
      <c r="NL23" s="8"/>
      <c r="NM23" s="8"/>
      <c r="NN23" s="8"/>
      <c r="NO23" s="8"/>
      <c r="NP23" s="8"/>
      <c r="NQ23" s="8"/>
      <c r="NR23" s="8"/>
      <c r="NS23" s="8"/>
      <c r="NT23" s="8"/>
      <c r="NU23" s="8"/>
      <c r="NV23" s="8"/>
      <c r="NW23" s="8"/>
      <c r="NX23" s="8"/>
      <c r="NY23" s="8"/>
      <c r="NZ23" s="8"/>
      <c r="OA23" s="8"/>
      <c r="OB23" s="8"/>
      <c r="OC23" s="8"/>
      <c r="OD23" s="8"/>
      <c r="OE23" s="8"/>
      <c r="OF23" s="8"/>
      <c r="OG23" s="8"/>
      <c r="OH23" s="8"/>
      <c r="OI23" s="8"/>
      <c r="OJ23" s="8"/>
      <c r="OK23" s="8"/>
      <c r="OL23" s="8"/>
      <c r="OM23" s="8"/>
      <c r="ON23" s="8"/>
      <c r="OO23" s="8"/>
      <c r="OP23" s="8"/>
      <c r="OQ23" s="8"/>
      <c r="OR23" s="8"/>
      <c r="OS23" s="8"/>
      <c r="OT23" s="8"/>
      <c r="OU23" s="8"/>
      <c r="OV23" s="8"/>
      <c r="OW23" s="8"/>
      <c r="OX23" s="8"/>
      <c r="OY23" s="8"/>
      <c r="OZ23" s="8"/>
      <c r="PA23" s="8"/>
      <c r="PB23" s="8"/>
      <c r="PC23" s="8"/>
      <c r="PD23" s="8"/>
      <c r="PE23" s="8"/>
      <c r="PF23" s="8"/>
      <c r="PG23" s="8"/>
      <c r="PH23" s="8"/>
      <c r="PI23" s="8"/>
      <c r="PJ23" s="8"/>
      <c r="PK23" s="8"/>
      <c r="PL23" s="8"/>
      <c r="PM23" s="8"/>
      <c r="PN23" s="8"/>
      <c r="PO23" s="8"/>
      <c r="PP23" s="8"/>
      <c r="PQ23" s="8"/>
      <c r="PR23" s="8"/>
      <c r="PS23" s="8"/>
      <c r="PT23" s="8"/>
      <c r="PU23" s="8"/>
      <c r="PV23" s="8"/>
      <c r="PW23" s="8"/>
      <c r="PX23" s="8"/>
      <c r="PY23" s="8"/>
      <c r="PZ23" s="8"/>
      <c r="QA23" s="8"/>
      <c r="QB23" s="8"/>
      <c r="QC23" s="8"/>
      <c r="QD23" s="8"/>
      <c r="QE23" s="8"/>
      <c r="QF23" s="8"/>
      <c r="QG23" s="8"/>
      <c r="QH23" s="8"/>
      <c r="QI23" s="8"/>
      <c r="QJ23" s="8"/>
      <c r="QK23" s="8"/>
      <c r="QL23" s="8"/>
      <c r="QM23" s="8"/>
      <c r="QN23" s="8"/>
      <c r="QO23" s="8"/>
      <c r="QP23" s="8"/>
      <c r="QQ23" s="8"/>
      <c r="QR23" s="8"/>
      <c r="QS23" s="8"/>
      <c r="QT23" s="8"/>
      <c r="QU23" s="8"/>
      <c r="QV23" s="8"/>
      <c r="QW23" s="8"/>
      <c r="QX23" s="8"/>
      <c r="QY23" s="8"/>
      <c r="QZ23" s="8"/>
      <c r="RA23" s="8"/>
      <c r="RB23" s="8"/>
      <c r="RC23" s="8"/>
      <c r="RD23" s="8"/>
      <c r="RE23" s="8"/>
      <c r="RF23" s="8"/>
      <c r="RG23" s="8"/>
      <c r="RH23" s="8"/>
      <c r="RI23" s="8"/>
      <c r="RJ23" s="8"/>
      <c r="RK23" s="8"/>
      <c r="RL23" s="8"/>
      <c r="RM23" s="8"/>
      <c r="RN23" s="8"/>
      <c r="RO23" s="8"/>
      <c r="RP23" s="8"/>
      <c r="RQ23" s="8"/>
      <c r="RR23" s="8"/>
      <c r="RS23" s="8"/>
      <c r="RT23" s="8"/>
      <c r="RU23" s="8"/>
      <c r="RV23" s="8"/>
      <c r="RW23" s="8"/>
      <c r="RX23" s="8"/>
      <c r="RY23" s="8"/>
      <c r="RZ23" s="8"/>
      <c r="SA23" s="8"/>
      <c r="SB23" s="8"/>
      <c r="SC23" s="8"/>
      <c r="SD23" s="8"/>
      <c r="SE23" s="8"/>
      <c r="SF23" s="8"/>
      <c r="SG23" s="8"/>
      <c r="SH23" s="8"/>
      <c r="SI23" s="8"/>
      <c r="SJ23" s="8"/>
      <c r="SK23" s="8"/>
      <c r="SL23" s="8"/>
      <c r="SM23" s="8"/>
      <c r="SN23" s="8"/>
      <c r="SO23" s="8"/>
      <c r="SP23" s="8"/>
      <c r="SQ23" s="8"/>
      <c r="SR23" s="8"/>
      <c r="SS23" s="8"/>
      <c r="ST23" s="8"/>
      <c r="SU23" s="8"/>
      <c r="SV23" s="8"/>
      <c r="SW23" s="8"/>
      <c r="SX23" s="8"/>
      <c r="SY23" s="8"/>
      <c r="SZ23" s="8"/>
      <c r="TA23" s="8"/>
      <c r="TB23" s="8"/>
      <c r="TC23" s="8"/>
      <c r="TD23" s="8"/>
      <c r="TE23" s="8"/>
      <c r="TF23" s="8"/>
      <c r="TG23" s="8"/>
      <c r="TH23" s="8"/>
      <c r="TI23" s="8"/>
      <c r="TJ23" s="8"/>
      <c r="TK23" s="8"/>
      <c r="TL23" s="8"/>
      <c r="TM23" s="8"/>
      <c r="TN23" s="8"/>
      <c r="TO23" s="8"/>
      <c r="TP23" s="8"/>
      <c r="TQ23" s="8"/>
      <c r="TR23" s="8"/>
      <c r="TS23" s="8"/>
      <c r="TT23" s="8"/>
      <c r="TU23" s="8"/>
      <c r="TV23" s="8"/>
      <c r="TW23" s="8"/>
      <c r="TX23" s="8"/>
      <c r="TY23" s="8"/>
      <c r="TZ23" s="8"/>
      <c r="UA23" s="8"/>
      <c r="UB23" s="8"/>
      <c r="UC23" s="8"/>
      <c r="UD23" s="8"/>
      <c r="UE23" s="8"/>
      <c r="UF23" s="8"/>
      <c r="UG23" s="8"/>
      <c r="UH23" s="8"/>
      <c r="UI23" s="8"/>
      <c r="UJ23" s="8"/>
      <c r="UK23" s="8"/>
      <c r="UL23" s="8"/>
      <c r="UM23" s="8"/>
      <c r="UN23" s="8"/>
      <c r="UO23" s="8"/>
      <c r="UP23" s="8"/>
      <c r="UQ23" s="8"/>
      <c r="UR23" s="8"/>
      <c r="US23" s="8"/>
      <c r="UT23" s="8"/>
      <c r="UU23" s="8"/>
      <c r="UV23" s="8"/>
      <c r="UW23" s="8"/>
      <c r="UX23" s="8"/>
      <c r="UY23" s="8"/>
      <c r="UZ23" s="8"/>
      <c r="VA23" s="8"/>
      <c r="VB23" s="8"/>
      <c r="VC23" s="8"/>
      <c r="VD23" s="8"/>
      <c r="VE23" s="8"/>
      <c r="VF23" s="8"/>
      <c r="VG23" s="8"/>
      <c r="VH23" s="8"/>
      <c r="VI23" s="8"/>
      <c r="VJ23" s="8"/>
      <c r="VK23" s="8"/>
      <c r="VL23" s="8"/>
      <c r="VM23" s="8"/>
      <c r="VN23" s="8"/>
      <c r="VO23" s="8"/>
      <c r="VP23" s="8"/>
      <c r="VQ23" s="8"/>
      <c r="VR23" s="8"/>
      <c r="VS23" s="8"/>
      <c r="VT23" s="8"/>
      <c r="VU23" s="8"/>
      <c r="VV23" s="8"/>
      <c r="VW23" s="8"/>
      <c r="VX23" s="8"/>
      <c r="VY23" s="8"/>
      <c r="VZ23" s="8"/>
      <c r="WA23" s="8"/>
      <c r="WB23" s="8"/>
      <c r="WC23" s="8"/>
      <c r="WD23" s="8"/>
      <c r="WE23" s="8"/>
      <c r="WF23" s="8"/>
      <c r="WG23" s="8"/>
      <c r="WH23" s="8"/>
      <c r="WI23" s="8"/>
      <c r="WJ23" s="8"/>
      <c r="WK23" s="8"/>
      <c r="WL23" s="8"/>
      <c r="WM23" s="8"/>
      <c r="WN23" s="8"/>
      <c r="WO23" s="8"/>
      <c r="WP23" s="8"/>
      <c r="WQ23" s="8"/>
      <c r="WR23" s="8"/>
      <c r="WS23" s="8"/>
      <c r="WT23" s="8"/>
      <c r="WU23" s="8"/>
      <c r="WV23" s="8"/>
      <c r="WW23" s="8"/>
      <c r="WX23" s="8"/>
      <c r="WY23" s="8"/>
      <c r="WZ23" s="8"/>
      <c r="XA23" s="8"/>
      <c r="XB23" s="8"/>
      <c r="XC23" s="8"/>
      <c r="XD23" s="8"/>
      <c r="XE23" s="8"/>
      <c r="XF23" s="8"/>
      <c r="XG23" s="8"/>
      <c r="XH23" s="8"/>
      <c r="XI23" s="8"/>
      <c r="XJ23" s="8"/>
      <c r="XK23" s="8"/>
      <c r="XL23" s="8"/>
      <c r="XM23" s="8"/>
      <c r="XN23" s="8"/>
      <c r="XO23" s="8"/>
      <c r="XP23" s="8"/>
      <c r="XQ23" s="8"/>
      <c r="XR23" s="8"/>
      <c r="XS23" s="8"/>
      <c r="XT23" s="8"/>
      <c r="XU23" s="8"/>
      <c r="XV23" s="8"/>
      <c r="XW23" s="8"/>
      <c r="XX23" s="8"/>
      <c r="XY23" s="8"/>
      <c r="XZ23" s="8"/>
      <c r="YA23" s="8"/>
      <c r="YB23" s="8"/>
      <c r="YC23" s="8"/>
      <c r="YD23" s="8"/>
      <c r="YE23" s="8"/>
      <c r="YF23" s="8"/>
      <c r="YG23" s="8"/>
      <c r="YH23" s="8"/>
      <c r="YI23" s="8"/>
      <c r="YJ23" s="8"/>
      <c r="YK23" s="8"/>
      <c r="YL23" s="8"/>
      <c r="YM23" s="8"/>
      <c r="YN23" s="8"/>
      <c r="YO23" s="8"/>
      <c r="YP23" s="8"/>
      <c r="YQ23" s="8"/>
      <c r="YR23" s="8"/>
      <c r="YS23" s="8"/>
      <c r="YT23" s="8"/>
      <c r="YU23" s="8"/>
      <c r="YV23" s="8"/>
      <c r="YW23" s="8"/>
      <c r="YX23" s="8"/>
      <c r="YY23" s="8"/>
      <c r="YZ23" s="8"/>
      <c r="ZA23" s="8"/>
      <c r="ZB23" s="8"/>
      <c r="ZC23" s="8"/>
      <c r="ZD23" s="8"/>
      <c r="ZE23" s="8"/>
      <c r="ZF23" s="8"/>
      <c r="ZG23" s="8"/>
      <c r="ZH23" s="8"/>
      <c r="ZI23" s="8"/>
      <c r="ZJ23" s="8"/>
      <c r="ZK23" s="8"/>
      <c r="ZL23" s="8"/>
      <c r="ZM23" s="8"/>
      <c r="ZN23" s="8"/>
      <c r="ZO23" s="8"/>
      <c r="ZP23" s="8"/>
      <c r="ZQ23" s="8"/>
      <c r="ZR23" s="8"/>
      <c r="ZS23" s="8"/>
      <c r="ZT23" s="8"/>
      <c r="ZU23" s="8"/>
      <c r="ZV23" s="8"/>
      <c r="ZW23" s="8"/>
      <c r="ZX23" s="8"/>
      <c r="ZY23" s="8"/>
      <c r="ZZ23" s="8"/>
      <c r="AAA23" s="8"/>
      <c r="AAB23" s="8"/>
      <c r="AAC23" s="8"/>
      <c r="AAD23" s="8"/>
      <c r="AAE23" s="8"/>
      <c r="AAF23" s="8"/>
      <c r="AAG23" s="8"/>
      <c r="AAH23" s="8"/>
      <c r="AAI23" s="8"/>
      <c r="AAJ23" s="8"/>
      <c r="AAK23" s="8"/>
      <c r="AAL23" s="8"/>
      <c r="AAM23" s="8"/>
      <c r="AAN23" s="8"/>
      <c r="AAO23" s="8"/>
      <c r="AAP23" s="8"/>
      <c r="AAQ23" s="8"/>
      <c r="AAR23" s="8"/>
      <c r="AAS23" s="8"/>
      <c r="AAT23" s="8"/>
      <c r="AAU23" s="8"/>
      <c r="AAV23" s="8"/>
      <c r="AAW23" s="8"/>
      <c r="AAX23" s="8"/>
      <c r="AAY23" s="8"/>
      <c r="AAZ23" s="8"/>
      <c r="ABA23" s="8"/>
      <c r="ABB23" s="8"/>
      <c r="ABC23" s="8"/>
      <c r="ABD23" s="8"/>
      <c r="ABE23" s="8"/>
      <c r="ABF23" s="8"/>
      <c r="ABG23" s="8"/>
      <c r="ABH23" s="8"/>
      <c r="ABI23" s="8"/>
      <c r="ABJ23" s="8"/>
      <c r="ABK23" s="8"/>
      <c r="ABL23" s="8"/>
      <c r="ABO23" s="6">
        <f ca="1">COUNTIFS($J23:$ABL23,"*"&amp;"Congés"&amp;"*",$J$1:$ABL$1,"&gt;="&amp;ABO$1,$J$1:$ABL$1,"&lt;="&amp;EOMONTH(ABO$1,0))+COUNTIFS($J23:$ABL23,"*"&amp;"RECUP DEBIT"&amp;"*",$J$1:$ABL$1,"&gt;="&amp;ABO$1,$J$1:$ABL$1,"&lt;="&amp;EOMONTH(ABO$1,0))+COUNTIFS($J23:$ABL23,"*"&amp;"RTT"&amp;"*",$J$1:$ABL$1,"&gt;="&amp;ABO$1,$J$1:$ABL$1,"&lt;="&amp;EOMONTH(ABO$1,0))+COUNTIFS($J23:$ABL23,"*"&amp;"ENFANT MALADE"&amp;"*",$J$1:$ABL$1,"&gt;="&amp;ABO$1,$J$1:$ABL$1,"&lt;="&amp;EOMONTH(ABO$1,0))+COUNTIFS($J23:$ABL23,"*"&amp;"BONIFICATION"&amp;"*",$J$1:$ABL$1,"&gt;="&amp;ABO$1,$J$1:$ABL$1,"&lt;="&amp;EOMONTH(ABO$1,0))</f>
        <v>0</v>
      </c>
      <c r="ABP23" s="5">
        <f ca="1">COUNTIFS($J23:$ABL23,"*"&amp;"Congés"&amp;"*",$J$1:$ABL$1,"&gt;="&amp;ABP$1,$J$1:$ABL$1,"&lt;="&amp;EOMONTH(ABP$1,0))+COUNTIFS($J23:$ABL23,"*"&amp;"RECUP DEBIT"&amp;"*",$J$1:$ABL$1,"&gt;="&amp;ABP$1,$J$1:$ABL$1,"&lt;="&amp;EOMONTH(ABP$1,0))+COUNTIFS($J23:$ABL23,"*"&amp;"RTT"&amp;"*",$J$1:$ABL$1,"&gt;="&amp;ABP$1,$J$1:$ABL$1,"&lt;="&amp;EOMONTH(ABP$1,0))+COUNTIFS($J23:$ABL23,"*"&amp;"ENFANT MALADE"&amp;"*",$J$1:$ABL$1,"&gt;="&amp;ABP$1,$J$1:$ABL$1,"&lt;="&amp;EOMONTH(ABP$1,0))+COUNTIFS($J23:$ABL23,"*"&amp;"BONIFICATION"&amp;"*",$J$1:$ABL$1,"&gt;="&amp;ABP$1,$J$1:$ABL$1,"&lt;="&amp;EOMONTH(ABP$1,0))</f>
        <v>0</v>
      </c>
      <c r="ABQ23" s="5">
        <f ca="1">COUNTIFS($J23:$ABL23,"*"&amp;"Congés"&amp;"*",$J$1:$ABL$1,"&gt;="&amp;ABQ$1,$J$1:$ABL$1,"&lt;="&amp;EOMONTH(ABQ$1,0))+COUNTIFS($J23:$ABL23,"*"&amp;"RECUP DEBIT"&amp;"*",$J$1:$ABL$1,"&gt;="&amp;ABQ$1,$J$1:$ABL$1,"&lt;="&amp;EOMONTH(ABQ$1,0))+COUNTIFS($J23:$ABL23,"*"&amp;"RTT"&amp;"*",$J$1:$ABL$1,"&gt;="&amp;ABQ$1,$J$1:$ABL$1,"&lt;="&amp;EOMONTH(ABQ$1,0))+COUNTIFS($J23:$ABL23,"*"&amp;"ENFANT MALADE"&amp;"*",$J$1:$ABL$1,"&gt;="&amp;ABQ$1,$J$1:$ABL$1,"&lt;="&amp;EOMONTH(ABQ$1,0))+COUNTIFS($J23:$ABL23,"*"&amp;"BONIFICATION"&amp;"*",$J$1:$ABL$1,"&gt;="&amp;ABQ$1,$J$1:$ABL$1,"&lt;="&amp;EOMONTH(ABQ$1,0))</f>
        <v>0</v>
      </c>
      <c r="ABR23" s="5">
        <f ca="1">COUNTIFS($J23:$ABL23,"*"&amp;"Congés"&amp;"*",$J$1:$ABL$1,"&gt;="&amp;ABR$1,$J$1:$ABL$1,"&lt;="&amp;EOMONTH(ABR$1,0))+COUNTIFS($J23:$ABL23,"*"&amp;"RECUP DEBIT"&amp;"*",$J$1:$ABL$1,"&gt;="&amp;ABR$1,$J$1:$ABL$1,"&lt;="&amp;EOMONTH(ABR$1,0))+COUNTIFS($J23:$ABL23,"*"&amp;"RTT"&amp;"*",$J$1:$ABL$1,"&gt;="&amp;ABR$1,$J$1:$ABL$1,"&lt;="&amp;EOMONTH(ABR$1,0))+COUNTIFS($J23:$ABL23,"*"&amp;"ENFANT MALADE"&amp;"*",$J$1:$ABL$1,"&gt;="&amp;ABR$1,$J$1:$ABL$1,"&lt;="&amp;EOMONTH(ABR$1,0))+COUNTIFS($J23:$ABL23,"*"&amp;"BONIFICATION"&amp;"*",$J$1:$ABL$1,"&gt;="&amp;ABR$1,$J$1:$ABL$1,"&lt;="&amp;EOMONTH(ABR$1,0))</f>
        <v>0</v>
      </c>
      <c r="ABS23" s="5">
        <f ca="1">COUNTIFS($J23:$ABL23,"*"&amp;"Congés"&amp;"*",$J$1:$ABL$1,"&gt;="&amp;ABS$1,$J$1:$ABL$1,"&lt;="&amp;EOMONTH(ABS$1,0))+COUNTIFS($J23:$ABL23,"*"&amp;"RECUP DEBIT"&amp;"*",$J$1:$ABL$1,"&gt;="&amp;ABS$1,$J$1:$ABL$1,"&lt;="&amp;EOMONTH(ABS$1,0))+COUNTIFS($J23:$ABL23,"*"&amp;"RTT"&amp;"*",$J$1:$ABL$1,"&gt;="&amp;ABS$1,$J$1:$ABL$1,"&lt;="&amp;EOMONTH(ABS$1,0))+COUNTIFS($J23:$ABL23,"*"&amp;"ENFANT MALADE"&amp;"*",$J$1:$ABL$1,"&gt;="&amp;ABS$1,$J$1:$ABL$1,"&lt;="&amp;EOMONTH(ABS$1,0))+COUNTIFS($J23:$ABL23,"*"&amp;"BONIFICATION"&amp;"*",$J$1:$ABL$1,"&gt;="&amp;ABS$1,$J$1:$ABL$1,"&lt;="&amp;EOMONTH(ABS$1,0))</f>
        <v>0</v>
      </c>
      <c r="ABT23" s="5">
        <f ca="1">COUNTIFS($J23:$ABL23,"*"&amp;"Congés"&amp;"*",$J$1:$ABL$1,"&gt;="&amp;ABT$1,$J$1:$ABL$1,"&lt;="&amp;EOMONTH(ABT$1,0))+COUNTIFS($J23:$ABL23,"*"&amp;"RECUP DEBIT"&amp;"*",$J$1:$ABL$1,"&gt;="&amp;ABT$1,$J$1:$ABL$1,"&lt;="&amp;EOMONTH(ABT$1,0))+COUNTIFS($J23:$ABL23,"*"&amp;"RTT"&amp;"*",$J$1:$ABL$1,"&gt;="&amp;ABT$1,$J$1:$ABL$1,"&lt;="&amp;EOMONTH(ABT$1,0))+COUNTIFS($J23:$ABL23,"*"&amp;"ENFANT MALADE"&amp;"*",$J$1:$ABL$1,"&gt;="&amp;ABT$1,$J$1:$ABL$1,"&lt;="&amp;EOMONTH(ABT$1,0))+COUNTIFS($J23:$ABL23,"*"&amp;"BONIFICATION"&amp;"*",$J$1:$ABL$1,"&gt;="&amp;ABT$1,$J$1:$ABL$1,"&lt;="&amp;EOMONTH(ABT$1,0))</f>
        <v>0</v>
      </c>
      <c r="ABU23" s="5">
        <f ca="1">COUNTIFS($J23:$ABL23,"*"&amp;"Congés"&amp;"*",$J$1:$ABL$1,"&gt;="&amp;ABU$1,$J$1:$ABL$1,"&lt;="&amp;EOMONTH(ABU$1,0))+COUNTIFS($J23:$ABL23,"*"&amp;"RECUP DEBIT"&amp;"*",$J$1:$ABL$1,"&gt;="&amp;ABU$1,$J$1:$ABL$1,"&lt;="&amp;EOMONTH(ABU$1,0))+COUNTIFS($J23:$ABL23,"*"&amp;"RTT"&amp;"*",$J$1:$ABL$1,"&gt;="&amp;ABU$1,$J$1:$ABL$1,"&lt;="&amp;EOMONTH(ABU$1,0))+COUNTIFS($J23:$ABL23,"*"&amp;"ENFANT MALADE"&amp;"*",$J$1:$ABL$1,"&gt;="&amp;ABU$1,$J$1:$ABL$1,"&lt;="&amp;EOMONTH(ABU$1,0))+COUNTIFS($J23:$ABL23,"*"&amp;"BONIFICATION"&amp;"*",$J$1:$ABL$1,"&gt;="&amp;ABU$1,$J$1:$ABL$1,"&lt;="&amp;EOMONTH(ABU$1,0))</f>
        <v>0</v>
      </c>
      <c r="ABV23" s="5">
        <f ca="1">COUNTIFS($J23:$ABL23,"*"&amp;"Congés"&amp;"*",$J$1:$ABL$1,"&gt;="&amp;ABV$1,$J$1:$ABL$1,"&lt;="&amp;EOMONTH(ABV$1,0))+COUNTIFS($J23:$ABL23,"*"&amp;"RECUP DEBIT"&amp;"*",$J$1:$ABL$1,"&gt;="&amp;ABV$1,$J$1:$ABL$1,"&lt;="&amp;EOMONTH(ABV$1,0))+COUNTIFS($J23:$ABL23,"*"&amp;"RTT"&amp;"*",$J$1:$ABL$1,"&gt;="&amp;ABV$1,$J$1:$ABL$1,"&lt;="&amp;EOMONTH(ABV$1,0))+COUNTIFS($J23:$ABL23,"*"&amp;"ENFANT MALADE"&amp;"*",$J$1:$ABL$1,"&gt;="&amp;ABV$1,$J$1:$ABL$1,"&lt;="&amp;EOMONTH(ABV$1,0))+COUNTIFS($J23:$ABL23,"*"&amp;"BONIFICATION"&amp;"*",$J$1:$ABL$1,"&gt;="&amp;ABV$1,$J$1:$ABL$1,"&lt;="&amp;EOMONTH(ABV$1,0))</f>
        <v>0</v>
      </c>
      <c r="ABW23" s="5">
        <f ca="1">COUNTIFS($J23:$ABL23,"*"&amp;"Congés"&amp;"*",$J$1:$ABL$1,"&gt;="&amp;ABW$1,$J$1:$ABL$1,"&lt;="&amp;EOMONTH(ABW$1,0))+COUNTIFS($J23:$ABL23,"*"&amp;"RECUP DEBIT"&amp;"*",$J$1:$ABL$1,"&gt;="&amp;ABW$1,$J$1:$ABL$1,"&lt;="&amp;EOMONTH(ABW$1,0))+COUNTIFS($J23:$ABL23,"*"&amp;"RTT"&amp;"*",$J$1:$ABL$1,"&gt;="&amp;ABW$1,$J$1:$ABL$1,"&lt;="&amp;EOMONTH(ABW$1,0))+COUNTIFS($J23:$ABL23,"*"&amp;"ENFANT MALADE"&amp;"*",$J$1:$ABL$1,"&gt;="&amp;ABW$1,$J$1:$ABL$1,"&lt;="&amp;EOMONTH(ABW$1,0))+COUNTIFS($J23:$ABL23,"*"&amp;"BONIFICATION"&amp;"*",$J$1:$ABL$1,"&gt;="&amp;ABW$1,$J$1:$ABL$1,"&lt;="&amp;EOMONTH(ABW$1,0))</f>
        <v>0</v>
      </c>
      <c r="ABX23" s="5">
        <f ca="1">COUNTIFS($J23:$ABL23,"*"&amp;"Congés"&amp;"*",$J$1:$ABL$1,"&gt;="&amp;ABX$1,$J$1:$ABL$1,"&lt;="&amp;EOMONTH(ABX$1,0))+COUNTIFS($J23:$ABL23,"*"&amp;"RECUP DEBIT"&amp;"*",$J$1:$ABL$1,"&gt;="&amp;ABX$1,$J$1:$ABL$1,"&lt;="&amp;EOMONTH(ABX$1,0))+COUNTIFS($J23:$ABL23,"*"&amp;"RTT"&amp;"*",$J$1:$ABL$1,"&gt;="&amp;ABX$1,$J$1:$ABL$1,"&lt;="&amp;EOMONTH(ABX$1,0))+COUNTIFS($J23:$ABL23,"*"&amp;"ENFANT MALADE"&amp;"*",$J$1:$ABL$1,"&gt;="&amp;ABX$1,$J$1:$ABL$1,"&lt;="&amp;EOMONTH(ABX$1,0))+COUNTIFS($J23:$ABL23,"*"&amp;"BONIFICATION"&amp;"*",$J$1:$ABL$1,"&gt;="&amp;ABX$1,$J$1:$ABL$1,"&lt;="&amp;EOMONTH(ABX$1,0))</f>
        <v>0</v>
      </c>
      <c r="ABY23" s="5">
        <f ca="1">COUNTIFS($J23:$ABL23,"*"&amp;"Congés"&amp;"*",$J$1:$ABL$1,"&gt;="&amp;ABY$1,$J$1:$ABL$1,"&lt;="&amp;EOMONTH(ABY$1,0))+COUNTIFS($J23:$ABL23,"*"&amp;"RECUP DEBIT"&amp;"*",$J$1:$ABL$1,"&gt;="&amp;ABY$1,$J$1:$ABL$1,"&lt;="&amp;EOMONTH(ABY$1,0))+COUNTIFS($J23:$ABL23,"*"&amp;"RTT"&amp;"*",$J$1:$ABL$1,"&gt;="&amp;ABY$1,$J$1:$ABL$1,"&lt;="&amp;EOMONTH(ABY$1,0))+COUNTIFS($J23:$ABL23,"*"&amp;"ENFANT MALADE"&amp;"*",$J$1:$ABL$1,"&gt;="&amp;ABY$1,$J$1:$ABL$1,"&lt;="&amp;EOMONTH(ABY$1,0))+COUNTIFS($J23:$ABL23,"*"&amp;"BONIFICATION"&amp;"*",$J$1:$ABL$1,"&gt;="&amp;ABY$1,$J$1:$ABL$1,"&lt;="&amp;EOMONTH(ABY$1,0))</f>
        <v>0</v>
      </c>
      <c r="ABZ23" s="5">
        <f ca="1">COUNTIFS($J23:$ABL23,"*"&amp;"Congés"&amp;"*",$J$1:$ABL$1,"&gt;="&amp;ABZ$1,$J$1:$ABL$1,"&lt;="&amp;EOMONTH(ABZ$1,0))+COUNTIFS($J23:$ABL23,"*"&amp;"RECUP DEBIT"&amp;"*",$J$1:$ABL$1,"&gt;="&amp;ABZ$1,$J$1:$ABL$1,"&lt;="&amp;EOMONTH(ABZ$1,0))+COUNTIFS($J23:$ABL23,"*"&amp;"RTT"&amp;"*",$J$1:$ABL$1,"&gt;="&amp;ABZ$1,$J$1:$ABL$1,"&lt;="&amp;EOMONTH(ABZ$1,0))+COUNTIFS($J23:$ABL23,"*"&amp;"ENFANT MALADE"&amp;"*",$J$1:$ABL$1,"&gt;="&amp;ABZ$1,$J$1:$ABL$1,"&lt;="&amp;EOMONTH(ABZ$1,0))+COUNTIFS($J23:$ABL23,"*"&amp;"BONIFICATION"&amp;"*",$J$1:$ABL$1,"&gt;="&amp;ABZ$1,$J$1:$ABL$1,"&lt;="&amp;EOMONTH(ABZ$1,0))</f>
        <v>0</v>
      </c>
      <c r="ACA23" s="5">
        <f ca="1">COUNTIFS($J23:$ABL23,"*"&amp;"Congés"&amp;"*",$J$1:$ABL$1,"&gt;="&amp;ACA$1,$J$1:$ABL$1,"&lt;="&amp;EOMONTH(ACA$1,0))+COUNTIFS($J23:$ABL23,"*"&amp;"RECUP DEBIT"&amp;"*",$J$1:$ABL$1,"&gt;="&amp;ACA$1,$J$1:$ABL$1,"&lt;="&amp;EOMONTH(ACA$1,0))+COUNTIFS($J23:$ABL23,"*"&amp;"RTT"&amp;"*",$J$1:$ABL$1,"&gt;="&amp;ACA$1,$J$1:$ABL$1,"&lt;="&amp;EOMONTH(ACA$1,0))+COUNTIFS($J23:$ABL23,"*"&amp;"ENFANT MALADE"&amp;"*",$J$1:$ABL$1,"&gt;="&amp;ACA$1,$J$1:$ABL$1,"&lt;="&amp;EOMONTH(ACA$1,0))+COUNTIFS($J23:$ABL23,"*"&amp;"BONIFICATION"&amp;"*",$J$1:$ABL$1,"&gt;="&amp;ACA$1,$J$1:$ABL$1,"&lt;="&amp;EOMONTH(ACA$1,0))</f>
        <v>0</v>
      </c>
      <c r="ACB23" s="4">
        <f ca="1">COUNTIFS($J23:$ABL23,"*"&amp;"Congés"&amp;"*",$J$1:$ABL$1,"&gt;="&amp;ACB$1,$J$1:$ABL$1,"&lt;="&amp;EOMONTH(ACB$1,0))+COUNTIFS($J23:$ABL23,"*"&amp;"RECUP DEBIT"&amp;"*",$J$1:$ABL$1,"&gt;="&amp;ACB$1,$J$1:$ABL$1,"&lt;="&amp;EOMONTH(ACB$1,0))+COUNTIFS($J23:$ABL23,"*"&amp;"RTT"&amp;"*",$J$1:$ABL$1,"&gt;="&amp;ACB$1,$J$1:$ABL$1,"&lt;="&amp;EOMONTH(ACB$1,0))+COUNTIFS($J23:$ABL23,"*"&amp;"ENFANT MALADE"&amp;"*",$J$1:$ABL$1,"&gt;="&amp;ACB$1,$J$1:$ABL$1,"&lt;="&amp;EOMONTH(ACB$1,0))+COUNTIFS($J23:$ABL23,"*"&amp;"BONIFICATION"&amp;"*",$J$1:$ABL$1,"&gt;="&amp;ACB$1,$J$1:$ABL$1,"&lt;="&amp;EOMONTH(ACB$1,0))</f>
        <v>0</v>
      </c>
    </row>
    <row r="24" spans="1:756" s="3" customFormat="1" ht="28" hidden="1" customHeight="1">
      <c r="A24" s="27" t="s">
        <v>106</v>
      </c>
      <c r="B24" s="9" t="str">
        <f>VLOOKUP($A24,[1]LISTE_AGENTS!$A:$G,2,FALSE)</f>
        <v>Imbert</v>
      </c>
      <c r="C24" s="9" t="str">
        <f>VLOOKUP($A24,[1]LISTE_AGENTS!$A:$G,3,FALSE)</f>
        <v>Frédéric</v>
      </c>
      <c r="D24" s="9" t="str">
        <f>VLOOKUP($A24,[1]LISTE_AGENTS!$A:$G,4,FALSE)</f>
        <v>Imbert Frédéric</v>
      </c>
      <c r="E24" s="9" t="str">
        <f>VLOOKUP($A24,[1]LISTE_AGENTS!$A:$G,7,FALSE)</f>
        <v>Oui</v>
      </c>
      <c r="F24" s="9" t="str">
        <f>VLOOKUP($A24,[1]LISTE_AGENTS!$A:$H,8,FALSE)</f>
        <v>NHA-21</v>
      </c>
      <c r="G24" s="28" t="s">
        <v>75</v>
      </c>
      <c r="H24" s="9"/>
      <c r="I24" s="9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 t="s">
        <v>67</v>
      </c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  <c r="ABF24" s="8"/>
      <c r="ABG24" s="8"/>
      <c r="ABH24" s="8"/>
      <c r="ABI24" s="8"/>
      <c r="ABJ24" s="8"/>
      <c r="ABK24" s="8"/>
      <c r="ABL24" s="8"/>
      <c r="ABO24" s="6">
        <f ca="1">COUNTIFS($J24:$ABL24,"*"&amp;"Congés"&amp;"*",$J$1:$ABL$1,"&gt;="&amp;ABO$1,$J$1:$ABL$1,"&lt;="&amp;EOMONTH(ABO$1,0))+COUNTIFS($J24:$ABL24,"*"&amp;"RECUP DEBIT"&amp;"*",$J$1:$ABL$1,"&gt;="&amp;ABO$1,$J$1:$ABL$1,"&lt;="&amp;EOMONTH(ABO$1,0))+COUNTIFS($J24:$ABL24,"*"&amp;"RTT"&amp;"*",$J$1:$ABL$1,"&gt;="&amp;ABO$1,$J$1:$ABL$1,"&lt;="&amp;EOMONTH(ABO$1,0))+COUNTIFS($J24:$ABL24,"*"&amp;"ENFANT MALADE"&amp;"*",$J$1:$ABL$1,"&gt;="&amp;ABO$1,$J$1:$ABL$1,"&lt;="&amp;EOMONTH(ABO$1,0))+COUNTIFS($J24:$ABL24,"*"&amp;"BONIFICATION"&amp;"*",$J$1:$ABL$1,"&gt;="&amp;ABO$1,$J$1:$ABL$1,"&lt;="&amp;EOMONTH(ABO$1,0))</f>
        <v>0</v>
      </c>
      <c r="ABP24" s="5">
        <f ca="1">COUNTIFS($J24:$ABL24,"*"&amp;"Congés"&amp;"*",$J$1:$ABL$1,"&gt;="&amp;ABP$1,$J$1:$ABL$1,"&lt;="&amp;EOMONTH(ABP$1,0))+COUNTIFS($J24:$ABL24,"*"&amp;"RECUP DEBIT"&amp;"*",$J$1:$ABL$1,"&gt;="&amp;ABP$1,$J$1:$ABL$1,"&lt;="&amp;EOMONTH(ABP$1,0))+COUNTIFS($J24:$ABL24,"*"&amp;"RTT"&amp;"*",$J$1:$ABL$1,"&gt;="&amp;ABP$1,$J$1:$ABL$1,"&lt;="&amp;EOMONTH(ABP$1,0))+COUNTIFS($J24:$ABL24,"*"&amp;"ENFANT MALADE"&amp;"*",$J$1:$ABL$1,"&gt;="&amp;ABP$1,$J$1:$ABL$1,"&lt;="&amp;EOMONTH(ABP$1,0))+COUNTIFS($J24:$ABL24,"*"&amp;"BONIFICATION"&amp;"*",$J$1:$ABL$1,"&gt;="&amp;ABP$1,$J$1:$ABL$1,"&lt;="&amp;EOMONTH(ABP$1,0))</f>
        <v>0</v>
      </c>
      <c r="ABQ24" s="5">
        <f ca="1">COUNTIFS($J24:$ABL24,"*"&amp;"Congés"&amp;"*",$J$1:$ABL$1,"&gt;="&amp;ABQ$1,$J$1:$ABL$1,"&lt;="&amp;EOMONTH(ABQ$1,0))+COUNTIFS($J24:$ABL24,"*"&amp;"RECUP DEBIT"&amp;"*",$J$1:$ABL$1,"&gt;="&amp;ABQ$1,$J$1:$ABL$1,"&lt;="&amp;EOMONTH(ABQ$1,0))+COUNTIFS($J24:$ABL24,"*"&amp;"RTT"&amp;"*",$J$1:$ABL$1,"&gt;="&amp;ABQ$1,$J$1:$ABL$1,"&lt;="&amp;EOMONTH(ABQ$1,0))+COUNTIFS($J24:$ABL24,"*"&amp;"ENFANT MALADE"&amp;"*",$J$1:$ABL$1,"&gt;="&amp;ABQ$1,$J$1:$ABL$1,"&lt;="&amp;EOMONTH(ABQ$1,0))+COUNTIFS($J24:$ABL24,"*"&amp;"BONIFICATION"&amp;"*",$J$1:$ABL$1,"&gt;="&amp;ABQ$1,$J$1:$ABL$1,"&lt;="&amp;EOMONTH(ABQ$1,0))</f>
        <v>0</v>
      </c>
      <c r="ABR24" s="5">
        <f ca="1">COUNTIFS($J24:$ABL24,"*"&amp;"Congés"&amp;"*",$J$1:$ABL$1,"&gt;="&amp;ABR$1,$J$1:$ABL$1,"&lt;="&amp;EOMONTH(ABR$1,0))+COUNTIFS($J24:$ABL24,"*"&amp;"RECUP DEBIT"&amp;"*",$J$1:$ABL$1,"&gt;="&amp;ABR$1,$J$1:$ABL$1,"&lt;="&amp;EOMONTH(ABR$1,0))+COUNTIFS($J24:$ABL24,"*"&amp;"RTT"&amp;"*",$J$1:$ABL$1,"&gt;="&amp;ABR$1,$J$1:$ABL$1,"&lt;="&amp;EOMONTH(ABR$1,0))+COUNTIFS($J24:$ABL24,"*"&amp;"ENFANT MALADE"&amp;"*",$J$1:$ABL$1,"&gt;="&amp;ABR$1,$J$1:$ABL$1,"&lt;="&amp;EOMONTH(ABR$1,0))+COUNTIFS($J24:$ABL24,"*"&amp;"BONIFICATION"&amp;"*",$J$1:$ABL$1,"&gt;="&amp;ABR$1,$J$1:$ABL$1,"&lt;="&amp;EOMONTH(ABR$1,0))</f>
        <v>0</v>
      </c>
      <c r="ABS24" s="5">
        <f ca="1">COUNTIFS($J24:$ABL24,"*"&amp;"Congés"&amp;"*",$J$1:$ABL$1,"&gt;="&amp;ABS$1,$J$1:$ABL$1,"&lt;="&amp;EOMONTH(ABS$1,0))+COUNTIFS($J24:$ABL24,"*"&amp;"RECUP DEBIT"&amp;"*",$J$1:$ABL$1,"&gt;="&amp;ABS$1,$J$1:$ABL$1,"&lt;="&amp;EOMONTH(ABS$1,0))+COUNTIFS($J24:$ABL24,"*"&amp;"RTT"&amp;"*",$J$1:$ABL$1,"&gt;="&amp;ABS$1,$J$1:$ABL$1,"&lt;="&amp;EOMONTH(ABS$1,0))+COUNTIFS($J24:$ABL24,"*"&amp;"ENFANT MALADE"&amp;"*",$J$1:$ABL$1,"&gt;="&amp;ABS$1,$J$1:$ABL$1,"&lt;="&amp;EOMONTH(ABS$1,0))+COUNTIFS($J24:$ABL24,"*"&amp;"BONIFICATION"&amp;"*",$J$1:$ABL$1,"&gt;="&amp;ABS$1,$J$1:$ABL$1,"&lt;="&amp;EOMONTH(ABS$1,0))</f>
        <v>0</v>
      </c>
      <c r="ABT24" s="5">
        <f ca="1">COUNTIFS($J24:$ABL24,"*"&amp;"Congés"&amp;"*",$J$1:$ABL$1,"&gt;="&amp;ABT$1,$J$1:$ABL$1,"&lt;="&amp;EOMONTH(ABT$1,0))+COUNTIFS($J24:$ABL24,"*"&amp;"RECUP DEBIT"&amp;"*",$J$1:$ABL$1,"&gt;="&amp;ABT$1,$J$1:$ABL$1,"&lt;="&amp;EOMONTH(ABT$1,0))+COUNTIFS($J24:$ABL24,"*"&amp;"RTT"&amp;"*",$J$1:$ABL$1,"&gt;="&amp;ABT$1,$J$1:$ABL$1,"&lt;="&amp;EOMONTH(ABT$1,0))+COUNTIFS($J24:$ABL24,"*"&amp;"ENFANT MALADE"&amp;"*",$J$1:$ABL$1,"&gt;="&amp;ABT$1,$J$1:$ABL$1,"&lt;="&amp;EOMONTH(ABT$1,0))+COUNTIFS($J24:$ABL24,"*"&amp;"BONIFICATION"&amp;"*",$J$1:$ABL$1,"&gt;="&amp;ABT$1,$J$1:$ABL$1,"&lt;="&amp;EOMONTH(ABT$1,0))</f>
        <v>0</v>
      </c>
      <c r="ABU24" s="5">
        <f ca="1">COUNTIFS($J24:$ABL24,"*"&amp;"Congés"&amp;"*",$J$1:$ABL$1,"&gt;="&amp;ABU$1,$J$1:$ABL$1,"&lt;="&amp;EOMONTH(ABU$1,0))+COUNTIFS($J24:$ABL24,"*"&amp;"RECUP DEBIT"&amp;"*",$J$1:$ABL$1,"&gt;="&amp;ABU$1,$J$1:$ABL$1,"&lt;="&amp;EOMONTH(ABU$1,0))+COUNTIFS($J24:$ABL24,"*"&amp;"RTT"&amp;"*",$J$1:$ABL$1,"&gt;="&amp;ABU$1,$J$1:$ABL$1,"&lt;="&amp;EOMONTH(ABU$1,0))+COUNTIFS($J24:$ABL24,"*"&amp;"ENFANT MALADE"&amp;"*",$J$1:$ABL$1,"&gt;="&amp;ABU$1,$J$1:$ABL$1,"&lt;="&amp;EOMONTH(ABU$1,0))+COUNTIFS($J24:$ABL24,"*"&amp;"BONIFICATION"&amp;"*",$J$1:$ABL$1,"&gt;="&amp;ABU$1,$J$1:$ABL$1,"&lt;="&amp;EOMONTH(ABU$1,0))</f>
        <v>0</v>
      </c>
      <c r="ABV24" s="5">
        <f ca="1">COUNTIFS($J24:$ABL24,"*"&amp;"Congés"&amp;"*",$J$1:$ABL$1,"&gt;="&amp;ABV$1,$J$1:$ABL$1,"&lt;="&amp;EOMONTH(ABV$1,0))+COUNTIFS($J24:$ABL24,"*"&amp;"RECUP DEBIT"&amp;"*",$J$1:$ABL$1,"&gt;="&amp;ABV$1,$J$1:$ABL$1,"&lt;="&amp;EOMONTH(ABV$1,0))+COUNTIFS($J24:$ABL24,"*"&amp;"RTT"&amp;"*",$J$1:$ABL$1,"&gt;="&amp;ABV$1,$J$1:$ABL$1,"&lt;="&amp;EOMONTH(ABV$1,0))+COUNTIFS($J24:$ABL24,"*"&amp;"ENFANT MALADE"&amp;"*",$J$1:$ABL$1,"&gt;="&amp;ABV$1,$J$1:$ABL$1,"&lt;="&amp;EOMONTH(ABV$1,0))+COUNTIFS($J24:$ABL24,"*"&amp;"BONIFICATION"&amp;"*",$J$1:$ABL$1,"&gt;="&amp;ABV$1,$J$1:$ABL$1,"&lt;="&amp;EOMONTH(ABV$1,0))</f>
        <v>0</v>
      </c>
      <c r="ABW24" s="5">
        <f ca="1">COUNTIFS($J24:$ABL24,"*"&amp;"Congés"&amp;"*",$J$1:$ABL$1,"&gt;="&amp;ABW$1,$J$1:$ABL$1,"&lt;="&amp;EOMONTH(ABW$1,0))+COUNTIFS($J24:$ABL24,"*"&amp;"RECUP DEBIT"&amp;"*",$J$1:$ABL$1,"&gt;="&amp;ABW$1,$J$1:$ABL$1,"&lt;="&amp;EOMONTH(ABW$1,0))+COUNTIFS($J24:$ABL24,"*"&amp;"RTT"&amp;"*",$J$1:$ABL$1,"&gt;="&amp;ABW$1,$J$1:$ABL$1,"&lt;="&amp;EOMONTH(ABW$1,0))+COUNTIFS($J24:$ABL24,"*"&amp;"ENFANT MALADE"&amp;"*",$J$1:$ABL$1,"&gt;="&amp;ABW$1,$J$1:$ABL$1,"&lt;="&amp;EOMONTH(ABW$1,0))+COUNTIFS($J24:$ABL24,"*"&amp;"BONIFICATION"&amp;"*",$J$1:$ABL$1,"&gt;="&amp;ABW$1,$J$1:$ABL$1,"&lt;="&amp;EOMONTH(ABW$1,0))</f>
        <v>0</v>
      </c>
      <c r="ABX24" s="5">
        <f ca="1">COUNTIFS($J24:$ABL24,"*"&amp;"Congés"&amp;"*",$J$1:$ABL$1,"&gt;="&amp;ABX$1,$J$1:$ABL$1,"&lt;="&amp;EOMONTH(ABX$1,0))+COUNTIFS($J24:$ABL24,"*"&amp;"RECUP DEBIT"&amp;"*",$J$1:$ABL$1,"&gt;="&amp;ABX$1,$J$1:$ABL$1,"&lt;="&amp;EOMONTH(ABX$1,0))+COUNTIFS($J24:$ABL24,"*"&amp;"RTT"&amp;"*",$J$1:$ABL$1,"&gt;="&amp;ABX$1,$J$1:$ABL$1,"&lt;="&amp;EOMONTH(ABX$1,0))+COUNTIFS($J24:$ABL24,"*"&amp;"ENFANT MALADE"&amp;"*",$J$1:$ABL$1,"&gt;="&amp;ABX$1,$J$1:$ABL$1,"&lt;="&amp;EOMONTH(ABX$1,0))+COUNTIFS($J24:$ABL24,"*"&amp;"BONIFICATION"&amp;"*",$J$1:$ABL$1,"&gt;="&amp;ABX$1,$J$1:$ABL$1,"&lt;="&amp;EOMONTH(ABX$1,0))</f>
        <v>0</v>
      </c>
      <c r="ABY24" s="5">
        <f ca="1">COUNTIFS($J24:$ABL24,"*"&amp;"Congés"&amp;"*",$J$1:$ABL$1,"&gt;="&amp;ABY$1,$J$1:$ABL$1,"&lt;="&amp;EOMONTH(ABY$1,0))+COUNTIFS($J24:$ABL24,"*"&amp;"RECUP DEBIT"&amp;"*",$J$1:$ABL$1,"&gt;="&amp;ABY$1,$J$1:$ABL$1,"&lt;="&amp;EOMONTH(ABY$1,0))+COUNTIFS($J24:$ABL24,"*"&amp;"RTT"&amp;"*",$J$1:$ABL$1,"&gt;="&amp;ABY$1,$J$1:$ABL$1,"&lt;="&amp;EOMONTH(ABY$1,0))+COUNTIFS($J24:$ABL24,"*"&amp;"ENFANT MALADE"&amp;"*",$J$1:$ABL$1,"&gt;="&amp;ABY$1,$J$1:$ABL$1,"&lt;="&amp;EOMONTH(ABY$1,0))+COUNTIFS($J24:$ABL24,"*"&amp;"BONIFICATION"&amp;"*",$J$1:$ABL$1,"&gt;="&amp;ABY$1,$J$1:$ABL$1,"&lt;="&amp;EOMONTH(ABY$1,0))</f>
        <v>0</v>
      </c>
      <c r="ABZ24" s="5">
        <f ca="1">COUNTIFS($J24:$ABL24,"*"&amp;"Congés"&amp;"*",$J$1:$ABL$1,"&gt;="&amp;ABZ$1,$J$1:$ABL$1,"&lt;="&amp;EOMONTH(ABZ$1,0))+COUNTIFS($J24:$ABL24,"*"&amp;"RECUP DEBIT"&amp;"*",$J$1:$ABL$1,"&gt;="&amp;ABZ$1,$J$1:$ABL$1,"&lt;="&amp;EOMONTH(ABZ$1,0))+COUNTIFS($J24:$ABL24,"*"&amp;"RTT"&amp;"*",$J$1:$ABL$1,"&gt;="&amp;ABZ$1,$J$1:$ABL$1,"&lt;="&amp;EOMONTH(ABZ$1,0))+COUNTIFS($J24:$ABL24,"*"&amp;"ENFANT MALADE"&amp;"*",$J$1:$ABL$1,"&gt;="&amp;ABZ$1,$J$1:$ABL$1,"&lt;="&amp;EOMONTH(ABZ$1,0))+COUNTIFS($J24:$ABL24,"*"&amp;"BONIFICATION"&amp;"*",$J$1:$ABL$1,"&gt;="&amp;ABZ$1,$J$1:$ABL$1,"&lt;="&amp;EOMONTH(ABZ$1,0))</f>
        <v>0</v>
      </c>
      <c r="ACA24" s="5">
        <f ca="1">COUNTIFS($J24:$ABL24,"*"&amp;"Congés"&amp;"*",$J$1:$ABL$1,"&gt;="&amp;ACA$1,$J$1:$ABL$1,"&lt;="&amp;EOMONTH(ACA$1,0))+COUNTIFS($J24:$ABL24,"*"&amp;"RECUP DEBIT"&amp;"*",$J$1:$ABL$1,"&gt;="&amp;ACA$1,$J$1:$ABL$1,"&lt;="&amp;EOMONTH(ACA$1,0))+COUNTIFS($J24:$ABL24,"*"&amp;"RTT"&amp;"*",$J$1:$ABL$1,"&gt;="&amp;ACA$1,$J$1:$ABL$1,"&lt;="&amp;EOMONTH(ACA$1,0))+COUNTIFS($J24:$ABL24,"*"&amp;"ENFANT MALADE"&amp;"*",$J$1:$ABL$1,"&gt;="&amp;ACA$1,$J$1:$ABL$1,"&lt;="&amp;EOMONTH(ACA$1,0))+COUNTIFS($J24:$ABL24,"*"&amp;"BONIFICATION"&amp;"*",$J$1:$ABL$1,"&gt;="&amp;ACA$1,$J$1:$ABL$1,"&lt;="&amp;EOMONTH(ACA$1,0))</f>
        <v>0</v>
      </c>
      <c r="ACB24" s="4">
        <f ca="1">COUNTIFS($J24:$ABL24,"*"&amp;"Congés"&amp;"*",$J$1:$ABL$1,"&gt;="&amp;ACB$1,$J$1:$ABL$1,"&lt;="&amp;EOMONTH(ACB$1,0))+COUNTIFS($J24:$ABL24,"*"&amp;"RECUP DEBIT"&amp;"*",$J$1:$ABL$1,"&gt;="&amp;ACB$1,$J$1:$ABL$1,"&lt;="&amp;EOMONTH(ACB$1,0))+COUNTIFS($J24:$ABL24,"*"&amp;"RTT"&amp;"*",$J$1:$ABL$1,"&gt;="&amp;ACB$1,$J$1:$ABL$1,"&lt;="&amp;EOMONTH(ACB$1,0))+COUNTIFS($J24:$ABL24,"*"&amp;"ENFANT MALADE"&amp;"*",$J$1:$ABL$1,"&gt;="&amp;ACB$1,$J$1:$ABL$1,"&lt;="&amp;EOMONTH(ACB$1,0))+COUNTIFS($J24:$ABL24,"*"&amp;"BONIFICATION"&amp;"*",$J$1:$ABL$1,"&gt;="&amp;ACB$1,$J$1:$ABL$1,"&lt;="&amp;EOMONTH(ACB$1,0))</f>
        <v>0</v>
      </c>
    </row>
    <row r="25" spans="1:756" s="3" customFormat="1" ht="28" hidden="1" customHeight="1">
      <c r="A25" s="27" t="s">
        <v>105</v>
      </c>
      <c r="B25" s="9" t="str">
        <f>VLOOKUP($A25,[1]LISTE_AGENTS!$A:$G,2,FALSE)</f>
        <v>Lantéri</v>
      </c>
      <c r="C25" s="9" t="str">
        <f>VLOOKUP($A25,[1]LISTE_AGENTS!$A:$G,3,FALSE)</f>
        <v>Joachim</v>
      </c>
      <c r="D25" s="9" t="str">
        <f>VLOOKUP($A25,[1]LISTE_AGENTS!$A:$G,4,FALSE)</f>
        <v>Lantéri Joachim</v>
      </c>
      <c r="E25" s="9" t="str">
        <f>VLOOKUP($A25,[1]LISTE_AGENTS!$A:$G,7,FALSE)</f>
        <v>Oui</v>
      </c>
      <c r="F25" s="9" t="str">
        <f>VLOOKUP($A25,[1]LISTE_AGENTS!$A:$H,8,FALSE)</f>
        <v>NHA-21</v>
      </c>
      <c r="G25" s="28" t="s">
        <v>75</v>
      </c>
      <c r="H25" s="9"/>
      <c r="I25" s="9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 t="s">
        <v>29</v>
      </c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  <c r="ABF25" s="8"/>
      <c r="ABG25" s="8"/>
      <c r="ABH25" s="8"/>
      <c r="ABI25" s="8"/>
      <c r="ABJ25" s="8"/>
      <c r="ABK25" s="8"/>
      <c r="ABL25" s="8"/>
      <c r="ABO25" s="6">
        <f ca="1">COUNTIFS($J25:$ABL25,"*"&amp;"Congés"&amp;"*",$J$1:$ABL$1,"&gt;="&amp;ABO$1,$J$1:$ABL$1,"&lt;="&amp;EOMONTH(ABO$1,0))+COUNTIFS($J25:$ABL25,"*"&amp;"RECUP DEBIT"&amp;"*",$J$1:$ABL$1,"&gt;="&amp;ABO$1,$J$1:$ABL$1,"&lt;="&amp;EOMONTH(ABO$1,0))+COUNTIFS($J25:$ABL25,"*"&amp;"RTT"&amp;"*",$J$1:$ABL$1,"&gt;="&amp;ABO$1,$J$1:$ABL$1,"&lt;="&amp;EOMONTH(ABO$1,0))+COUNTIFS($J25:$ABL25,"*"&amp;"ENFANT MALADE"&amp;"*",$J$1:$ABL$1,"&gt;="&amp;ABO$1,$J$1:$ABL$1,"&lt;="&amp;EOMONTH(ABO$1,0))+COUNTIFS($J25:$ABL25,"*"&amp;"BONIFICATION"&amp;"*",$J$1:$ABL$1,"&gt;="&amp;ABO$1,$J$1:$ABL$1,"&lt;="&amp;EOMONTH(ABO$1,0))</f>
        <v>0</v>
      </c>
      <c r="ABP25" s="5">
        <f ca="1">COUNTIFS($J25:$ABL25,"*"&amp;"Congés"&amp;"*",$J$1:$ABL$1,"&gt;="&amp;ABP$1,$J$1:$ABL$1,"&lt;="&amp;EOMONTH(ABP$1,0))+COUNTIFS($J25:$ABL25,"*"&amp;"RECUP DEBIT"&amp;"*",$J$1:$ABL$1,"&gt;="&amp;ABP$1,$J$1:$ABL$1,"&lt;="&amp;EOMONTH(ABP$1,0))+COUNTIFS($J25:$ABL25,"*"&amp;"RTT"&amp;"*",$J$1:$ABL$1,"&gt;="&amp;ABP$1,$J$1:$ABL$1,"&lt;="&amp;EOMONTH(ABP$1,0))+COUNTIFS($J25:$ABL25,"*"&amp;"ENFANT MALADE"&amp;"*",$J$1:$ABL$1,"&gt;="&amp;ABP$1,$J$1:$ABL$1,"&lt;="&amp;EOMONTH(ABP$1,0))+COUNTIFS($J25:$ABL25,"*"&amp;"BONIFICATION"&amp;"*",$J$1:$ABL$1,"&gt;="&amp;ABP$1,$J$1:$ABL$1,"&lt;="&amp;EOMONTH(ABP$1,0))</f>
        <v>0</v>
      </c>
      <c r="ABQ25" s="5">
        <f ca="1">COUNTIFS($J25:$ABL25,"*"&amp;"Congés"&amp;"*",$J$1:$ABL$1,"&gt;="&amp;ABQ$1,$J$1:$ABL$1,"&lt;="&amp;EOMONTH(ABQ$1,0))+COUNTIFS($J25:$ABL25,"*"&amp;"RECUP DEBIT"&amp;"*",$J$1:$ABL$1,"&gt;="&amp;ABQ$1,$J$1:$ABL$1,"&lt;="&amp;EOMONTH(ABQ$1,0))+COUNTIFS($J25:$ABL25,"*"&amp;"RTT"&amp;"*",$J$1:$ABL$1,"&gt;="&amp;ABQ$1,$J$1:$ABL$1,"&lt;="&amp;EOMONTH(ABQ$1,0))+COUNTIFS($J25:$ABL25,"*"&amp;"ENFANT MALADE"&amp;"*",$J$1:$ABL$1,"&gt;="&amp;ABQ$1,$J$1:$ABL$1,"&lt;="&amp;EOMONTH(ABQ$1,0))+COUNTIFS($J25:$ABL25,"*"&amp;"BONIFICATION"&amp;"*",$J$1:$ABL$1,"&gt;="&amp;ABQ$1,$J$1:$ABL$1,"&lt;="&amp;EOMONTH(ABQ$1,0))</f>
        <v>0</v>
      </c>
      <c r="ABR25" s="5">
        <f ca="1">COUNTIFS($J25:$ABL25,"*"&amp;"Congés"&amp;"*",$J$1:$ABL$1,"&gt;="&amp;ABR$1,$J$1:$ABL$1,"&lt;="&amp;EOMONTH(ABR$1,0))+COUNTIFS($J25:$ABL25,"*"&amp;"RECUP DEBIT"&amp;"*",$J$1:$ABL$1,"&gt;="&amp;ABR$1,$J$1:$ABL$1,"&lt;="&amp;EOMONTH(ABR$1,0))+COUNTIFS($J25:$ABL25,"*"&amp;"RTT"&amp;"*",$J$1:$ABL$1,"&gt;="&amp;ABR$1,$J$1:$ABL$1,"&lt;="&amp;EOMONTH(ABR$1,0))+COUNTIFS($J25:$ABL25,"*"&amp;"ENFANT MALADE"&amp;"*",$J$1:$ABL$1,"&gt;="&amp;ABR$1,$J$1:$ABL$1,"&lt;="&amp;EOMONTH(ABR$1,0))+COUNTIFS($J25:$ABL25,"*"&amp;"BONIFICATION"&amp;"*",$J$1:$ABL$1,"&gt;="&amp;ABR$1,$J$1:$ABL$1,"&lt;="&amp;EOMONTH(ABR$1,0))</f>
        <v>0</v>
      </c>
      <c r="ABS25" s="5">
        <f ca="1">COUNTIFS($J25:$ABL25,"*"&amp;"Congés"&amp;"*",$J$1:$ABL$1,"&gt;="&amp;ABS$1,$J$1:$ABL$1,"&lt;="&amp;EOMONTH(ABS$1,0))+COUNTIFS($J25:$ABL25,"*"&amp;"RECUP DEBIT"&amp;"*",$J$1:$ABL$1,"&gt;="&amp;ABS$1,$J$1:$ABL$1,"&lt;="&amp;EOMONTH(ABS$1,0))+COUNTIFS($J25:$ABL25,"*"&amp;"RTT"&amp;"*",$J$1:$ABL$1,"&gt;="&amp;ABS$1,$J$1:$ABL$1,"&lt;="&amp;EOMONTH(ABS$1,0))+COUNTIFS($J25:$ABL25,"*"&amp;"ENFANT MALADE"&amp;"*",$J$1:$ABL$1,"&gt;="&amp;ABS$1,$J$1:$ABL$1,"&lt;="&amp;EOMONTH(ABS$1,0))+COUNTIFS($J25:$ABL25,"*"&amp;"BONIFICATION"&amp;"*",$J$1:$ABL$1,"&gt;="&amp;ABS$1,$J$1:$ABL$1,"&lt;="&amp;EOMONTH(ABS$1,0))</f>
        <v>0</v>
      </c>
      <c r="ABT25" s="5">
        <f ca="1">COUNTIFS($J25:$ABL25,"*"&amp;"Congés"&amp;"*",$J$1:$ABL$1,"&gt;="&amp;ABT$1,$J$1:$ABL$1,"&lt;="&amp;EOMONTH(ABT$1,0))+COUNTIFS($J25:$ABL25,"*"&amp;"RECUP DEBIT"&amp;"*",$J$1:$ABL$1,"&gt;="&amp;ABT$1,$J$1:$ABL$1,"&lt;="&amp;EOMONTH(ABT$1,0))+COUNTIFS($J25:$ABL25,"*"&amp;"RTT"&amp;"*",$J$1:$ABL$1,"&gt;="&amp;ABT$1,$J$1:$ABL$1,"&lt;="&amp;EOMONTH(ABT$1,0))+COUNTIFS($J25:$ABL25,"*"&amp;"ENFANT MALADE"&amp;"*",$J$1:$ABL$1,"&gt;="&amp;ABT$1,$J$1:$ABL$1,"&lt;="&amp;EOMONTH(ABT$1,0))+COUNTIFS($J25:$ABL25,"*"&amp;"BONIFICATION"&amp;"*",$J$1:$ABL$1,"&gt;="&amp;ABT$1,$J$1:$ABL$1,"&lt;="&amp;EOMONTH(ABT$1,0))</f>
        <v>0</v>
      </c>
      <c r="ABU25" s="5">
        <f ca="1">COUNTIFS($J25:$ABL25,"*"&amp;"Congés"&amp;"*",$J$1:$ABL$1,"&gt;="&amp;ABU$1,$J$1:$ABL$1,"&lt;="&amp;EOMONTH(ABU$1,0))+COUNTIFS($J25:$ABL25,"*"&amp;"RECUP DEBIT"&amp;"*",$J$1:$ABL$1,"&gt;="&amp;ABU$1,$J$1:$ABL$1,"&lt;="&amp;EOMONTH(ABU$1,0))+COUNTIFS($J25:$ABL25,"*"&amp;"RTT"&amp;"*",$J$1:$ABL$1,"&gt;="&amp;ABU$1,$J$1:$ABL$1,"&lt;="&amp;EOMONTH(ABU$1,0))+COUNTIFS($J25:$ABL25,"*"&amp;"ENFANT MALADE"&amp;"*",$J$1:$ABL$1,"&gt;="&amp;ABU$1,$J$1:$ABL$1,"&lt;="&amp;EOMONTH(ABU$1,0))+COUNTIFS($J25:$ABL25,"*"&amp;"BONIFICATION"&amp;"*",$J$1:$ABL$1,"&gt;="&amp;ABU$1,$J$1:$ABL$1,"&lt;="&amp;EOMONTH(ABU$1,0))</f>
        <v>0</v>
      </c>
      <c r="ABV25" s="5">
        <f ca="1">COUNTIFS($J25:$ABL25,"*"&amp;"Congés"&amp;"*",$J$1:$ABL$1,"&gt;="&amp;ABV$1,$J$1:$ABL$1,"&lt;="&amp;EOMONTH(ABV$1,0))+COUNTIFS($J25:$ABL25,"*"&amp;"RECUP DEBIT"&amp;"*",$J$1:$ABL$1,"&gt;="&amp;ABV$1,$J$1:$ABL$1,"&lt;="&amp;EOMONTH(ABV$1,0))+COUNTIFS($J25:$ABL25,"*"&amp;"RTT"&amp;"*",$J$1:$ABL$1,"&gt;="&amp;ABV$1,$J$1:$ABL$1,"&lt;="&amp;EOMONTH(ABV$1,0))+COUNTIFS($J25:$ABL25,"*"&amp;"ENFANT MALADE"&amp;"*",$J$1:$ABL$1,"&gt;="&amp;ABV$1,$J$1:$ABL$1,"&lt;="&amp;EOMONTH(ABV$1,0))+COUNTIFS($J25:$ABL25,"*"&amp;"BONIFICATION"&amp;"*",$J$1:$ABL$1,"&gt;="&amp;ABV$1,$J$1:$ABL$1,"&lt;="&amp;EOMONTH(ABV$1,0))</f>
        <v>0</v>
      </c>
      <c r="ABW25" s="5">
        <f ca="1">COUNTIFS($J25:$ABL25,"*"&amp;"Congés"&amp;"*",$J$1:$ABL$1,"&gt;="&amp;ABW$1,$J$1:$ABL$1,"&lt;="&amp;EOMONTH(ABW$1,0))+COUNTIFS($J25:$ABL25,"*"&amp;"RECUP DEBIT"&amp;"*",$J$1:$ABL$1,"&gt;="&amp;ABW$1,$J$1:$ABL$1,"&lt;="&amp;EOMONTH(ABW$1,0))+COUNTIFS($J25:$ABL25,"*"&amp;"RTT"&amp;"*",$J$1:$ABL$1,"&gt;="&amp;ABW$1,$J$1:$ABL$1,"&lt;="&amp;EOMONTH(ABW$1,0))+COUNTIFS($J25:$ABL25,"*"&amp;"ENFANT MALADE"&amp;"*",$J$1:$ABL$1,"&gt;="&amp;ABW$1,$J$1:$ABL$1,"&lt;="&amp;EOMONTH(ABW$1,0))+COUNTIFS($J25:$ABL25,"*"&amp;"BONIFICATION"&amp;"*",$J$1:$ABL$1,"&gt;="&amp;ABW$1,$J$1:$ABL$1,"&lt;="&amp;EOMONTH(ABW$1,0))</f>
        <v>0</v>
      </c>
      <c r="ABX25" s="5">
        <f ca="1">COUNTIFS($J25:$ABL25,"*"&amp;"Congés"&amp;"*",$J$1:$ABL$1,"&gt;="&amp;ABX$1,$J$1:$ABL$1,"&lt;="&amp;EOMONTH(ABX$1,0))+COUNTIFS($J25:$ABL25,"*"&amp;"RECUP DEBIT"&amp;"*",$J$1:$ABL$1,"&gt;="&amp;ABX$1,$J$1:$ABL$1,"&lt;="&amp;EOMONTH(ABX$1,0))+COUNTIFS($J25:$ABL25,"*"&amp;"RTT"&amp;"*",$J$1:$ABL$1,"&gt;="&amp;ABX$1,$J$1:$ABL$1,"&lt;="&amp;EOMONTH(ABX$1,0))+COUNTIFS($J25:$ABL25,"*"&amp;"ENFANT MALADE"&amp;"*",$J$1:$ABL$1,"&gt;="&amp;ABX$1,$J$1:$ABL$1,"&lt;="&amp;EOMONTH(ABX$1,0))+COUNTIFS($J25:$ABL25,"*"&amp;"BONIFICATION"&amp;"*",$J$1:$ABL$1,"&gt;="&amp;ABX$1,$J$1:$ABL$1,"&lt;="&amp;EOMONTH(ABX$1,0))</f>
        <v>0</v>
      </c>
      <c r="ABY25" s="5">
        <f ca="1">COUNTIFS($J25:$ABL25,"*"&amp;"Congés"&amp;"*",$J$1:$ABL$1,"&gt;="&amp;ABY$1,$J$1:$ABL$1,"&lt;="&amp;EOMONTH(ABY$1,0))+COUNTIFS($J25:$ABL25,"*"&amp;"RECUP DEBIT"&amp;"*",$J$1:$ABL$1,"&gt;="&amp;ABY$1,$J$1:$ABL$1,"&lt;="&amp;EOMONTH(ABY$1,0))+COUNTIFS($J25:$ABL25,"*"&amp;"RTT"&amp;"*",$J$1:$ABL$1,"&gt;="&amp;ABY$1,$J$1:$ABL$1,"&lt;="&amp;EOMONTH(ABY$1,0))+COUNTIFS($J25:$ABL25,"*"&amp;"ENFANT MALADE"&amp;"*",$J$1:$ABL$1,"&gt;="&amp;ABY$1,$J$1:$ABL$1,"&lt;="&amp;EOMONTH(ABY$1,0))+COUNTIFS($J25:$ABL25,"*"&amp;"BONIFICATION"&amp;"*",$J$1:$ABL$1,"&gt;="&amp;ABY$1,$J$1:$ABL$1,"&lt;="&amp;EOMONTH(ABY$1,0))</f>
        <v>0</v>
      </c>
      <c r="ABZ25" s="5">
        <f ca="1">COUNTIFS($J25:$ABL25,"*"&amp;"Congés"&amp;"*",$J$1:$ABL$1,"&gt;="&amp;ABZ$1,$J$1:$ABL$1,"&lt;="&amp;EOMONTH(ABZ$1,0))+COUNTIFS($J25:$ABL25,"*"&amp;"RECUP DEBIT"&amp;"*",$J$1:$ABL$1,"&gt;="&amp;ABZ$1,$J$1:$ABL$1,"&lt;="&amp;EOMONTH(ABZ$1,0))+COUNTIFS($J25:$ABL25,"*"&amp;"RTT"&amp;"*",$J$1:$ABL$1,"&gt;="&amp;ABZ$1,$J$1:$ABL$1,"&lt;="&amp;EOMONTH(ABZ$1,0))+COUNTIFS($J25:$ABL25,"*"&amp;"ENFANT MALADE"&amp;"*",$J$1:$ABL$1,"&gt;="&amp;ABZ$1,$J$1:$ABL$1,"&lt;="&amp;EOMONTH(ABZ$1,0))+COUNTIFS($J25:$ABL25,"*"&amp;"BONIFICATION"&amp;"*",$J$1:$ABL$1,"&gt;="&amp;ABZ$1,$J$1:$ABL$1,"&lt;="&amp;EOMONTH(ABZ$1,0))</f>
        <v>0</v>
      </c>
      <c r="ACA25" s="5">
        <f ca="1">COUNTIFS($J25:$ABL25,"*"&amp;"Congés"&amp;"*",$J$1:$ABL$1,"&gt;="&amp;ACA$1,$J$1:$ABL$1,"&lt;="&amp;EOMONTH(ACA$1,0))+COUNTIFS($J25:$ABL25,"*"&amp;"RECUP DEBIT"&amp;"*",$J$1:$ABL$1,"&gt;="&amp;ACA$1,$J$1:$ABL$1,"&lt;="&amp;EOMONTH(ACA$1,0))+COUNTIFS($J25:$ABL25,"*"&amp;"RTT"&amp;"*",$J$1:$ABL$1,"&gt;="&amp;ACA$1,$J$1:$ABL$1,"&lt;="&amp;EOMONTH(ACA$1,0))+COUNTIFS($J25:$ABL25,"*"&amp;"ENFANT MALADE"&amp;"*",$J$1:$ABL$1,"&gt;="&amp;ACA$1,$J$1:$ABL$1,"&lt;="&amp;EOMONTH(ACA$1,0))+COUNTIFS($J25:$ABL25,"*"&amp;"BONIFICATION"&amp;"*",$J$1:$ABL$1,"&gt;="&amp;ACA$1,$J$1:$ABL$1,"&lt;="&amp;EOMONTH(ACA$1,0))</f>
        <v>0</v>
      </c>
      <c r="ACB25" s="4">
        <f ca="1">COUNTIFS($J25:$ABL25,"*"&amp;"Congés"&amp;"*",$J$1:$ABL$1,"&gt;="&amp;ACB$1,$J$1:$ABL$1,"&lt;="&amp;EOMONTH(ACB$1,0))+COUNTIFS($J25:$ABL25,"*"&amp;"RECUP DEBIT"&amp;"*",$J$1:$ABL$1,"&gt;="&amp;ACB$1,$J$1:$ABL$1,"&lt;="&amp;EOMONTH(ACB$1,0))+COUNTIFS($J25:$ABL25,"*"&amp;"RTT"&amp;"*",$J$1:$ABL$1,"&gt;="&amp;ACB$1,$J$1:$ABL$1,"&lt;="&amp;EOMONTH(ACB$1,0))+COUNTIFS($J25:$ABL25,"*"&amp;"ENFANT MALADE"&amp;"*",$J$1:$ABL$1,"&gt;="&amp;ACB$1,$J$1:$ABL$1,"&lt;="&amp;EOMONTH(ACB$1,0))+COUNTIFS($J25:$ABL25,"*"&amp;"BONIFICATION"&amp;"*",$J$1:$ABL$1,"&gt;="&amp;ACB$1,$J$1:$ABL$1,"&lt;="&amp;EOMONTH(ACB$1,0))</f>
        <v>0</v>
      </c>
    </row>
    <row r="26" spans="1:756" s="3" customFormat="1" ht="28" hidden="1" customHeight="1">
      <c r="A26" s="27" t="s">
        <v>104</v>
      </c>
      <c r="B26" s="9" t="str">
        <f>VLOOKUP($A26,[1]LISTE_AGENTS!$A:$G,2,FALSE)</f>
        <v>Lemoine</v>
      </c>
      <c r="C26" s="9" t="str">
        <f>VLOOKUP($A26,[1]LISTE_AGENTS!$A:$G,3,FALSE)</f>
        <v>Steeve</v>
      </c>
      <c r="D26" s="9" t="str">
        <f>VLOOKUP($A26,[1]LISTE_AGENTS!$A:$G,4,FALSE)</f>
        <v>Lemoine Steeve</v>
      </c>
      <c r="E26" s="9" t="str">
        <f>VLOOKUP($A26,[1]LISTE_AGENTS!$A:$G,7,FALSE)</f>
        <v>Oui</v>
      </c>
      <c r="F26" s="9" t="str">
        <f>VLOOKUP($A26,[1]LISTE_AGENTS!$A:$H,8,FALSE)</f>
        <v>NHA-21</v>
      </c>
      <c r="G26" s="28" t="s">
        <v>75</v>
      </c>
      <c r="H26" s="9"/>
      <c r="I26" s="9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 t="s">
        <v>89</v>
      </c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  <c r="ABF26" s="8"/>
      <c r="ABG26" s="8"/>
      <c r="ABH26" s="8"/>
      <c r="ABI26" s="8"/>
      <c r="ABJ26" s="8"/>
      <c r="ABK26" s="8"/>
      <c r="ABL26" s="8"/>
      <c r="ABO26" s="6">
        <f ca="1">COUNTIFS($J26:$ABL26,"*"&amp;"Congés"&amp;"*",$J$1:$ABL$1,"&gt;="&amp;ABO$1,$J$1:$ABL$1,"&lt;="&amp;EOMONTH(ABO$1,0))+COUNTIFS($J26:$ABL26,"*"&amp;"RECUP DEBIT"&amp;"*",$J$1:$ABL$1,"&gt;="&amp;ABO$1,$J$1:$ABL$1,"&lt;="&amp;EOMONTH(ABO$1,0))+COUNTIFS($J26:$ABL26,"*"&amp;"RTT"&amp;"*",$J$1:$ABL$1,"&gt;="&amp;ABO$1,$J$1:$ABL$1,"&lt;="&amp;EOMONTH(ABO$1,0))+COUNTIFS($J26:$ABL26,"*"&amp;"ENFANT MALADE"&amp;"*",$J$1:$ABL$1,"&gt;="&amp;ABO$1,$J$1:$ABL$1,"&lt;="&amp;EOMONTH(ABO$1,0))+COUNTIFS($J26:$ABL26,"*"&amp;"BONIFICATION"&amp;"*",$J$1:$ABL$1,"&gt;="&amp;ABO$1,$J$1:$ABL$1,"&lt;="&amp;EOMONTH(ABO$1,0))</f>
        <v>0</v>
      </c>
      <c r="ABP26" s="5">
        <f ca="1">COUNTIFS($J26:$ABL26,"*"&amp;"Congés"&amp;"*",$J$1:$ABL$1,"&gt;="&amp;ABP$1,$J$1:$ABL$1,"&lt;="&amp;EOMONTH(ABP$1,0))+COUNTIFS($J26:$ABL26,"*"&amp;"RECUP DEBIT"&amp;"*",$J$1:$ABL$1,"&gt;="&amp;ABP$1,$J$1:$ABL$1,"&lt;="&amp;EOMONTH(ABP$1,0))+COUNTIFS($J26:$ABL26,"*"&amp;"RTT"&amp;"*",$J$1:$ABL$1,"&gt;="&amp;ABP$1,$J$1:$ABL$1,"&lt;="&amp;EOMONTH(ABP$1,0))+COUNTIFS($J26:$ABL26,"*"&amp;"ENFANT MALADE"&amp;"*",$J$1:$ABL$1,"&gt;="&amp;ABP$1,$J$1:$ABL$1,"&lt;="&amp;EOMONTH(ABP$1,0))+COUNTIFS($J26:$ABL26,"*"&amp;"BONIFICATION"&amp;"*",$J$1:$ABL$1,"&gt;="&amp;ABP$1,$J$1:$ABL$1,"&lt;="&amp;EOMONTH(ABP$1,0))</f>
        <v>0</v>
      </c>
      <c r="ABQ26" s="5">
        <f ca="1">COUNTIFS($J26:$ABL26,"*"&amp;"Congés"&amp;"*",$J$1:$ABL$1,"&gt;="&amp;ABQ$1,$J$1:$ABL$1,"&lt;="&amp;EOMONTH(ABQ$1,0))+COUNTIFS($J26:$ABL26,"*"&amp;"RECUP DEBIT"&amp;"*",$J$1:$ABL$1,"&gt;="&amp;ABQ$1,$J$1:$ABL$1,"&lt;="&amp;EOMONTH(ABQ$1,0))+COUNTIFS($J26:$ABL26,"*"&amp;"RTT"&amp;"*",$J$1:$ABL$1,"&gt;="&amp;ABQ$1,$J$1:$ABL$1,"&lt;="&amp;EOMONTH(ABQ$1,0))+COUNTIFS($J26:$ABL26,"*"&amp;"ENFANT MALADE"&amp;"*",$J$1:$ABL$1,"&gt;="&amp;ABQ$1,$J$1:$ABL$1,"&lt;="&amp;EOMONTH(ABQ$1,0))+COUNTIFS($J26:$ABL26,"*"&amp;"BONIFICATION"&amp;"*",$J$1:$ABL$1,"&gt;="&amp;ABQ$1,$J$1:$ABL$1,"&lt;="&amp;EOMONTH(ABQ$1,0))</f>
        <v>0</v>
      </c>
      <c r="ABR26" s="5">
        <f ca="1">COUNTIFS($J26:$ABL26,"*"&amp;"Congés"&amp;"*",$J$1:$ABL$1,"&gt;="&amp;ABR$1,$J$1:$ABL$1,"&lt;="&amp;EOMONTH(ABR$1,0))+COUNTIFS($J26:$ABL26,"*"&amp;"RECUP DEBIT"&amp;"*",$J$1:$ABL$1,"&gt;="&amp;ABR$1,$J$1:$ABL$1,"&lt;="&amp;EOMONTH(ABR$1,0))+COUNTIFS($J26:$ABL26,"*"&amp;"RTT"&amp;"*",$J$1:$ABL$1,"&gt;="&amp;ABR$1,$J$1:$ABL$1,"&lt;="&amp;EOMONTH(ABR$1,0))+COUNTIFS($J26:$ABL26,"*"&amp;"ENFANT MALADE"&amp;"*",$J$1:$ABL$1,"&gt;="&amp;ABR$1,$J$1:$ABL$1,"&lt;="&amp;EOMONTH(ABR$1,0))+COUNTIFS($J26:$ABL26,"*"&amp;"BONIFICATION"&amp;"*",$J$1:$ABL$1,"&gt;="&amp;ABR$1,$J$1:$ABL$1,"&lt;="&amp;EOMONTH(ABR$1,0))</f>
        <v>0</v>
      </c>
      <c r="ABS26" s="5">
        <f ca="1">COUNTIFS($J26:$ABL26,"*"&amp;"Congés"&amp;"*",$J$1:$ABL$1,"&gt;="&amp;ABS$1,$J$1:$ABL$1,"&lt;="&amp;EOMONTH(ABS$1,0))+COUNTIFS($J26:$ABL26,"*"&amp;"RECUP DEBIT"&amp;"*",$J$1:$ABL$1,"&gt;="&amp;ABS$1,$J$1:$ABL$1,"&lt;="&amp;EOMONTH(ABS$1,0))+COUNTIFS($J26:$ABL26,"*"&amp;"RTT"&amp;"*",$J$1:$ABL$1,"&gt;="&amp;ABS$1,$J$1:$ABL$1,"&lt;="&amp;EOMONTH(ABS$1,0))+COUNTIFS($J26:$ABL26,"*"&amp;"ENFANT MALADE"&amp;"*",$J$1:$ABL$1,"&gt;="&amp;ABS$1,$J$1:$ABL$1,"&lt;="&amp;EOMONTH(ABS$1,0))+COUNTIFS($J26:$ABL26,"*"&amp;"BONIFICATION"&amp;"*",$J$1:$ABL$1,"&gt;="&amp;ABS$1,$J$1:$ABL$1,"&lt;="&amp;EOMONTH(ABS$1,0))</f>
        <v>0</v>
      </c>
      <c r="ABT26" s="5">
        <f ca="1">COUNTIFS($J26:$ABL26,"*"&amp;"Congés"&amp;"*",$J$1:$ABL$1,"&gt;="&amp;ABT$1,$J$1:$ABL$1,"&lt;="&amp;EOMONTH(ABT$1,0))+COUNTIFS($J26:$ABL26,"*"&amp;"RECUP DEBIT"&amp;"*",$J$1:$ABL$1,"&gt;="&amp;ABT$1,$J$1:$ABL$1,"&lt;="&amp;EOMONTH(ABT$1,0))+COUNTIFS($J26:$ABL26,"*"&amp;"RTT"&amp;"*",$J$1:$ABL$1,"&gt;="&amp;ABT$1,$J$1:$ABL$1,"&lt;="&amp;EOMONTH(ABT$1,0))+COUNTIFS($J26:$ABL26,"*"&amp;"ENFANT MALADE"&amp;"*",$J$1:$ABL$1,"&gt;="&amp;ABT$1,$J$1:$ABL$1,"&lt;="&amp;EOMONTH(ABT$1,0))+COUNTIFS($J26:$ABL26,"*"&amp;"BONIFICATION"&amp;"*",$J$1:$ABL$1,"&gt;="&amp;ABT$1,$J$1:$ABL$1,"&lt;="&amp;EOMONTH(ABT$1,0))</f>
        <v>0</v>
      </c>
      <c r="ABU26" s="5">
        <f ca="1">COUNTIFS($J26:$ABL26,"*"&amp;"Congés"&amp;"*",$J$1:$ABL$1,"&gt;="&amp;ABU$1,$J$1:$ABL$1,"&lt;="&amp;EOMONTH(ABU$1,0))+COUNTIFS($J26:$ABL26,"*"&amp;"RECUP DEBIT"&amp;"*",$J$1:$ABL$1,"&gt;="&amp;ABU$1,$J$1:$ABL$1,"&lt;="&amp;EOMONTH(ABU$1,0))+COUNTIFS($J26:$ABL26,"*"&amp;"RTT"&amp;"*",$J$1:$ABL$1,"&gt;="&amp;ABU$1,$J$1:$ABL$1,"&lt;="&amp;EOMONTH(ABU$1,0))+COUNTIFS($J26:$ABL26,"*"&amp;"ENFANT MALADE"&amp;"*",$J$1:$ABL$1,"&gt;="&amp;ABU$1,$J$1:$ABL$1,"&lt;="&amp;EOMONTH(ABU$1,0))+COUNTIFS($J26:$ABL26,"*"&amp;"BONIFICATION"&amp;"*",$J$1:$ABL$1,"&gt;="&amp;ABU$1,$J$1:$ABL$1,"&lt;="&amp;EOMONTH(ABU$1,0))</f>
        <v>0</v>
      </c>
      <c r="ABV26" s="5">
        <f ca="1">COUNTIFS($J26:$ABL26,"*"&amp;"Congés"&amp;"*",$J$1:$ABL$1,"&gt;="&amp;ABV$1,$J$1:$ABL$1,"&lt;="&amp;EOMONTH(ABV$1,0))+COUNTIFS($J26:$ABL26,"*"&amp;"RECUP DEBIT"&amp;"*",$J$1:$ABL$1,"&gt;="&amp;ABV$1,$J$1:$ABL$1,"&lt;="&amp;EOMONTH(ABV$1,0))+COUNTIFS($J26:$ABL26,"*"&amp;"RTT"&amp;"*",$J$1:$ABL$1,"&gt;="&amp;ABV$1,$J$1:$ABL$1,"&lt;="&amp;EOMONTH(ABV$1,0))+COUNTIFS($J26:$ABL26,"*"&amp;"ENFANT MALADE"&amp;"*",$J$1:$ABL$1,"&gt;="&amp;ABV$1,$J$1:$ABL$1,"&lt;="&amp;EOMONTH(ABV$1,0))+COUNTIFS($J26:$ABL26,"*"&amp;"BONIFICATION"&amp;"*",$J$1:$ABL$1,"&gt;="&amp;ABV$1,$J$1:$ABL$1,"&lt;="&amp;EOMONTH(ABV$1,0))</f>
        <v>0</v>
      </c>
      <c r="ABW26" s="5">
        <f ca="1">COUNTIFS($J26:$ABL26,"*"&amp;"Congés"&amp;"*",$J$1:$ABL$1,"&gt;="&amp;ABW$1,$J$1:$ABL$1,"&lt;="&amp;EOMONTH(ABW$1,0))+COUNTIFS($J26:$ABL26,"*"&amp;"RECUP DEBIT"&amp;"*",$J$1:$ABL$1,"&gt;="&amp;ABW$1,$J$1:$ABL$1,"&lt;="&amp;EOMONTH(ABW$1,0))+COUNTIFS($J26:$ABL26,"*"&amp;"RTT"&amp;"*",$J$1:$ABL$1,"&gt;="&amp;ABW$1,$J$1:$ABL$1,"&lt;="&amp;EOMONTH(ABW$1,0))+COUNTIFS($J26:$ABL26,"*"&amp;"ENFANT MALADE"&amp;"*",$J$1:$ABL$1,"&gt;="&amp;ABW$1,$J$1:$ABL$1,"&lt;="&amp;EOMONTH(ABW$1,0))+COUNTIFS($J26:$ABL26,"*"&amp;"BONIFICATION"&amp;"*",$J$1:$ABL$1,"&gt;="&amp;ABW$1,$J$1:$ABL$1,"&lt;="&amp;EOMONTH(ABW$1,0))</f>
        <v>0</v>
      </c>
      <c r="ABX26" s="5">
        <f ca="1">COUNTIFS($J26:$ABL26,"*"&amp;"Congés"&amp;"*",$J$1:$ABL$1,"&gt;="&amp;ABX$1,$J$1:$ABL$1,"&lt;="&amp;EOMONTH(ABX$1,0))+COUNTIFS($J26:$ABL26,"*"&amp;"RECUP DEBIT"&amp;"*",$J$1:$ABL$1,"&gt;="&amp;ABX$1,$J$1:$ABL$1,"&lt;="&amp;EOMONTH(ABX$1,0))+COUNTIFS($J26:$ABL26,"*"&amp;"RTT"&amp;"*",$J$1:$ABL$1,"&gt;="&amp;ABX$1,$J$1:$ABL$1,"&lt;="&amp;EOMONTH(ABX$1,0))+COUNTIFS($J26:$ABL26,"*"&amp;"ENFANT MALADE"&amp;"*",$J$1:$ABL$1,"&gt;="&amp;ABX$1,$J$1:$ABL$1,"&lt;="&amp;EOMONTH(ABX$1,0))+COUNTIFS($J26:$ABL26,"*"&amp;"BONIFICATION"&amp;"*",$J$1:$ABL$1,"&gt;="&amp;ABX$1,$J$1:$ABL$1,"&lt;="&amp;EOMONTH(ABX$1,0))</f>
        <v>0</v>
      </c>
      <c r="ABY26" s="5">
        <f ca="1">COUNTIFS($J26:$ABL26,"*"&amp;"Congés"&amp;"*",$J$1:$ABL$1,"&gt;="&amp;ABY$1,$J$1:$ABL$1,"&lt;="&amp;EOMONTH(ABY$1,0))+COUNTIFS($J26:$ABL26,"*"&amp;"RECUP DEBIT"&amp;"*",$J$1:$ABL$1,"&gt;="&amp;ABY$1,$J$1:$ABL$1,"&lt;="&amp;EOMONTH(ABY$1,0))+COUNTIFS($J26:$ABL26,"*"&amp;"RTT"&amp;"*",$J$1:$ABL$1,"&gt;="&amp;ABY$1,$J$1:$ABL$1,"&lt;="&amp;EOMONTH(ABY$1,0))+COUNTIFS($J26:$ABL26,"*"&amp;"ENFANT MALADE"&amp;"*",$J$1:$ABL$1,"&gt;="&amp;ABY$1,$J$1:$ABL$1,"&lt;="&amp;EOMONTH(ABY$1,0))+COUNTIFS($J26:$ABL26,"*"&amp;"BONIFICATION"&amp;"*",$J$1:$ABL$1,"&gt;="&amp;ABY$1,$J$1:$ABL$1,"&lt;="&amp;EOMONTH(ABY$1,0))</f>
        <v>0</v>
      </c>
      <c r="ABZ26" s="5">
        <f ca="1">COUNTIFS($J26:$ABL26,"*"&amp;"Congés"&amp;"*",$J$1:$ABL$1,"&gt;="&amp;ABZ$1,$J$1:$ABL$1,"&lt;="&amp;EOMONTH(ABZ$1,0))+COUNTIFS($J26:$ABL26,"*"&amp;"RECUP DEBIT"&amp;"*",$J$1:$ABL$1,"&gt;="&amp;ABZ$1,$J$1:$ABL$1,"&lt;="&amp;EOMONTH(ABZ$1,0))+COUNTIFS($J26:$ABL26,"*"&amp;"RTT"&amp;"*",$J$1:$ABL$1,"&gt;="&amp;ABZ$1,$J$1:$ABL$1,"&lt;="&amp;EOMONTH(ABZ$1,0))+COUNTIFS($J26:$ABL26,"*"&amp;"ENFANT MALADE"&amp;"*",$J$1:$ABL$1,"&gt;="&amp;ABZ$1,$J$1:$ABL$1,"&lt;="&amp;EOMONTH(ABZ$1,0))+COUNTIFS($J26:$ABL26,"*"&amp;"BONIFICATION"&amp;"*",$J$1:$ABL$1,"&gt;="&amp;ABZ$1,$J$1:$ABL$1,"&lt;="&amp;EOMONTH(ABZ$1,0))</f>
        <v>0</v>
      </c>
      <c r="ACA26" s="5">
        <f ca="1">COUNTIFS($J26:$ABL26,"*"&amp;"Congés"&amp;"*",$J$1:$ABL$1,"&gt;="&amp;ACA$1,$J$1:$ABL$1,"&lt;="&amp;EOMONTH(ACA$1,0))+COUNTIFS($J26:$ABL26,"*"&amp;"RECUP DEBIT"&amp;"*",$J$1:$ABL$1,"&gt;="&amp;ACA$1,$J$1:$ABL$1,"&lt;="&amp;EOMONTH(ACA$1,0))+COUNTIFS($J26:$ABL26,"*"&amp;"RTT"&amp;"*",$J$1:$ABL$1,"&gt;="&amp;ACA$1,$J$1:$ABL$1,"&lt;="&amp;EOMONTH(ACA$1,0))+COUNTIFS($J26:$ABL26,"*"&amp;"ENFANT MALADE"&amp;"*",$J$1:$ABL$1,"&gt;="&amp;ACA$1,$J$1:$ABL$1,"&lt;="&amp;EOMONTH(ACA$1,0))+COUNTIFS($J26:$ABL26,"*"&amp;"BONIFICATION"&amp;"*",$J$1:$ABL$1,"&gt;="&amp;ACA$1,$J$1:$ABL$1,"&lt;="&amp;EOMONTH(ACA$1,0))</f>
        <v>0</v>
      </c>
      <c r="ACB26" s="4">
        <f ca="1">COUNTIFS($J26:$ABL26,"*"&amp;"Congés"&amp;"*",$J$1:$ABL$1,"&gt;="&amp;ACB$1,$J$1:$ABL$1,"&lt;="&amp;EOMONTH(ACB$1,0))+COUNTIFS($J26:$ABL26,"*"&amp;"RECUP DEBIT"&amp;"*",$J$1:$ABL$1,"&gt;="&amp;ACB$1,$J$1:$ABL$1,"&lt;="&amp;EOMONTH(ACB$1,0))+COUNTIFS($J26:$ABL26,"*"&amp;"RTT"&amp;"*",$J$1:$ABL$1,"&gt;="&amp;ACB$1,$J$1:$ABL$1,"&lt;="&amp;EOMONTH(ACB$1,0))+COUNTIFS($J26:$ABL26,"*"&amp;"ENFANT MALADE"&amp;"*",$J$1:$ABL$1,"&gt;="&amp;ACB$1,$J$1:$ABL$1,"&lt;="&amp;EOMONTH(ACB$1,0))+COUNTIFS($J26:$ABL26,"*"&amp;"BONIFICATION"&amp;"*",$J$1:$ABL$1,"&gt;="&amp;ACB$1,$J$1:$ABL$1,"&lt;="&amp;EOMONTH(ACB$1,0))</f>
        <v>0</v>
      </c>
    </row>
    <row r="27" spans="1:756" s="3" customFormat="1" ht="27.75" hidden="1" customHeight="1">
      <c r="A27" s="27" t="s">
        <v>102</v>
      </c>
      <c r="B27" s="9" t="str">
        <f>VLOOKUP($A27,[1]LISTE_AGENTS!$A:$G,2,FALSE)</f>
        <v>Mangiarotti</v>
      </c>
      <c r="C27" s="9" t="str">
        <f>VLOOKUP($A27,[1]LISTE_AGENTS!$A:$G,3,FALSE)</f>
        <v>Tony</v>
      </c>
      <c r="D27" s="9" t="str">
        <f>VLOOKUP($A27,[1]LISTE_AGENTS!$A:$G,4,FALSE)</f>
        <v>Mangiarotti Tony</v>
      </c>
      <c r="E27" s="9" t="str">
        <f>VLOOKUP($A27,[1]LISTE_AGENTS!$A:$G,7,FALSE)</f>
        <v>Oui</v>
      </c>
      <c r="F27" s="9" t="str">
        <f>VLOOKUP($A27,[1]LISTE_AGENTS!$A:$H,8,FALSE)</f>
        <v>NHA-21</v>
      </c>
      <c r="G27" s="28" t="s">
        <v>75</v>
      </c>
      <c r="H27" s="9"/>
      <c r="I27" s="9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 t="s">
        <v>68</v>
      </c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  <c r="NF27" s="8"/>
      <c r="NG27" s="8"/>
      <c r="NH27" s="8"/>
      <c r="NI27" s="8"/>
      <c r="NJ27" s="8"/>
      <c r="NK27" s="8"/>
      <c r="NL27" s="8"/>
      <c r="NM27" s="8"/>
      <c r="NN27" s="8"/>
      <c r="NO27" s="8"/>
      <c r="NP27" s="8"/>
      <c r="NQ27" s="8"/>
      <c r="NR27" s="8"/>
      <c r="NS27" s="8"/>
      <c r="NT27" s="8"/>
      <c r="NU27" s="8"/>
      <c r="NV27" s="8"/>
      <c r="NW27" s="8"/>
      <c r="NX27" s="8"/>
      <c r="NY27" s="8"/>
      <c r="NZ27" s="8"/>
      <c r="OA27" s="8"/>
      <c r="OB27" s="8"/>
      <c r="OC27" s="8"/>
      <c r="OD27" s="8"/>
      <c r="OE27" s="8"/>
      <c r="OF27" s="8"/>
      <c r="OG27" s="8"/>
      <c r="OH27" s="8"/>
      <c r="OI27" s="8"/>
      <c r="OJ27" s="8"/>
      <c r="OK27" s="8"/>
      <c r="OL27" s="8"/>
      <c r="OM27" s="8"/>
      <c r="ON27" s="8"/>
      <c r="OO27" s="8"/>
      <c r="OP27" s="8"/>
      <c r="OQ27" s="8"/>
      <c r="OR27" s="8"/>
      <c r="OS27" s="8"/>
      <c r="OT27" s="8"/>
      <c r="OU27" s="8"/>
      <c r="OV27" s="8"/>
      <c r="OW27" s="8"/>
      <c r="OX27" s="8"/>
      <c r="OY27" s="8"/>
      <c r="OZ27" s="8"/>
      <c r="PA27" s="8"/>
      <c r="PB27" s="8"/>
      <c r="PC27" s="8"/>
      <c r="PD27" s="8"/>
      <c r="PE27" s="8"/>
      <c r="PF27" s="8"/>
      <c r="PG27" s="8"/>
      <c r="PH27" s="8"/>
      <c r="PI27" s="8"/>
      <c r="PJ27" s="8"/>
      <c r="PK27" s="8"/>
      <c r="PL27" s="8"/>
      <c r="PM27" s="8"/>
      <c r="PN27" s="8"/>
      <c r="PO27" s="8"/>
      <c r="PP27" s="8"/>
      <c r="PQ27" s="8"/>
      <c r="PR27" s="8"/>
      <c r="PS27" s="8"/>
      <c r="PT27" s="8"/>
      <c r="PU27" s="8"/>
      <c r="PV27" s="8"/>
      <c r="PW27" s="8"/>
      <c r="PX27" s="8"/>
      <c r="PY27" s="8"/>
      <c r="PZ27" s="8"/>
      <c r="QA27" s="8"/>
      <c r="QB27" s="8"/>
      <c r="QC27" s="8"/>
      <c r="QD27" s="8"/>
      <c r="QE27" s="8"/>
      <c r="QF27" s="8"/>
      <c r="QG27" s="8"/>
      <c r="QH27" s="8"/>
      <c r="QI27" s="8"/>
      <c r="QJ27" s="8"/>
      <c r="QK27" s="8"/>
      <c r="QL27" s="8"/>
      <c r="QM27" s="8"/>
      <c r="QN27" s="8"/>
      <c r="QO27" s="8"/>
      <c r="QP27" s="8"/>
      <c r="QQ27" s="8"/>
      <c r="QR27" s="8"/>
      <c r="QS27" s="8"/>
      <c r="QT27" s="8"/>
      <c r="QU27" s="8"/>
      <c r="QV27" s="8"/>
      <c r="QW27" s="8"/>
      <c r="QX27" s="8"/>
      <c r="QY27" s="8"/>
      <c r="QZ27" s="8"/>
      <c r="RA27" s="8"/>
      <c r="RB27" s="8"/>
      <c r="RC27" s="8"/>
      <c r="RD27" s="8"/>
      <c r="RE27" s="8"/>
      <c r="RF27" s="8"/>
      <c r="RG27" s="8"/>
      <c r="RH27" s="8"/>
      <c r="RI27" s="8"/>
      <c r="RJ27" s="8"/>
      <c r="RK27" s="8"/>
      <c r="RL27" s="8"/>
      <c r="RM27" s="8"/>
      <c r="RN27" s="8"/>
      <c r="RO27" s="8"/>
      <c r="RP27" s="8"/>
      <c r="RQ27" s="8"/>
      <c r="RR27" s="8"/>
      <c r="RS27" s="8"/>
      <c r="RT27" s="8"/>
      <c r="RU27" s="8"/>
      <c r="RV27" s="8"/>
      <c r="RW27" s="8"/>
      <c r="RX27" s="8"/>
      <c r="RY27" s="8"/>
      <c r="RZ27" s="8"/>
      <c r="SA27" s="8"/>
      <c r="SB27" s="8"/>
      <c r="SC27" s="8"/>
      <c r="SD27" s="8"/>
      <c r="SE27" s="8"/>
      <c r="SF27" s="8"/>
      <c r="SG27" s="8"/>
      <c r="SH27" s="8"/>
      <c r="SI27" s="8"/>
      <c r="SJ27" s="8"/>
      <c r="SK27" s="8"/>
      <c r="SL27" s="8"/>
      <c r="SM27" s="8"/>
      <c r="SN27" s="8"/>
      <c r="SO27" s="8"/>
      <c r="SP27" s="8"/>
      <c r="SQ27" s="8"/>
      <c r="SR27" s="8"/>
      <c r="SS27" s="8"/>
      <c r="ST27" s="8"/>
      <c r="SU27" s="8"/>
      <c r="SV27" s="8"/>
      <c r="SW27" s="8"/>
      <c r="SX27" s="8"/>
      <c r="SY27" s="8"/>
      <c r="SZ27" s="8"/>
      <c r="TA27" s="8"/>
      <c r="TB27" s="8"/>
      <c r="TC27" s="8"/>
      <c r="TD27" s="8"/>
      <c r="TE27" s="8"/>
      <c r="TF27" s="8"/>
      <c r="TG27" s="8"/>
      <c r="TH27" s="8"/>
      <c r="TI27" s="8"/>
      <c r="TJ27" s="8"/>
      <c r="TK27" s="8"/>
      <c r="TL27" s="8"/>
      <c r="TM27" s="8"/>
      <c r="TN27" s="8"/>
      <c r="TO27" s="8"/>
      <c r="TP27" s="8"/>
      <c r="TQ27" s="8"/>
      <c r="TR27" s="8"/>
      <c r="TS27" s="8"/>
      <c r="TT27" s="8"/>
      <c r="TU27" s="8"/>
      <c r="TV27" s="8"/>
      <c r="TW27" s="8"/>
      <c r="TX27" s="8"/>
      <c r="TY27" s="8"/>
      <c r="TZ27" s="8"/>
      <c r="UA27" s="8"/>
      <c r="UB27" s="8"/>
      <c r="UC27" s="8"/>
      <c r="UD27" s="8"/>
      <c r="UE27" s="8"/>
      <c r="UF27" s="8"/>
      <c r="UG27" s="8"/>
      <c r="UH27" s="8"/>
      <c r="UI27" s="8"/>
      <c r="UJ27" s="8"/>
      <c r="UK27" s="8"/>
      <c r="UL27" s="8"/>
      <c r="UM27" s="8"/>
      <c r="UN27" s="8"/>
      <c r="UO27" s="8"/>
      <c r="UP27" s="8"/>
      <c r="UQ27" s="8"/>
      <c r="UR27" s="8"/>
      <c r="US27" s="8"/>
      <c r="UT27" s="8"/>
      <c r="UU27" s="8"/>
      <c r="UV27" s="8"/>
      <c r="UW27" s="8"/>
      <c r="UX27" s="8"/>
      <c r="UY27" s="8"/>
      <c r="UZ27" s="8"/>
      <c r="VA27" s="8"/>
      <c r="VB27" s="8"/>
      <c r="VC27" s="8"/>
      <c r="VD27" s="8"/>
      <c r="VE27" s="8"/>
      <c r="VF27" s="8"/>
      <c r="VG27" s="8"/>
      <c r="VH27" s="8"/>
      <c r="VI27" s="8"/>
      <c r="VJ27" s="8"/>
      <c r="VK27" s="8"/>
      <c r="VL27" s="8"/>
      <c r="VM27" s="8"/>
      <c r="VN27" s="8"/>
      <c r="VO27" s="8"/>
      <c r="VP27" s="8"/>
      <c r="VQ27" s="8"/>
      <c r="VR27" s="8"/>
      <c r="VS27" s="8"/>
      <c r="VT27" s="8"/>
      <c r="VU27" s="8"/>
      <c r="VV27" s="8"/>
      <c r="VW27" s="8"/>
      <c r="VX27" s="8"/>
      <c r="VY27" s="8"/>
      <c r="VZ27" s="8"/>
      <c r="WA27" s="8"/>
      <c r="WB27" s="8"/>
      <c r="WC27" s="8"/>
      <c r="WD27" s="8"/>
      <c r="WE27" s="8"/>
      <c r="WF27" s="8"/>
      <c r="WG27" s="8"/>
      <c r="WH27" s="8"/>
      <c r="WI27" s="8"/>
      <c r="WJ27" s="8"/>
      <c r="WK27" s="8"/>
      <c r="WL27" s="8"/>
      <c r="WM27" s="8"/>
      <c r="WN27" s="8"/>
      <c r="WO27" s="8"/>
      <c r="WP27" s="8"/>
      <c r="WQ27" s="8"/>
      <c r="WR27" s="8"/>
      <c r="WS27" s="8"/>
      <c r="WT27" s="8"/>
      <c r="WU27" s="8"/>
      <c r="WV27" s="8"/>
      <c r="WW27" s="8"/>
      <c r="WX27" s="8"/>
      <c r="WY27" s="8"/>
      <c r="WZ27" s="8"/>
      <c r="XA27" s="8"/>
      <c r="XB27" s="8"/>
      <c r="XC27" s="8"/>
      <c r="XD27" s="8"/>
      <c r="XE27" s="8"/>
      <c r="XF27" s="8"/>
      <c r="XG27" s="8"/>
      <c r="XH27" s="8"/>
      <c r="XI27" s="8"/>
      <c r="XJ27" s="8"/>
      <c r="XK27" s="8"/>
      <c r="XL27" s="8"/>
      <c r="XM27" s="8"/>
      <c r="XN27" s="8"/>
      <c r="XO27" s="8"/>
      <c r="XP27" s="8"/>
      <c r="XQ27" s="8"/>
      <c r="XR27" s="8"/>
      <c r="XS27" s="8"/>
      <c r="XT27" s="8"/>
      <c r="XU27" s="8"/>
      <c r="XV27" s="8"/>
      <c r="XW27" s="8"/>
      <c r="XX27" s="8"/>
      <c r="XY27" s="8"/>
      <c r="XZ27" s="8"/>
      <c r="YA27" s="8"/>
      <c r="YB27" s="8"/>
      <c r="YC27" s="8"/>
      <c r="YD27" s="8"/>
      <c r="YE27" s="8"/>
      <c r="YF27" s="8"/>
      <c r="YG27" s="8"/>
      <c r="YH27" s="8"/>
      <c r="YI27" s="8"/>
      <c r="YJ27" s="8"/>
      <c r="YK27" s="8"/>
      <c r="YL27" s="8"/>
      <c r="YM27" s="8"/>
      <c r="YN27" s="8"/>
      <c r="YO27" s="8"/>
      <c r="YP27" s="8"/>
      <c r="YQ27" s="8"/>
      <c r="YR27" s="8"/>
      <c r="YS27" s="8"/>
      <c r="YT27" s="8"/>
      <c r="YU27" s="8"/>
      <c r="YV27" s="8"/>
      <c r="YW27" s="8"/>
      <c r="YX27" s="8"/>
      <c r="YY27" s="8"/>
      <c r="YZ27" s="8"/>
      <c r="ZA27" s="8"/>
      <c r="ZB27" s="8"/>
      <c r="ZC27" s="8"/>
      <c r="ZD27" s="8"/>
      <c r="ZE27" s="8"/>
      <c r="ZF27" s="8"/>
      <c r="ZG27" s="8"/>
      <c r="ZH27" s="8"/>
      <c r="ZI27" s="8"/>
      <c r="ZJ27" s="8"/>
      <c r="ZK27" s="8"/>
      <c r="ZL27" s="8"/>
      <c r="ZM27" s="8"/>
      <c r="ZN27" s="8"/>
      <c r="ZO27" s="8"/>
      <c r="ZP27" s="8"/>
      <c r="ZQ27" s="8"/>
      <c r="ZR27" s="8"/>
      <c r="ZS27" s="8"/>
      <c r="ZT27" s="8"/>
      <c r="ZU27" s="8"/>
      <c r="ZV27" s="8"/>
      <c r="ZW27" s="8"/>
      <c r="ZX27" s="8"/>
      <c r="ZY27" s="8"/>
      <c r="ZZ27" s="8"/>
      <c r="AAA27" s="8"/>
      <c r="AAB27" s="8"/>
      <c r="AAC27" s="8"/>
      <c r="AAD27" s="8"/>
      <c r="AAE27" s="8"/>
      <c r="AAF27" s="8"/>
      <c r="AAG27" s="8"/>
      <c r="AAH27" s="8"/>
      <c r="AAI27" s="8"/>
      <c r="AAJ27" s="8"/>
      <c r="AAK27" s="8"/>
      <c r="AAL27" s="8"/>
      <c r="AAM27" s="8"/>
      <c r="AAN27" s="8"/>
      <c r="AAO27" s="8"/>
      <c r="AAP27" s="8"/>
      <c r="AAQ27" s="8"/>
      <c r="AAR27" s="8"/>
      <c r="AAS27" s="8"/>
      <c r="AAT27" s="8"/>
      <c r="AAU27" s="8"/>
      <c r="AAV27" s="8"/>
      <c r="AAW27" s="8"/>
      <c r="AAX27" s="8"/>
      <c r="AAY27" s="8"/>
      <c r="AAZ27" s="8"/>
      <c r="ABA27" s="8"/>
      <c r="ABB27" s="8"/>
      <c r="ABC27" s="8"/>
      <c r="ABD27" s="8"/>
      <c r="ABE27" s="8"/>
      <c r="ABF27" s="8"/>
      <c r="ABG27" s="8"/>
      <c r="ABH27" s="8"/>
      <c r="ABI27" s="8"/>
      <c r="ABJ27" s="8"/>
      <c r="ABK27" s="8"/>
      <c r="ABL27" s="8"/>
      <c r="ABO27" s="6">
        <f ca="1">COUNTIFS($J27:$ABL27,"*"&amp;"Congés"&amp;"*",$J$1:$ABL$1,"&gt;="&amp;ABO$1,$J$1:$ABL$1,"&lt;="&amp;EOMONTH(ABO$1,0))+COUNTIFS($J27:$ABL27,"*"&amp;"RECUP DEBIT"&amp;"*",$J$1:$ABL$1,"&gt;="&amp;ABO$1,$J$1:$ABL$1,"&lt;="&amp;EOMONTH(ABO$1,0))+COUNTIFS($J27:$ABL27,"*"&amp;"RTT"&amp;"*",$J$1:$ABL$1,"&gt;="&amp;ABO$1,$J$1:$ABL$1,"&lt;="&amp;EOMONTH(ABO$1,0))+COUNTIFS($J27:$ABL27,"*"&amp;"ENFANT MALADE"&amp;"*",$J$1:$ABL$1,"&gt;="&amp;ABO$1,$J$1:$ABL$1,"&lt;="&amp;EOMONTH(ABO$1,0))+COUNTIFS($J27:$ABL27,"*"&amp;"BONIFICATION"&amp;"*",$J$1:$ABL$1,"&gt;="&amp;ABO$1,$J$1:$ABL$1,"&lt;="&amp;EOMONTH(ABO$1,0))</f>
        <v>0</v>
      </c>
      <c r="ABP27" s="5">
        <f ca="1">COUNTIFS($J27:$ABL27,"*"&amp;"Congés"&amp;"*",$J$1:$ABL$1,"&gt;="&amp;ABP$1,$J$1:$ABL$1,"&lt;="&amp;EOMONTH(ABP$1,0))+COUNTIFS($J27:$ABL27,"*"&amp;"RECUP DEBIT"&amp;"*",$J$1:$ABL$1,"&gt;="&amp;ABP$1,$J$1:$ABL$1,"&lt;="&amp;EOMONTH(ABP$1,0))+COUNTIFS($J27:$ABL27,"*"&amp;"RTT"&amp;"*",$J$1:$ABL$1,"&gt;="&amp;ABP$1,$J$1:$ABL$1,"&lt;="&amp;EOMONTH(ABP$1,0))+COUNTIFS($J27:$ABL27,"*"&amp;"ENFANT MALADE"&amp;"*",$J$1:$ABL$1,"&gt;="&amp;ABP$1,$J$1:$ABL$1,"&lt;="&amp;EOMONTH(ABP$1,0))+COUNTIFS($J27:$ABL27,"*"&amp;"BONIFICATION"&amp;"*",$J$1:$ABL$1,"&gt;="&amp;ABP$1,$J$1:$ABL$1,"&lt;="&amp;EOMONTH(ABP$1,0))</f>
        <v>0</v>
      </c>
      <c r="ABQ27" s="5">
        <f ca="1">COUNTIFS($J27:$ABL27,"*"&amp;"Congés"&amp;"*",$J$1:$ABL$1,"&gt;="&amp;ABQ$1,$J$1:$ABL$1,"&lt;="&amp;EOMONTH(ABQ$1,0))+COUNTIFS($J27:$ABL27,"*"&amp;"RECUP DEBIT"&amp;"*",$J$1:$ABL$1,"&gt;="&amp;ABQ$1,$J$1:$ABL$1,"&lt;="&amp;EOMONTH(ABQ$1,0))+COUNTIFS($J27:$ABL27,"*"&amp;"RTT"&amp;"*",$J$1:$ABL$1,"&gt;="&amp;ABQ$1,$J$1:$ABL$1,"&lt;="&amp;EOMONTH(ABQ$1,0))+COUNTIFS($J27:$ABL27,"*"&amp;"ENFANT MALADE"&amp;"*",$J$1:$ABL$1,"&gt;="&amp;ABQ$1,$J$1:$ABL$1,"&lt;="&amp;EOMONTH(ABQ$1,0))+COUNTIFS($J27:$ABL27,"*"&amp;"BONIFICATION"&amp;"*",$J$1:$ABL$1,"&gt;="&amp;ABQ$1,$J$1:$ABL$1,"&lt;="&amp;EOMONTH(ABQ$1,0))</f>
        <v>0</v>
      </c>
      <c r="ABR27" s="5">
        <f ca="1">COUNTIFS($J27:$ABL27,"*"&amp;"Congés"&amp;"*",$J$1:$ABL$1,"&gt;="&amp;ABR$1,$J$1:$ABL$1,"&lt;="&amp;EOMONTH(ABR$1,0))+COUNTIFS($J27:$ABL27,"*"&amp;"RECUP DEBIT"&amp;"*",$J$1:$ABL$1,"&gt;="&amp;ABR$1,$J$1:$ABL$1,"&lt;="&amp;EOMONTH(ABR$1,0))+COUNTIFS($J27:$ABL27,"*"&amp;"RTT"&amp;"*",$J$1:$ABL$1,"&gt;="&amp;ABR$1,$J$1:$ABL$1,"&lt;="&amp;EOMONTH(ABR$1,0))+COUNTIFS($J27:$ABL27,"*"&amp;"ENFANT MALADE"&amp;"*",$J$1:$ABL$1,"&gt;="&amp;ABR$1,$J$1:$ABL$1,"&lt;="&amp;EOMONTH(ABR$1,0))+COUNTIFS($J27:$ABL27,"*"&amp;"BONIFICATION"&amp;"*",$J$1:$ABL$1,"&gt;="&amp;ABR$1,$J$1:$ABL$1,"&lt;="&amp;EOMONTH(ABR$1,0))</f>
        <v>0</v>
      </c>
      <c r="ABS27" s="5">
        <f ca="1">COUNTIFS($J27:$ABL27,"*"&amp;"Congés"&amp;"*",$J$1:$ABL$1,"&gt;="&amp;ABS$1,$J$1:$ABL$1,"&lt;="&amp;EOMONTH(ABS$1,0))+COUNTIFS($J27:$ABL27,"*"&amp;"RECUP DEBIT"&amp;"*",$J$1:$ABL$1,"&gt;="&amp;ABS$1,$J$1:$ABL$1,"&lt;="&amp;EOMONTH(ABS$1,0))+COUNTIFS($J27:$ABL27,"*"&amp;"RTT"&amp;"*",$J$1:$ABL$1,"&gt;="&amp;ABS$1,$J$1:$ABL$1,"&lt;="&amp;EOMONTH(ABS$1,0))+COUNTIFS($J27:$ABL27,"*"&amp;"ENFANT MALADE"&amp;"*",$J$1:$ABL$1,"&gt;="&amp;ABS$1,$J$1:$ABL$1,"&lt;="&amp;EOMONTH(ABS$1,0))+COUNTIFS($J27:$ABL27,"*"&amp;"BONIFICATION"&amp;"*",$J$1:$ABL$1,"&gt;="&amp;ABS$1,$J$1:$ABL$1,"&lt;="&amp;EOMONTH(ABS$1,0))</f>
        <v>0</v>
      </c>
      <c r="ABT27" s="5">
        <f ca="1">COUNTIFS($J27:$ABL27,"*"&amp;"Congés"&amp;"*",$J$1:$ABL$1,"&gt;="&amp;ABT$1,$J$1:$ABL$1,"&lt;="&amp;EOMONTH(ABT$1,0))+COUNTIFS($J27:$ABL27,"*"&amp;"RECUP DEBIT"&amp;"*",$J$1:$ABL$1,"&gt;="&amp;ABT$1,$J$1:$ABL$1,"&lt;="&amp;EOMONTH(ABT$1,0))+COUNTIFS($J27:$ABL27,"*"&amp;"RTT"&amp;"*",$J$1:$ABL$1,"&gt;="&amp;ABT$1,$J$1:$ABL$1,"&lt;="&amp;EOMONTH(ABT$1,0))+COUNTIFS($J27:$ABL27,"*"&amp;"ENFANT MALADE"&amp;"*",$J$1:$ABL$1,"&gt;="&amp;ABT$1,$J$1:$ABL$1,"&lt;="&amp;EOMONTH(ABT$1,0))+COUNTIFS($J27:$ABL27,"*"&amp;"BONIFICATION"&amp;"*",$J$1:$ABL$1,"&gt;="&amp;ABT$1,$J$1:$ABL$1,"&lt;="&amp;EOMONTH(ABT$1,0))</f>
        <v>0</v>
      </c>
      <c r="ABU27" s="5">
        <f ca="1">COUNTIFS($J27:$ABL27,"*"&amp;"Congés"&amp;"*",$J$1:$ABL$1,"&gt;="&amp;ABU$1,$J$1:$ABL$1,"&lt;="&amp;EOMONTH(ABU$1,0))+COUNTIFS($J27:$ABL27,"*"&amp;"RECUP DEBIT"&amp;"*",$J$1:$ABL$1,"&gt;="&amp;ABU$1,$J$1:$ABL$1,"&lt;="&amp;EOMONTH(ABU$1,0))+COUNTIFS($J27:$ABL27,"*"&amp;"RTT"&amp;"*",$J$1:$ABL$1,"&gt;="&amp;ABU$1,$J$1:$ABL$1,"&lt;="&amp;EOMONTH(ABU$1,0))+COUNTIFS($J27:$ABL27,"*"&amp;"ENFANT MALADE"&amp;"*",$J$1:$ABL$1,"&gt;="&amp;ABU$1,$J$1:$ABL$1,"&lt;="&amp;EOMONTH(ABU$1,0))+COUNTIFS($J27:$ABL27,"*"&amp;"BONIFICATION"&amp;"*",$J$1:$ABL$1,"&gt;="&amp;ABU$1,$J$1:$ABL$1,"&lt;="&amp;EOMONTH(ABU$1,0))</f>
        <v>0</v>
      </c>
      <c r="ABV27" s="5">
        <f ca="1">COUNTIFS($J27:$ABL27,"*"&amp;"Congés"&amp;"*",$J$1:$ABL$1,"&gt;="&amp;ABV$1,$J$1:$ABL$1,"&lt;="&amp;EOMONTH(ABV$1,0))+COUNTIFS($J27:$ABL27,"*"&amp;"RECUP DEBIT"&amp;"*",$J$1:$ABL$1,"&gt;="&amp;ABV$1,$J$1:$ABL$1,"&lt;="&amp;EOMONTH(ABV$1,0))+COUNTIFS($J27:$ABL27,"*"&amp;"RTT"&amp;"*",$J$1:$ABL$1,"&gt;="&amp;ABV$1,$J$1:$ABL$1,"&lt;="&amp;EOMONTH(ABV$1,0))+COUNTIFS($J27:$ABL27,"*"&amp;"ENFANT MALADE"&amp;"*",$J$1:$ABL$1,"&gt;="&amp;ABV$1,$J$1:$ABL$1,"&lt;="&amp;EOMONTH(ABV$1,0))+COUNTIFS($J27:$ABL27,"*"&amp;"BONIFICATION"&amp;"*",$J$1:$ABL$1,"&gt;="&amp;ABV$1,$J$1:$ABL$1,"&lt;="&amp;EOMONTH(ABV$1,0))</f>
        <v>0</v>
      </c>
      <c r="ABW27" s="5">
        <f ca="1">COUNTIFS($J27:$ABL27,"*"&amp;"Congés"&amp;"*",$J$1:$ABL$1,"&gt;="&amp;ABW$1,$J$1:$ABL$1,"&lt;="&amp;EOMONTH(ABW$1,0))+COUNTIFS($J27:$ABL27,"*"&amp;"RECUP DEBIT"&amp;"*",$J$1:$ABL$1,"&gt;="&amp;ABW$1,$J$1:$ABL$1,"&lt;="&amp;EOMONTH(ABW$1,0))+COUNTIFS($J27:$ABL27,"*"&amp;"RTT"&amp;"*",$J$1:$ABL$1,"&gt;="&amp;ABW$1,$J$1:$ABL$1,"&lt;="&amp;EOMONTH(ABW$1,0))+COUNTIFS($J27:$ABL27,"*"&amp;"ENFANT MALADE"&amp;"*",$J$1:$ABL$1,"&gt;="&amp;ABW$1,$J$1:$ABL$1,"&lt;="&amp;EOMONTH(ABW$1,0))+COUNTIFS($J27:$ABL27,"*"&amp;"BONIFICATION"&amp;"*",$J$1:$ABL$1,"&gt;="&amp;ABW$1,$J$1:$ABL$1,"&lt;="&amp;EOMONTH(ABW$1,0))</f>
        <v>0</v>
      </c>
      <c r="ABX27" s="5">
        <f ca="1">COUNTIFS($J27:$ABL27,"*"&amp;"Congés"&amp;"*",$J$1:$ABL$1,"&gt;="&amp;ABX$1,$J$1:$ABL$1,"&lt;="&amp;EOMONTH(ABX$1,0))+COUNTIFS($J27:$ABL27,"*"&amp;"RECUP DEBIT"&amp;"*",$J$1:$ABL$1,"&gt;="&amp;ABX$1,$J$1:$ABL$1,"&lt;="&amp;EOMONTH(ABX$1,0))+COUNTIFS($J27:$ABL27,"*"&amp;"RTT"&amp;"*",$J$1:$ABL$1,"&gt;="&amp;ABX$1,$J$1:$ABL$1,"&lt;="&amp;EOMONTH(ABX$1,0))+COUNTIFS($J27:$ABL27,"*"&amp;"ENFANT MALADE"&amp;"*",$J$1:$ABL$1,"&gt;="&amp;ABX$1,$J$1:$ABL$1,"&lt;="&amp;EOMONTH(ABX$1,0))+COUNTIFS($J27:$ABL27,"*"&amp;"BONIFICATION"&amp;"*",$J$1:$ABL$1,"&gt;="&amp;ABX$1,$J$1:$ABL$1,"&lt;="&amp;EOMONTH(ABX$1,0))</f>
        <v>0</v>
      </c>
      <c r="ABY27" s="5">
        <f ca="1">COUNTIFS($J27:$ABL27,"*"&amp;"Congés"&amp;"*",$J$1:$ABL$1,"&gt;="&amp;ABY$1,$J$1:$ABL$1,"&lt;="&amp;EOMONTH(ABY$1,0))+COUNTIFS($J27:$ABL27,"*"&amp;"RECUP DEBIT"&amp;"*",$J$1:$ABL$1,"&gt;="&amp;ABY$1,$J$1:$ABL$1,"&lt;="&amp;EOMONTH(ABY$1,0))+COUNTIFS($J27:$ABL27,"*"&amp;"RTT"&amp;"*",$J$1:$ABL$1,"&gt;="&amp;ABY$1,$J$1:$ABL$1,"&lt;="&amp;EOMONTH(ABY$1,0))+COUNTIFS($J27:$ABL27,"*"&amp;"ENFANT MALADE"&amp;"*",$J$1:$ABL$1,"&gt;="&amp;ABY$1,$J$1:$ABL$1,"&lt;="&amp;EOMONTH(ABY$1,0))+COUNTIFS($J27:$ABL27,"*"&amp;"BONIFICATION"&amp;"*",$J$1:$ABL$1,"&gt;="&amp;ABY$1,$J$1:$ABL$1,"&lt;="&amp;EOMONTH(ABY$1,0))</f>
        <v>0</v>
      </c>
      <c r="ABZ27" s="5">
        <f ca="1">COUNTIFS($J27:$ABL27,"*"&amp;"Congés"&amp;"*",$J$1:$ABL$1,"&gt;="&amp;ABZ$1,$J$1:$ABL$1,"&lt;="&amp;EOMONTH(ABZ$1,0))+COUNTIFS($J27:$ABL27,"*"&amp;"RECUP DEBIT"&amp;"*",$J$1:$ABL$1,"&gt;="&amp;ABZ$1,$J$1:$ABL$1,"&lt;="&amp;EOMONTH(ABZ$1,0))+COUNTIFS($J27:$ABL27,"*"&amp;"RTT"&amp;"*",$J$1:$ABL$1,"&gt;="&amp;ABZ$1,$J$1:$ABL$1,"&lt;="&amp;EOMONTH(ABZ$1,0))+COUNTIFS($J27:$ABL27,"*"&amp;"ENFANT MALADE"&amp;"*",$J$1:$ABL$1,"&gt;="&amp;ABZ$1,$J$1:$ABL$1,"&lt;="&amp;EOMONTH(ABZ$1,0))+COUNTIFS($J27:$ABL27,"*"&amp;"BONIFICATION"&amp;"*",$J$1:$ABL$1,"&gt;="&amp;ABZ$1,$J$1:$ABL$1,"&lt;="&amp;EOMONTH(ABZ$1,0))</f>
        <v>0</v>
      </c>
      <c r="ACA27" s="5">
        <f ca="1">COUNTIFS($J27:$ABL27,"*"&amp;"Congés"&amp;"*",$J$1:$ABL$1,"&gt;="&amp;ACA$1,$J$1:$ABL$1,"&lt;="&amp;EOMONTH(ACA$1,0))+COUNTIFS($J27:$ABL27,"*"&amp;"RECUP DEBIT"&amp;"*",$J$1:$ABL$1,"&gt;="&amp;ACA$1,$J$1:$ABL$1,"&lt;="&amp;EOMONTH(ACA$1,0))+COUNTIFS($J27:$ABL27,"*"&amp;"RTT"&amp;"*",$J$1:$ABL$1,"&gt;="&amp;ACA$1,$J$1:$ABL$1,"&lt;="&amp;EOMONTH(ACA$1,0))+COUNTIFS($J27:$ABL27,"*"&amp;"ENFANT MALADE"&amp;"*",$J$1:$ABL$1,"&gt;="&amp;ACA$1,$J$1:$ABL$1,"&lt;="&amp;EOMONTH(ACA$1,0))+COUNTIFS($J27:$ABL27,"*"&amp;"BONIFICATION"&amp;"*",$J$1:$ABL$1,"&gt;="&amp;ACA$1,$J$1:$ABL$1,"&lt;="&amp;EOMONTH(ACA$1,0))</f>
        <v>0</v>
      </c>
      <c r="ACB27" s="4">
        <f ca="1">COUNTIFS($J27:$ABL27,"*"&amp;"Congés"&amp;"*",$J$1:$ABL$1,"&gt;="&amp;ACB$1,$J$1:$ABL$1,"&lt;="&amp;EOMONTH(ACB$1,0))+COUNTIFS($J27:$ABL27,"*"&amp;"RECUP DEBIT"&amp;"*",$J$1:$ABL$1,"&gt;="&amp;ACB$1,$J$1:$ABL$1,"&lt;="&amp;EOMONTH(ACB$1,0))+COUNTIFS($J27:$ABL27,"*"&amp;"RTT"&amp;"*",$J$1:$ABL$1,"&gt;="&amp;ACB$1,$J$1:$ABL$1,"&lt;="&amp;EOMONTH(ACB$1,0))+COUNTIFS($J27:$ABL27,"*"&amp;"ENFANT MALADE"&amp;"*",$J$1:$ABL$1,"&gt;="&amp;ACB$1,$J$1:$ABL$1,"&lt;="&amp;EOMONTH(ACB$1,0))+COUNTIFS($J27:$ABL27,"*"&amp;"BONIFICATION"&amp;"*",$J$1:$ABL$1,"&gt;="&amp;ACB$1,$J$1:$ABL$1,"&lt;="&amp;EOMONTH(ACB$1,0))</f>
        <v>0</v>
      </c>
    </row>
    <row r="28" spans="1:756" s="3" customFormat="1" ht="27.75" hidden="1" customHeight="1">
      <c r="A28" s="27" t="s">
        <v>101</v>
      </c>
      <c r="B28" s="9" t="str">
        <f>VLOOKUP($A28,[1]LISTE_AGENTS!$A:$G,2,FALSE)</f>
        <v>Mannassero</v>
      </c>
      <c r="C28" s="9" t="str">
        <f>VLOOKUP($A28,[1]LISTE_AGENTS!$A:$G,3,FALSE)</f>
        <v>Enzo</v>
      </c>
      <c r="D28" s="9" t="str">
        <f>VLOOKUP($A28,[1]LISTE_AGENTS!$A:$G,4,FALSE)</f>
        <v>Mannassero Enzo</v>
      </c>
      <c r="E28" s="9" t="str">
        <f>VLOOKUP($A28,[1]LISTE_AGENTS!$A:$G,7,FALSE)</f>
        <v>Oui</v>
      </c>
      <c r="F28" s="9" t="str">
        <f>VLOOKUP($A28,[1]LISTE_AGENTS!$A:$H,8,FALSE)</f>
        <v>NHA-21</v>
      </c>
      <c r="G28" s="28" t="s">
        <v>75</v>
      </c>
      <c r="H28" s="9"/>
      <c r="I28" s="9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 t="s">
        <v>76</v>
      </c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  <c r="ABF28" s="8"/>
      <c r="ABG28" s="8"/>
      <c r="ABH28" s="8"/>
      <c r="ABI28" s="8"/>
      <c r="ABJ28" s="8"/>
      <c r="ABK28" s="8"/>
      <c r="ABL28" s="8"/>
      <c r="ABO28" s="6">
        <f ca="1">COUNTIFS($J28:$ABL28,"*"&amp;"Congés"&amp;"*",$J$1:$ABL$1,"&gt;="&amp;ABO$1,$J$1:$ABL$1,"&lt;="&amp;EOMONTH(ABO$1,0))+COUNTIFS($J28:$ABL28,"*"&amp;"RECUP DEBIT"&amp;"*",$J$1:$ABL$1,"&gt;="&amp;ABO$1,$J$1:$ABL$1,"&lt;="&amp;EOMONTH(ABO$1,0))+COUNTIFS($J28:$ABL28,"*"&amp;"RTT"&amp;"*",$J$1:$ABL$1,"&gt;="&amp;ABO$1,$J$1:$ABL$1,"&lt;="&amp;EOMONTH(ABO$1,0))+COUNTIFS($J28:$ABL28,"*"&amp;"ENFANT MALADE"&amp;"*",$J$1:$ABL$1,"&gt;="&amp;ABO$1,$J$1:$ABL$1,"&lt;="&amp;EOMONTH(ABO$1,0))+COUNTIFS($J28:$ABL28,"*"&amp;"BONIFICATION"&amp;"*",$J$1:$ABL$1,"&gt;="&amp;ABO$1,$J$1:$ABL$1,"&lt;="&amp;EOMONTH(ABO$1,0))</f>
        <v>0</v>
      </c>
      <c r="ABP28" s="5">
        <f ca="1">COUNTIFS($J28:$ABL28,"*"&amp;"Congés"&amp;"*",$J$1:$ABL$1,"&gt;="&amp;ABP$1,$J$1:$ABL$1,"&lt;="&amp;EOMONTH(ABP$1,0))+COUNTIFS($J28:$ABL28,"*"&amp;"RECUP DEBIT"&amp;"*",$J$1:$ABL$1,"&gt;="&amp;ABP$1,$J$1:$ABL$1,"&lt;="&amp;EOMONTH(ABP$1,0))+COUNTIFS($J28:$ABL28,"*"&amp;"RTT"&amp;"*",$J$1:$ABL$1,"&gt;="&amp;ABP$1,$J$1:$ABL$1,"&lt;="&amp;EOMONTH(ABP$1,0))+COUNTIFS($J28:$ABL28,"*"&amp;"ENFANT MALADE"&amp;"*",$J$1:$ABL$1,"&gt;="&amp;ABP$1,$J$1:$ABL$1,"&lt;="&amp;EOMONTH(ABP$1,0))+COUNTIFS($J28:$ABL28,"*"&amp;"BONIFICATION"&amp;"*",$J$1:$ABL$1,"&gt;="&amp;ABP$1,$J$1:$ABL$1,"&lt;="&amp;EOMONTH(ABP$1,0))</f>
        <v>0</v>
      </c>
      <c r="ABQ28" s="5">
        <f ca="1">COUNTIFS($J28:$ABL28,"*"&amp;"Congés"&amp;"*",$J$1:$ABL$1,"&gt;="&amp;ABQ$1,$J$1:$ABL$1,"&lt;="&amp;EOMONTH(ABQ$1,0))+COUNTIFS($J28:$ABL28,"*"&amp;"RECUP DEBIT"&amp;"*",$J$1:$ABL$1,"&gt;="&amp;ABQ$1,$J$1:$ABL$1,"&lt;="&amp;EOMONTH(ABQ$1,0))+COUNTIFS($J28:$ABL28,"*"&amp;"RTT"&amp;"*",$J$1:$ABL$1,"&gt;="&amp;ABQ$1,$J$1:$ABL$1,"&lt;="&amp;EOMONTH(ABQ$1,0))+COUNTIFS($J28:$ABL28,"*"&amp;"ENFANT MALADE"&amp;"*",$J$1:$ABL$1,"&gt;="&amp;ABQ$1,$J$1:$ABL$1,"&lt;="&amp;EOMONTH(ABQ$1,0))+COUNTIFS($J28:$ABL28,"*"&amp;"BONIFICATION"&amp;"*",$J$1:$ABL$1,"&gt;="&amp;ABQ$1,$J$1:$ABL$1,"&lt;="&amp;EOMONTH(ABQ$1,0))</f>
        <v>0</v>
      </c>
      <c r="ABR28" s="5">
        <f ca="1">COUNTIFS($J28:$ABL28,"*"&amp;"Congés"&amp;"*",$J$1:$ABL$1,"&gt;="&amp;ABR$1,$J$1:$ABL$1,"&lt;="&amp;EOMONTH(ABR$1,0))+COUNTIFS($J28:$ABL28,"*"&amp;"RECUP DEBIT"&amp;"*",$J$1:$ABL$1,"&gt;="&amp;ABR$1,$J$1:$ABL$1,"&lt;="&amp;EOMONTH(ABR$1,0))+COUNTIFS($J28:$ABL28,"*"&amp;"RTT"&amp;"*",$J$1:$ABL$1,"&gt;="&amp;ABR$1,$J$1:$ABL$1,"&lt;="&amp;EOMONTH(ABR$1,0))+COUNTIFS($J28:$ABL28,"*"&amp;"ENFANT MALADE"&amp;"*",$J$1:$ABL$1,"&gt;="&amp;ABR$1,$J$1:$ABL$1,"&lt;="&amp;EOMONTH(ABR$1,0))+COUNTIFS($J28:$ABL28,"*"&amp;"BONIFICATION"&amp;"*",$J$1:$ABL$1,"&gt;="&amp;ABR$1,$J$1:$ABL$1,"&lt;="&amp;EOMONTH(ABR$1,0))</f>
        <v>0</v>
      </c>
      <c r="ABS28" s="5">
        <f ca="1">COUNTIFS($J28:$ABL28,"*"&amp;"Congés"&amp;"*",$J$1:$ABL$1,"&gt;="&amp;ABS$1,$J$1:$ABL$1,"&lt;="&amp;EOMONTH(ABS$1,0))+COUNTIFS($J28:$ABL28,"*"&amp;"RECUP DEBIT"&amp;"*",$J$1:$ABL$1,"&gt;="&amp;ABS$1,$J$1:$ABL$1,"&lt;="&amp;EOMONTH(ABS$1,0))+COUNTIFS($J28:$ABL28,"*"&amp;"RTT"&amp;"*",$J$1:$ABL$1,"&gt;="&amp;ABS$1,$J$1:$ABL$1,"&lt;="&amp;EOMONTH(ABS$1,0))+COUNTIFS($J28:$ABL28,"*"&amp;"ENFANT MALADE"&amp;"*",$J$1:$ABL$1,"&gt;="&amp;ABS$1,$J$1:$ABL$1,"&lt;="&amp;EOMONTH(ABS$1,0))+COUNTIFS($J28:$ABL28,"*"&amp;"BONIFICATION"&amp;"*",$J$1:$ABL$1,"&gt;="&amp;ABS$1,$J$1:$ABL$1,"&lt;="&amp;EOMONTH(ABS$1,0))</f>
        <v>0</v>
      </c>
      <c r="ABT28" s="5">
        <f ca="1">COUNTIFS($J28:$ABL28,"*"&amp;"Congés"&amp;"*",$J$1:$ABL$1,"&gt;="&amp;ABT$1,$J$1:$ABL$1,"&lt;="&amp;EOMONTH(ABT$1,0))+COUNTIFS($J28:$ABL28,"*"&amp;"RECUP DEBIT"&amp;"*",$J$1:$ABL$1,"&gt;="&amp;ABT$1,$J$1:$ABL$1,"&lt;="&amp;EOMONTH(ABT$1,0))+COUNTIFS($J28:$ABL28,"*"&amp;"RTT"&amp;"*",$J$1:$ABL$1,"&gt;="&amp;ABT$1,$J$1:$ABL$1,"&lt;="&amp;EOMONTH(ABT$1,0))+COUNTIFS($J28:$ABL28,"*"&amp;"ENFANT MALADE"&amp;"*",$J$1:$ABL$1,"&gt;="&amp;ABT$1,$J$1:$ABL$1,"&lt;="&amp;EOMONTH(ABT$1,0))+COUNTIFS($J28:$ABL28,"*"&amp;"BONIFICATION"&amp;"*",$J$1:$ABL$1,"&gt;="&amp;ABT$1,$J$1:$ABL$1,"&lt;="&amp;EOMONTH(ABT$1,0))</f>
        <v>0</v>
      </c>
      <c r="ABU28" s="5">
        <f ca="1">COUNTIFS($J28:$ABL28,"*"&amp;"Congés"&amp;"*",$J$1:$ABL$1,"&gt;="&amp;ABU$1,$J$1:$ABL$1,"&lt;="&amp;EOMONTH(ABU$1,0))+COUNTIFS($J28:$ABL28,"*"&amp;"RECUP DEBIT"&amp;"*",$J$1:$ABL$1,"&gt;="&amp;ABU$1,$J$1:$ABL$1,"&lt;="&amp;EOMONTH(ABU$1,0))+COUNTIFS($J28:$ABL28,"*"&amp;"RTT"&amp;"*",$J$1:$ABL$1,"&gt;="&amp;ABU$1,$J$1:$ABL$1,"&lt;="&amp;EOMONTH(ABU$1,0))+COUNTIFS($J28:$ABL28,"*"&amp;"ENFANT MALADE"&amp;"*",$J$1:$ABL$1,"&gt;="&amp;ABU$1,$J$1:$ABL$1,"&lt;="&amp;EOMONTH(ABU$1,0))+COUNTIFS($J28:$ABL28,"*"&amp;"BONIFICATION"&amp;"*",$J$1:$ABL$1,"&gt;="&amp;ABU$1,$J$1:$ABL$1,"&lt;="&amp;EOMONTH(ABU$1,0))</f>
        <v>0</v>
      </c>
      <c r="ABV28" s="5">
        <f ca="1">COUNTIFS($J28:$ABL28,"*"&amp;"Congés"&amp;"*",$J$1:$ABL$1,"&gt;="&amp;ABV$1,$J$1:$ABL$1,"&lt;="&amp;EOMONTH(ABV$1,0))+COUNTIFS($J28:$ABL28,"*"&amp;"RECUP DEBIT"&amp;"*",$J$1:$ABL$1,"&gt;="&amp;ABV$1,$J$1:$ABL$1,"&lt;="&amp;EOMONTH(ABV$1,0))+COUNTIFS($J28:$ABL28,"*"&amp;"RTT"&amp;"*",$J$1:$ABL$1,"&gt;="&amp;ABV$1,$J$1:$ABL$1,"&lt;="&amp;EOMONTH(ABV$1,0))+COUNTIFS($J28:$ABL28,"*"&amp;"ENFANT MALADE"&amp;"*",$J$1:$ABL$1,"&gt;="&amp;ABV$1,$J$1:$ABL$1,"&lt;="&amp;EOMONTH(ABV$1,0))+COUNTIFS($J28:$ABL28,"*"&amp;"BONIFICATION"&amp;"*",$J$1:$ABL$1,"&gt;="&amp;ABV$1,$J$1:$ABL$1,"&lt;="&amp;EOMONTH(ABV$1,0))</f>
        <v>0</v>
      </c>
      <c r="ABW28" s="5">
        <f ca="1">COUNTIFS($J28:$ABL28,"*"&amp;"Congés"&amp;"*",$J$1:$ABL$1,"&gt;="&amp;ABW$1,$J$1:$ABL$1,"&lt;="&amp;EOMONTH(ABW$1,0))+COUNTIFS($J28:$ABL28,"*"&amp;"RECUP DEBIT"&amp;"*",$J$1:$ABL$1,"&gt;="&amp;ABW$1,$J$1:$ABL$1,"&lt;="&amp;EOMONTH(ABW$1,0))+COUNTIFS($J28:$ABL28,"*"&amp;"RTT"&amp;"*",$J$1:$ABL$1,"&gt;="&amp;ABW$1,$J$1:$ABL$1,"&lt;="&amp;EOMONTH(ABW$1,0))+COUNTIFS($J28:$ABL28,"*"&amp;"ENFANT MALADE"&amp;"*",$J$1:$ABL$1,"&gt;="&amp;ABW$1,$J$1:$ABL$1,"&lt;="&amp;EOMONTH(ABW$1,0))+COUNTIFS($J28:$ABL28,"*"&amp;"BONIFICATION"&amp;"*",$J$1:$ABL$1,"&gt;="&amp;ABW$1,$J$1:$ABL$1,"&lt;="&amp;EOMONTH(ABW$1,0))</f>
        <v>0</v>
      </c>
      <c r="ABX28" s="5">
        <f ca="1">COUNTIFS($J28:$ABL28,"*"&amp;"Congés"&amp;"*",$J$1:$ABL$1,"&gt;="&amp;ABX$1,$J$1:$ABL$1,"&lt;="&amp;EOMONTH(ABX$1,0))+COUNTIFS($J28:$ABL28,"*"&amp;"RECUP DEBIT"&amp;"*",$J$1:$ABL$1,"&gt;="&amp;ABX$1,$J$1:$ABL$1,"&lt;="&amp;EOMONTH(ABX$1,0))+COUNTIFS($J28:$ABL28,"*"&amp;"RTT"&amp;"*",$J$1:$ABL$1,"&gt;="&amp;ABX$1,$J$1:$ABL$1,"&lt;="&amp;EOMONTH(ABX$1,0))+COUNTIFS($J28:$ABL28,"*"&amp;"ENFANT MALADE"&amp;"*",$J$1:$ABL$1,"&gt;="&amp;ABX$1,$J$1:$ABL$1,"&lt;="&amp;EOMONTH(ABX$1,0))+COUNTIFS($J28:$ABL28,"*"&amp;"BONIFICATION"&amp;"*",$J$1:$ABL$1,"&gt;="&amp;ABX$1,$J$1:$ABL$1,"&lt;="&amp;EOMONTH(ABX$1,0))</f>
        <v>0</v>
      </c>
      <c r="ABY28" s="5">
        <f ca="1">COUNTIFS($J28:$ABL28,"*"&amp;"Congés"&amp;"*",$J$1:$ABL$1,"&gt;="&amp;ABY$1,$J$1:$ABL$1,"&lt;="&amp;EOMONTH(ABY$1,0))+COUNTIFS($J28:$ABL28,"*"&amp;"RECUP DEBIT"&amp;"*",$J$1:$ABL$1,"&gt;="&amp;ABY$1,$J$1:$ABL$1,"&lt;="&amp;EOMONTH(ABY$1,0))+COUNTIFS($J28:$ABL28,"*"&amp;"RTT"&amp;"*",$J$1:$ABL$1,"&gt;="&amp;ABY$1,$J$1:$ABL$1,"&lt;="&amp;EOMONTH(ABY$1,0))+COUNTIFS($J28:$ABL28,"*"&amp;"ENFANT MALADE"&amp;"*",$J$1:$ABL$1,"&gt;="&amp;ABY$1,$J$1:$ABL$1,"&lt;="&amp;EOMONTH(ABY$1,0))+COUNTIFS($J28:$ABL28,"*"&amp;"BONIFICATION"&amp;"*",$J$1:$ABL$1,"&gt;="&amp;ABY$1,$J$1:$ABL$1,"&lt;="&amp;EOMONTH(ABY$1,0))</f>
        <v>0</v>
      </c>
      <c r="ABZ28" s="5">
        <f ca="1">COUNTIFS($J28:$ABL28,"*"&amp;"Congés"&amp;"*",$J$1:$ABL$1,"&gt;="&amp;ABZ$1,$J$1:$ABL$1,"&lt;="&amp;EOMONTH(ABZ$1,0))+COUNTIFS($J28:$ABL28,"*"&amp;"RECUP DEBIT"&amp;"*",$J$1:$ABL$1,"&gt;="&amp;ABZ$1,$J$1:$ABL$1,"&lt;="&amp;EOMONTH(ABZ$1,0))+COUNTIFS($J28:$ABL28,"*"&amp;"RTT"&amp;"*",$J$1:$ABL$1,"&gt;="&amp;ABZ$1,$J$1:$ABL$1,"&lt;="&amp;EOMONTH(ABZ$1,0))+COUNTIFS($J28:$ABL28,"*"&amp;"ENFANT MALADE"&amp;"*",$J$1:$ABL$1,"&gt;="&amp;ABZ$1,$J$1:$ABL$1,"&lt;="&amp;EOMONTH(ABZ$1,0))+COUNTIFS($J28:$ABL28,"*"&amp;"BONIFICATION"&amp;"*",$J$1:$ABL$1,"&gt;="&amp;ABZ$1,$J$1:$ABL$1,"&lt;="&amp;EOMONTH(ABZ$1,0))</f>
        <v>0</v>
      </c>
      <c r="ACA28" s="5">
        <f ca="1">COUNTIFS($J28:$ABL28,"*"&amp;"Congés"&amp;"*",$J$1:$ABL$1,"&gt;="&amp;ACA$1,$J$1:$ABL$1,"&lt;="&amp;EOMONTH(ACA$1,0))+COUNTIFS($J28:$ABL28,"*"&amp;"RECUP DEBIT"&amp;"*",$J$1:$ABL$1,"&gt;="&amp;ACA$1,$J$1:$ABL$1,"&lt;="&amp;EOMONTH(ACA$1,0))+COUNTIFS($J28:$ABL28,"*"&amp;"RTT"&amp;"*",$J$1:$ABL$1,"&gt;="&amp;ACA$1,$J$1:$ABL$1,"&lt;="&amp;EOMONTH(ACA$1,0))+COUNTIFS($J28:$ABL28,"*"&amp;"ENFANT MALADE"&amp;"*",$J$1:$ABL$1,"&gt;="&amp;ACA$1,$J$1:$ABL$1,"&lt;="&amp;EOMONTH(ACA$1,0))+COUNTIFS($J28:$ABL28,"*"&amp;"BONIFICATION"&amp;"*",$J$1:$ABL$1,"&gt;="&amp;ACA$1,$J$1:$ABL$1,"&lt;="&amp;EOMONTH(ACA$1,0))</f>
        <v>0</v>
      </c>
      <c r="ACB28" s="4">
        <f ca="1">COUNTIFS($J28:$ABL28,"*"&amp;"Congés"&amp;"*",$J$1:$ABL$1,"&gt;="&amp;ACB$1,$J$1:$ABL$1,"&lt;="&amp;EOMONTH(ACB$1,0))+COUNTIFS($J28:$ABL28,"*"&amp;"RECUP DEBIT"&amp;"*",$J$1:$ABL$1,"&gt;="&amp;ACB$1,$J$1:$ABL$1,"&lt;="&amp;EOMONTH(ACB$1,0))+COUNTIFS($J28:$ABL28,"*"&amp;"RTT"&amp;"*",$J$1:$ABL$1,"&gt;="&amp;ACB$1,$J$1:$ABL$1,"&lt;="&amp;EOMONTH(ACB$1,0))+COUNTIFS($J28:$ABL28,"*"&amp;"ENFANT MALADE"&amp;"*",$J$1:$ABL$1,"&gt;="&amp;ACB$1,$J$1:$ABL$1,"&lt;="&amp;EOMONTH(ACB$1,0))+COUNTIFS($J28:$ABL28,"*"&amp;"BONIFICATION"&amp;"*",$J$1:$ABL$1,"&gt;="&amp;ACB$1,$J$1:$ABL$1,"&lt;="&amp;EOMONTH(ACB$1,0))</f>
        <v>0</v>
      </c>
    </row>
    <row r="29" spans="1:756" s="3" customFormat="1" ht="28" hidden="1" customHeight="1">
      <c r="A29" s="27" t="s">
        <v>99</v>
      </c>
      <c r="B29" s="9" t="str">
        <f>VLOOKUP($A29,[1]LISTE_AGENTS!$A:$G,2,FALSE)</f>
        <v>Marino</v>
      </c>
      <c r="C29" s="9" t="str">
        <f>VLOOKUP($A29,[1]LISTE_AGENTS!$A:$G,3,FALSE)</f>
        <v>Alain</v>
      </c>
      <c r="D29" s="9" t="str">
        <f>VLOOKUP($A29,[1]LISTE_AGENTS!$A:$G,4,FALSE)</f>
        <v>Marino Alain</v>
      </c>
      <c r="E29" s="9" t="str">
        <f>VLOOKUP($A29,[1]LISTE_AGENTS!$A:$G,7,FALSE)</f>
        <v>Oui</v>
      </c>
      <c r="F29" s="9" t="str">
        <f>VLOOKUP($A29,[1]LISTE_AGENTS!$A:$H,8,FALSE)</f>
        <v>NHA-21</v>
      </c>
      <c r="G29" s="28" t="s">
        <v>75</v>
      </c>
      <c r="H29" s="9"/>
      <c r="I29" s="9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  <c r="ABF29" s="8"/>
      <c r="ABG29" s="8"/>
      <c r="ABH29" s="8"/>
      <c r="ABI29" s="8"/>
      <c r="ABJ29" s="8"/>
      <c r="ABK29" s="8"/>
      <c r="ABL29" s="8"/>
      <c r="ABO29" s="6">
        <f ca="1">COUNTIFS($J29:$ABL29,"*"&amp;"Congés"&amp;"*",$J$1:$ABL$1,"&gt;="&amp;ABO$1,$J$1:$ABL$1,"&lt;="&amp;EOMONTH(ABO$1,0))+COUNTIFS($J29:$ABL29,"*"&amp;"RECUP DEBIT"&amp;"*",$J$1:$ABL$1,"&gt;="&amp;ABO$1,$J$1:$ABL$1,"&lt;="&amp;EOMONTH(ABO$1,0))+COUNTIFS($J29:$ABL29,"*"&amp;"RTT"&amp;"*",$J$1:$ABL$1,"&gt;="&amp;ABO$1,$J$1:$ABL$1,"&lt;="&amp;EOMONTH(ABO$1,0))+COUNTIFS($J29:$ABL29,"*"&amp;"ENFANT MALADE"&amp;"*",$J$1:$ABL$1,"&gt;="&amp;ABO$1,$J$1:$ABL$1,"&lt;="&amp;EOMONTH(ABO$1,0))+COUNTIFS($J29:$ABL29,"*"&amp;"BONIFICATION"&amp;"*",$J$1:$ABL$1,"&gt;="&amp;ABO$1,$J$1:$ABL$1,"&lt;="&amp;EOMONTH(ABO$1,0))</f>
        <v>0</v>
      </c>
      <c r="ABP29" s="5">
        <f ca="1">COUNTIFS($J29:$ABL29,"*"&amp;"Congés"&amp;"*",$J$1:$ABL$1,"&gt;="&amp;ABP$1,$J$1:$ABL$1,"&lt;="&amp;EOMONTH(ABP$1,0))+COUNTIFS($J29:$ABL29,"*"&amp;"RECUP DEBIT"&amp;"*",$J$1:$ABL$1,"&gt;="&amp;ABP$1,$J$1:$ABL$1,"&lt;="&amp;EOMONTH(ABP$1,0))+COUNTIFS($J29:$ABL29,"*"&amp;"RTT"&amp;"*",$J$1:$ABL$1,"&gt;="&amp;ABP$1,$J$1:$ABL$1,"&lt;="&amp;EOMONTH(ABP$1,0))+COUNTIFS($J29:$ABL29,"*"&amp;"ENFANT MALADE"&amp;"*",$J$1:$ABL$1,"&gt;="&amp;ABP$1,$J$1:$ABL$1,"&lt;="&amp;EOMONTH(ABP$1,0))+COUNTIFS($J29:$ABL29,"*"&amp;"BONIFICATION"&amp;"*",$J$1:$ABL$1,"&gt;="&amp;ABP$1,$J$1:$ABL$1,"&lt;="&amp;EOMONTH(ABP$1,0))</f>
        <v>0</v>
      </c>
      <c r="ABQ29" s="5">
        <f ca="1">COUNTIFS($J29:$ABL29,"*"&amp;"Congés"&amp;"*",$J$1:$ABL$1,"&gt;="&amp;ABQ$1,$J$1:$ABL$1,"&lt;="&amp;EOMONTH(ABQ$1,0))+COUNTIFS($J29:$ABL29,"*"&amp;"RECUP DEBIT"&amp;"*",$J$1:$ABL$1,"&gt;="&amp;ABQ$1,$J$1:$ABL$1,"&lt;="&amp;EOMONTH(ABQ$1,0))+COUNTIFS($J29:$ABL29,"*"&amp;"RTT"&amp;"*",$J$1:$ABL$1,"&gt;="&amp;ABQ$1,$J$1:$ABL$1,"&lt;="&amp;EOMONTH(ABQ$1,0))+COUNTIFS($J29:$ABL29,"*"&amp;"ENFANT MALADE"&amp;"*",$J$1:$ABL$1,"&gt;="&amp;ABQ$1,$J$1:$ABL$1,"&lt;="&amp;EOMONTH(ABQ$1,0))+COUNTIFS($J29:$ABL29,"*"&amp;"BONIFICATION"&amp;"*",$J$1:$ABL$1,"&gt;="&amp;ABQ$1,$J$1:$ABL$1,"&lt;="&amp;EOMONTH(ABQ$1,0))</f>
        <v>0</v>
      </c>
      <c r="ABR29" s="5">
        <f ca="1">COUNTIFS($J29:$ABL29,"*"&amp;"Congés"&amp;"*",$J$1:$ABL$1,"&gt;="&amp;ABR$1,$J$1:$ABL$1,"&lt;="&amp;EOMONTH(ABR$1,0))+COUNTIFS($J29:$ABL29,"*"&amp;"RECUP DEBIT"&amp;"*",$J$1:$ABL$1,"&gt;="&amp;ABR$1,$J$1:$ABL$1,"&lt;="&amp;EOMONTH(ABR$1,0))+COUNTIFS($J29:$ABL29,"*"&amp;"RTT"&amp;"*",$J$1:$ABL$1,"&gt;="&amp;ABR$1,$J$1:$ABL$1,"&lt;="&amp;EOMONTH(ABR$1,0))+COUNTIFS($J29:$ABL29,"*"&amp;"ENFANT MALADE"&amp;"*",$J$1:$ABL$1,"&gt;="&amp;ABR$1,$J$1:$ABL$1,"&lt;="&amp;EOMONTH(ABR$1,0))+COUNTIFS($J29:$ABL29,"*"&amp;"BONIFICATION"&amp;"*",$J$1:$ABL$1,"&gt;="&amp;ABR$1,$J$1:$ABL$1,"&lt;="&amp;EOMONTH(ABR$1,0))</f>
        <v>0</v>
      </c>
      <c r="ABS29" s="5">
        <f ca="1">COUNTIFS($J29:$ABL29,"*"&amp;"Congés"&amp;"*",$J$1:$ABL$1,"&gt;="&amp;ABS$1,$J$1:$ABL$1,"&lt;="&amp;EOMONTH(ABS$1,0))+COUNTIFS($J29:$ABL29,"*"&amp;"RECUP DEBIT"&amp;"*",$J$1:$ABL$1,"&gt;="&amp;ABS$1,$J$1:$ABL$1,"&lt;="&amp;EOMONTH(ABS$1,0))+COUNTIFS($J29:$ABL29,"*"&amp;"RTT"&amp;"*",$J$1:$ABL$1,"&gt;="&amp;ABS$1,$J$1:$ABL$1,"&lt;="&amp;EOMONTH(ABS$1,0))+COUNTIFS($J29:$ABL29,"*"&amp;"ENFANT MALADE"&amp;"*",$J$1:$ABL$1,"&gt;="&amp;ABS$1,$J$1:$ABL$1,"&lt;="&amp;EOMONTH(ABS$1,0))+COUNTIFS($J29:$ABL29,"*"&amp;"BONIFICATION"&amp;"*",$J$1:$ABL$1,"&gt;="&amp;ABS$1,$J$1:$ABL$1,"&lt;="&amp;EOMONTH(ABS$1,0))</f>
        <v>0</v>
      </c>
      <c r="ABT29" s="5">
        <f ca="1">COUNTIFS($J29:$ABL29,"*"&amp;"Congés"&amp;"*",$J$1:$ABL$1,"&gt;="&amp;ABT$1,$J$1:$ABL$1,"&lt;="&amp;EOMONTH(ABT$1,0))+COUNTIFS($J29:$ABL29,"*"&amp;"RECUP DEBIT"&amp;"*",$J$1:$ABL$1,"&gt;="&amp;ABT$1,$J$1:$ABL$1,"&lt;="&amp;EOMONTH(ABT$1,0))+COUNTIFS($J29:$ABL29,"*"&amp;"RTT"&amp;"*",$J$1:$ABL$1,"&gt;="&amp;ABT$1,$J$1:$ABL$1,"&lt;="&amp;EOMONTH(ABT$1,0))+COUNTIFS($J29:$ABL29,"*"&amp;"ENFANT MALADE"&amp;"*",$J$1:$ABL$1,"&gt;="&amp;ABT$1,$J$1:$ABL$1,"&lt;="&amp;EOMONTH(ABT$1,0))+COUNTIFS($J29:$ABL29,"*"&amp;"BONIFICATION"&amp;"*",$J$1:$ABL$1,"&gt;="&amp;ABT$1,$J$1:$ABL$1,"&lt;="&amp;EOMONTH(ABT$1,0))</f>
        <v>0</v>
      </c>
      <c r="ABU29" s="5">
        <f ca="1">COUNTIFS($J29:$ABL29,"*"&amp;"Congés"&amp;"*",$J$1:$ABL$1,"&gt;="&amp;ABU$1,$J$1:$ABL$1,"&lt;="&amp;EOMONTH(ABU$1,0))+COUNTIFS($J29:$ABL29,"*"&amp;"RECUP DEBIT"&amp;"*",$J$1:$ABL$1,"&gt;="&amp;ABU$1,$J$1:$ABL$1,"&lt;="&amp;EOMONTH(ABU$1,0))+COUNTIFS($J29:$ABL29,"*"&amp;"RTT"&amp;"*",$J$1:$ABL$1,"&gt;="&amp;ABU$1,$J$1:$ABL$1,"&lt;="&amp;EOMONTH(ABU$1,0))+COUNTIFS($J29:$ABL29,"*"&amp;"ENFANT MALADE"&amp;"*",$J$1:$ABL$1,"&gt;="&amp;ABU$1,$J$1:$ABL$1,"&lt;="&amp;EOMONTH(ABU$1,0))+COUNTIFS($J29:$ABL29,"*"&amp;"BONIFICATION"&amp;"*",$J$1:$ABL$1,"&gt;="&amp;ABU$1,$J$1:$ABL$1,"&lt;="&amp;EOMONTH(ABU$1,0))</f>
        <v>0</v>
      </c>
      <c r="ABV29" s="5">
        <f ca="1">COUNTIFS($J29:$ABL29,"*"&amp;"Congés"&amp;"*",$J$1:$ABL$1,"&gt;="&amp;ABV$1,$J$1:$ABL$1,"&lt;="&amp;EOMONTH(ABV$1,0))+COUNTIFS($J29:$ABL29,"*"&amp;"RECUP DEBIT"&amp;"*",$J$1:$ABL$1,"&gt;="&amp;ABV$1,$J$1:$ABL$1,"&lt;="&amp;EOMONTH(ABV$1,0))+COUNTIFS($J29:$ABL29,"*"&amp;"RTT"&amp;"*",$J$1:$ABL$1,"&gt;="&amp;ABV$1,$J$1:$ABL$1,"&lt;="&amp;EOMONTH(ABV$1,0))+COUNTIFS($J29:$ABL29,"*"&amp;"ENFANT MALADE"&amp;"*",$J$1:$ABL$1,"&gt;="&amp;ABV$1,$J$1:$ABL$1,"&lt;="&amp;EOMONTH(ABV$1,0))+COUNTIFS($J29:$ABL29,"*"&amp;"BONIFICATION"&amp;"*",$J$1:$ABL$1,"&gt;="&amp;ABV$1,$J$1:$ABL$1,"&lt;="&amp;EOMONTH(ABV$1,0))</f>
        <v>0</v>
      </c>
      <c r="ABW29" s="5">
        <f ca="1">COUNTIFS($J29:$ABL29,"*"&amp;"Congés"&amp;"*",$J$1:$ABL$1,"&gt;="&amp;ABW$1,$J$1:$ABL$1,"&lt;="&amp;EOMONTH(ABW$1,0))+COUNTIFS($J29:$ABL29,"*"&amp;"RECUP DEBIT"&amp;"*",$J$1:$ABL$1,"&gt;="&amp;ABW$1,$J$1:$ABL$1,"&lt;="&amp;EOMONTH(ABW$1,0))+COUNTIFS($J29:$ABL29,"*"&amp;"RTT"&amp;"*",$J$1:$ABL$1,"&gt;="&amp;ABW$1,$J$1:$ABL$1,"&lt;="&amp;EOMONTH(ABW$1,0))+COUNTIFS($J29:$ABL29,"*"&amp;"ENFANT MALADE"&amp;"*",$J$1:$ABL$1,"&gt;="&amp;ABW$1,$J$1:$ABL$1,"&lt;="&amp;EOMONTH(ABW$1,0))+COUNTIFS($J29:$ABL29,"*"&amp;"BONIFICATION"&amp;"*",$J$1:$ABL$1,"&gt;="&amp;ABW$1,$J$1:$ABL$1,"&lt;="&amp;EOMONTH(ABW$1,0))</f>
        <v>0</v>
      </c>
      <c r="ABX29" s="5">
        <f ca="1">COUNTIFS($J29:$ABL29,"*"&amp;"Congés"&amp;"*",$J$1:$ABL$1,"&gt;="&amp;ABX$1,$J$1:$ABL$1,"&lt;="&amp;EOMONTH(ABX$1,0))+COUNTIFS($J29:$ABL29,"*"&amp;"RECUP DEBIT"&amp;"*",$J$1:$ABL$1,"&gt;="&amp;ABX$1,$J$1:$ABL$1,"&lt;="&amp;EOMONTH(ABX$1,0))+COUNTIFS($J29:$ABL29,"*"&amp;"RTT"&amp;"*",$J$1:$ABL$1,"&gt;="&amp;ABX$1,$J$1:$ABL$1,"&lt;="&amp;EOMONTH(ABX$1,0))+COUNTIFS($J29:$ABL29,"*"&amp;"ENFANT MALADE"&amp;"*",$J$1:$ABL$1,"&gt;="&amp;ABX$1,$J$1:$ABL$1,"&lt;="&amp;EOMONTH(ABX$1,0))+COUNTIFS($J29:$ABL29,"*"&amp;"BONIFICATION"&amp;"*",$J$1:$ABL$1,"&gt;="&amp;ABX$1,$J$1:$ABL$1,"&lt;="&amp;EOMONTH(ABX$1,0))</f>
        <v>0</v>
      </c>
      <c r="ABY29" s="5">
        <f ca="1">COUNTIFS($J29:$ABL29,"*"&amp;"Congés"&amp;"*",$J$1:$ABL$1,"&gt;="&amp;ABY$1,$J$1:$ABL$1,"&lt;="&amp;EOMONTH(ABY$1,0))+COUNTIFS($J29:$ABL29,"*"&amp;"RECUP DEBIT"&amp;"*",$J$1:$ABL$1,"&gt;="&amp;ABY$1,$J$1:$ABL$1,"&lt;="&amp;EOMONTH(ABY$1,0))+COUNTIFS($J29:$ABL29,"*"&amp;"RTT"&amp;"*",$J$1:$ABL$1,"&gt;="&amp;ABY$1,$J$1:$ABL$1,"&lt;="&amp;EOMONTH(ABY$1,0))+COUNTIFS($J29:$ABL29,"*"&amp;"ENFANT MALADE"&amp;"*",$J$1:$ABL$1,"&gt;="&amp;ABY$1,$J$1:$ABL$1,"&lt;="&amp;EOMONTH(ABY$1,0))+COUNTIFS($J29:$ABL29,"*"&amp;"BONIFICATION"&amp;"*",$J$1:$ABL$1,"&gt;="&amp;ABY$1,$J$1:$ABL$1,"&lt;="&amp;EOMONTH(ABY$1,0))</f>
        <v>0</v>
      </c>
      <c r="ABZ29" s="5">
        <f ca="1">COUNTIFS($J29:$ABL29,"*"&amp;"Congés"&amp;"*",$J$1:$ABL$1,"&gt;="&amp;ABZ$1,$J$1:$ABL$1,"&lt;="&amp;EOMONTH(ABZ$1,0))+COUNTIFS($J29:$ABL29,"*"&amp;"RECUP DEBIT"&amp;"*",$J$1:$ABL$1,"&gt;="&amp;ABZ$1,$J$1:$ABL$1,"&lt;="&amp;EOMONTH(ABZ$1,0))+COUNTIFS($J29:$ABL29,"*"&amp;"RTT"&amp;"*",$J$1:$ABL$1,"&gt;="&amp;ABZ$1,$J$1:$ABL$1,"&lt;="&amp;EOMONTH(ABZ$1,0))+COUNTIFS($J29:$ABL29,"*"&amp;"ENFANT MALADE"&amp;"*",$J$1:$ABL$1,"&gt;="&amp;ABZ$1,$J$1:$ABL$1,"&lt;="&amp;EOMONTH(ABZ$1,0))+COUNTIFS($J29:$ABL29,"*"&amp;"BONIFICATION"&amp;"*",$J$1:$ABL$1,"&gt;="&amp;ABZ$1,$J$1:$ABL$1,"&lt;="&amp;EOMONTH(ABZ$1,0))</f>
        <v>0</v>
      </c>
      <c r="ACA29" s="5">
        <f ca="1">COUNTIFS($J29:$ABL29,"*"&amp;"Congés"&amp;"*",$J$1:$ABL$1,"&gt;="&amp;ACA$1,$J$1:$ABL$1,"&lt;="&amp;EOMONTH(ACA$1,0))+COUNTIFS($J29:$ABL29,"*"&amp;"RECUP DEBIT"&amp;"*",$J$1:$ABL$1,"&gt;="&amp;ACA$1,$J$1:$ABL$1,"&lt;="&amp;EOMONTH(ACA$1,0))+COUNTIFS($J29:$ABL29,"*"&amp;"RTT"&amp;"*",$J$1:$ABL$1,"&gt;="&amp;ACA$1,$J$1:$ABL$1,"&lt;="&amp;EOMONTH(ACA$1,0))+COUNTIFS($J29:$ABL29,"*"&amp;"ENFANT MALADE"&amp;"*",$J$1:$ABL$1,"&gt;="&amp;ACA$1,$J$1:$ABL$1,"&lt;="&amp;EOMONTH(ACA$1,0))+COUNTIFS($J29:$ABL29,"*"&amp;"BONIFICATION"&amp;"*",$J$1:$ABL$1,"&gt;="&amp;ACA$1,$J$1:$ABL$1,"&lt;="&amp;EOMONTH(ACA$1,0))</f>
        <v>0</v>
      </c>
      <c r="ACB29" s="4">
        <f ca="1">COUNTIFS($J29:$ABL29,"*"&amp;"Congés"&amp;"*",$J$1:$ABL$1,"&gt;="&amp;ACB$1,$J$1:$ABL$1,"&lt;="&amp;EOMONTH(ACB$1,0))+COUNTIFS($J29:$ABL29,"*"&amp;"RECUP DEBIT"&amp;"*",$J$1:$ABL$1,"&gt;="&amp;ACB$1,$J$1:$ABL$1,"&lt;="&amp;EOMONTH(ACB$1,0))+COUNTIFS($J29:$ABL29,"*"&amp;"RTT"&amp;"*",$J$1:$ABL$1,"&gt;="&amp;ACB$1,$J$1:$ABL$1,"&lt;="&amp;EOMONTH(ACB$1,0))+COUNTIFS($J29:$ABL29,"*"&amp;"ENFANT MALADE"&amp;"*",$J$1:$ABL$1,"&gt;="&amp;ACB$1,$J$1:$ABL$1,"&lt;="&amp;EOMONTH(ACB$1,0))+COUNTIFS($J29:$ABL29,"*"&amp;"BONIFICATION"&amp;"*",$J$1:$ABL$1,"&gt;="&amp;ACB$1,$J$1:$ABL$1,"&lt;="&amp;EOMONTH(ACB$1,0))</f>
        <v>0</v>
      </c>
    </row>
    <row r="30" spans="1:756" s="3" customFormat="1" ht="28" hidden="1" customHeight="1">
      <c r="A30" s="27" t="s">
        <v>98</v>
      </c>
      <c r="B30" s="9" t="str">
        <f>VLOOKUP($A30,[1]LISTE_AGENTS!$A:$G,2,FALSE)</f>
        <v>Martinelli</v>
      </c>
      <c r="C30" s="9" t="str">
        <f>VLOOKUP($A30,[1]LISTE_AGENTS!$A:$G,3,FALSE)</f>
        <v>Julien</v>
      </c>
      <c r="D30" s="9" t="str">
        <f>VLOOKUP($A30,[1]LISTE_AGENTS!$A:$G,4,FALSE)</f>
        <v>Martinelli Julien</v>
      </c>
      <c r="E30" s="9" t="str">
        <f>VLOOKUP($A30,[1]LISTE_AGENTS!$A:$G,7,FALSE)</f>
        <v>Oui</v>
      </c>
      <c r="F30" s="9" t="str">
        <f>VLOOKUP($A30,[1]LISTE_AGENTS!$A:$H,8,FALSE)</f>
        <v>NHA-21</v>
      </c>
      <c r="G30" s="28" t="s">
        <v>97</v>
      </c>
      <c r="H30" s="9"/>
      <c r="I30" s="9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  <c r="NF30" s="8"/>
      <c r="NG30" s="8"/>
      <c r="NH30" s="8"/>
      <c r="NI30" s="8"/>
      <c r="NJ30" s="8"/>
      <c r="NK30" s="8"/>
      <c r="NL30" s="8"/>
      <c r="NM30" s="8"/>
      <c r="NN30" s="8"/>
      <c r="NO30" s="8"/>
      <c r="NP30" s="8"/>
      <c r="NQ30" s="8"/>
      <c r="NR30" s="8"/>
      <c r="NS30" s="8"/>
      <c r="NT30" s="8"/>
      <c r="NU30" s="8"/>
      <c r="NV30" s="8"/>
      <c r="NW30" s="8"/>
      <c r="NX30" s="8"/>
      <c r="NY30" s="8"/>
      <c r="NZ30" s="8"/>
      <c r="OA30" s="8"/>
      <c r="OB30" s="8"/>
      <c r="OC30" s="8"/>
      <c r="OD30" s="8"/>
      <c r="OE30" s="8"/>
      <c r="OF30" s="8"/>
      <c r="OG30" s="8"/>
      <c r="OH30" s="8"/>
      <c r="OI30" s="8"/>
      <c r="OJ30" s="8"/>
      <c r="OK30" s="8"/>
      <c r="OL30" s="8"/>
      <c r="OM30" s="8"/>
      <c r="ON30" s="8"/>
      <c r="OO30" s="8"/>
      <c r="OP30" s="8"/>
      <c r="OQ30" s="8"/>
      <c r="OR30" s="8"/>
      <c r="OS30" s="8"/>
      <c r="OT30" s="8"/>
      <c r="OU30" s="8"/>
      <c r="OV30" s="8"/>
      <c r="OW30" s="8"/>
      <c r="OX30" s="8"/>
      <c r="OY30" s="8"/>
      <c r="OZ30" s="8"/>
      <c r="PA30" s="8"/>
      <c r="PB30" s="8"/>
      <c r="PC30" s="8"/>
      <c r="PD30" s="8"/>
      <c r="PE30" s="8"/>
      <c r="PF30" s="8"/>
      <c r="PG30" s="8"/>
      <c r="PH30" s="8"/>
      <c r="PI30" s="8"/>
      <c r="PJ30" s="8"/>
      <c r="PK30" s="8"/>
      <c r="PL30" s="8"/>
      <c r="PM30" s="8"/>
      <c r="PN30" s="8"/>
      <c r="PO30" s="8"/>
      <c r="PP30" s="8"/>
      <c r="PQ30" s="8"/>
      <c r="PR30" s="8"/>
      <c r="PS30" s="8"/>
      <c r="PT30" s="8"/>
      <c r="PU30" s="8"/>
      <c r="PV30" s="8"/>
      <c r="PW30" s="8"/>
      <c r="PX30" s="8"/>
      <c r="PY30" s="8"/>
      <c r="PZ30" s="8"/>
      <c r="QA30" s="8"/>
      <c r="QB30" s="8"/>
      <c r="QC30" s="8"/>
      <c r="QD30" s="8"/>
      <c r="QE30" s="8"/>
      <c r="QF30" s="8"/>
      <c r="QG30" s="8"/>
      <c r="QH30" s="8"/>
      <c r="QI30" s="8"/>
      <c r="QJ30" s="8"/>
      <c r="QK30" s="8"/>
      <c r="QL30" s="8"/>
      <c r="QM30" s="8"/>
      <c r="QN30" s="8"/>
      <c r="QO30" s="8"/>
      <c r="QP30" s="8"/>
      <c r="QQ30" s="8"/>
      <c r="QR30" s="8"/>
      <c r="QS30" s="8"/>
      <c r="QT30" s="8"/>
      <c r="QU30" s="8"/>
      <c r="QV30" s="8"/>
      <c r="QW30" s="8"/>
      <c r="QX30" s="8"/>
      <c r="QY30" s="8"/>
      <c r="QZ30" s="8"/>
      <c r="RA30" s="8"/>
      <c r="RB30" s="8"/>
      <c r="RC30" s="8"/>
      <c r="RD30" s="8"/>
      <c r="RE30" s="8"/>
      <c r="RF30" s="8"/>
      <c r="RG30" s="8"/>
      <c r="RH30" s="8"/>
      <c r="RI30" s="8"/>
      <c r="RJ30" s="8"/>
      <c r="RK30" s="8"/>
      <c r="RL30" s="8"/>
      <c r="RM30" s="8"/>
      <c r="RN30" s="8"/>
      <c r="RO30" s="8"/>
      <c r="RP30" s="8"/>
      <c r="RQ30" s="8"/>
      <c r="RR30" s="8"/>
      <c r="RS30" s="8"/>
      <c r="RT30" s="8"/>
      <c r="RU30" s="8"/>
      <c r="RV30" s="8"/>
      <c r="RW30" s="8"/>
      <c r="RX30" s="8"/>
      <c r="RY30" s="8"/>
      <c r="RZ30" s="8"/>
      <c r="SA30" s="8"/>
      <c r="SB30" s="8"/>
      <c r="SC30" s="8"/>
      <c r="SD30" s="8"/>
      <c r="SE30" s="8"/>
      <c r="SF30" s="8"/>
      <c r="SG30" s="8"/>
      <c r="SH30" s="8"/>
      <c r="SI30" s="8"/>
      <c r="SJ30" s="8"/>
      <c r="SK30" s="8"/>
      <c r="SL30" s="8"/>
      <c r="SM30" s="8"/>
      <c r="SN30" s="8"/>
      <c r="SO30" s="8"/>
      <c r="SP30" s="8"/>
      <c r="SQ30" s="8"/>
      <c r="SR30" s="8"/>
      <c r="SS30" s="8"/>
      <c r="ST30" s="8"/>
      <c r="SU30" s="8"/>
      <c r="SV30" s="8"/>
      <c r="SW30" s="8"/>
      <c r="SX30" s="8"/>
      <c r="SY30" s="8"/>
      <c r="SZ30" s="8"/>
      <c r="TA30" s="8"/>
      <c r="TB30" s="8"/>
      <c r="TC30" s="8"/>
      <c r="TD30" s="8"/>
      <c r="TE30" s="8"/>
      <c r="TF30" s="8"/>
      <c r="TG30" s="8"/>
      <c r="TH30" s="8"/>
      <c r="TI30" s="8"/>
      <c r="TJ30" s="8"/>
      <c r="TK30" s="8"/>
      <c r="TL30" s="8"/>
      <c r="TM30" s="8"/>
      <c r="TN30" s="8"/>
      <c r="TO30" s="8"/>
      <c r="TP30" s="8"/>
      <c r="TQ30" s="8"/>
      <c r="TR30" s="8"/>
      <c r="TS30" s="8"/>
      <c r="TT30" s="8"/>
      <c r="TU30" s="8"/>
      <c r="TV30" s="8"/>
      <c r="TW30" s="8"/>
      <c r="TX30" s="8"/>
      <c r="TY30" s="8"/>
      <c r="TZ30" s="8"/>
      <c r="UA30" s="8"/>
      <c r="UB30" s="8"/>
      <c r="UC30" s="8"/>
      <c r="UD30" s="8"/>
      <c r="UE30" s="8"/>
      <c r="UF30" s="8"/>
      <c r="UG30" s="8"/>
      <c r="UH30" s="8"/>
      <c r="UI30" s="8"/>
      <c r="UJ30" s="8"/>
      <c r="UK30" s="8"/>
      <c r="UL30" s="8"/>
      <c r="UM30" s="8"/>
      <c r="UN30" s="8"/>
      <c r="UO30" s="8"/>
      <c r="UP30" s="8"/>
      <c r="UQ30" s="8"/>
      <c r="UR30" s="8"/>
      <c r="US30" s="8"/>
      <c r="UT30" s="8"/>
      <c r="UU30" s="8"/>
      <c r="UV30" s="8"/>
      <c r="UW30" s="8"/>
      <c r="UX30" s="8"/>
      <c r="UY30" s="8"/>
      <c r="UZ30" s="8"/>
      <c r="VA30" s="8"/>
      <c r="VB30" s="8"/>
      <c r="VC30" s="8"/>
      <c r="VD30" s="8"/>
      <c r="VE30" s="8"/>
      <c r="VF30" s="8"/>
      <c r="VG30" s="8"/>
      <c r="VH30" s="8"/>
      <c r="VI30" s="8"/>
      <c r="VJ30" s="8"/>
      <c r="VK30" s="8"/>
      <c r="VL30" s="8"/>
      <c r="VM30" s="8"/>
      <c r="VN30" s="8"/>
      <c r="VO30" s="8"/>
      <c r="VP30" s="8"/>
      <c r="VQ30" s="8"/>
      <c r="VR30" s="8"/>
      <c r="VS30" s="8"/>
      <c r="VT30" s="8"/>
      <c r="VU30" s="8"/>
      <c r="VV30" s="8"/>
      <c r="VW30" s="8"/>
      <c r="VX30" s="8"/>
      <c r="VY30" s="8"/>
      <c r="VZ30" s="8"/>
      <c r="WA30" s="8"/>
      <c r="WB30" s="8"/>
      <c r="WC30" s="8"/>
      <c r="WD30" s="8"/>
      <c r="WE30" s="8"/>
      <c r="WF30" s="8"/>
      <c r="WG30" s="8"/>
      <c r="WH30" s="8"/>
      <c r="WI30" s="8"/>
      <c r="WJ30" s="8"/>
      <c r="WK30" s="8"/>
      <c r="WL30" s="8"/>
      <c r="WM30" s="8"/>
      <c r="WN30" s="8"/>
      <c r="WO30" s="8"/>
      <c r="WP30" s="8"/>
      <c r="WQ30" s="8"/>
      <c r="WR30" s="8"/>
      <c r="WS30" s="8"/>
      <c r="WT30" s="8"/>
      <c r="WU30" s="8"/>
      <c r="WV30" s="8"/>
      <c r="WW30" s="8"/>
      <c r="WX30" s="8"/>
      <c r="WY30" s="8"/>
      <c r="WZ30" s="8"/>
      <c r="XA30" s="8"/>
      <c r="XB30" s="8"/>
      <c r="XC30" s="8"/>
      <c r="XD30" s="8"/>
      <c r="XE30" s="8"/>
      <c r="XF30" s="8"/>
      <c r="XG30" s="8"/>
      <c r="XH30" s="8"/>
      <c r="XI30" s="8"/>
      <c r="XJ30" s="8"/>
      <c r="XK30" s="8"/>
      <c r="XL30" s="8"/>
      <c r="XM30" s="8"/>
      <c r="XN30" s="8"/>
      <c r="XO30" s="8"/>
      <c r="XP30" s="8"/>
      <c r="XQ30" s="8"/>
      <c r="XR30" s="8"/>
      <c r="XS30" s="8"/>
      <c r="XT30" s="8"/>
      <c r="XU30" s="8"/>
      <c r="XV30" s="8"/>
      <c r="XW30" s="8"/>
      <c r="XX30" s="8"/>
      <c r="XY30" s="8"/>
      <c r="XZ30" s="8"/>
      <c r="YA30" s="8"/>
      <c r="YB30" s="8"/>
      <c r="YC30" s="8"/>
      <c r="YD30" s="8"/>
      <c r="YE30" s="8"/>
      <c r="YF30" s="8"/>
      <c r="YG30" s="8"/>
      <c r="YH30" s="8"/>
      <c r="YI30" s="8"/>
      <c r="YJ30" s="8"/>
      <c r="YK30" s="8"/>
      <c r="YL30" s="8"/>
      <c r="YM30" s="8"/>
      <c r="YN30" s="8"/>
      <c r="YO30" s="8"/>
      <c r="YP30" s="8"/>
      <c r="YQ30" s="8"/>
      <c r="YR30" s="8"/>
      <c r="YS30" s="8"/>
      <c r="YT30" s="8"/>
      <c r="YU30" s="8"/>
      <c r="YV30" s="8"/>
      <c r="YW30" s="8"/>
      <c r="YX30" s="8"/>
      <c r="YY30" s="8"/>
      <c r="YZ30" s="8"/>
      <c r="ZA30" s="8"/>
      <c r="ZB30" s="8"/>
      <c r="ZC30" s="8"/>
      <c r="ZD30" s="8"/>
      <c r="ZE30" s="8"/>
      <c r="ZF30" s="8"/>
      <c r="ZG30" s="8"/>
      <c r="ZH30" s="8"/>
      <c r="ZI30" s="8"/>
      <c r="ZJ30" s="8"/>
      <c r="ZK30" s="8"/>
      <c r="ZL30" s="8"/>
      <c r="ZM30" s="8"/>
      <c r="ZN30" s="8"/>
      <c r="ZO30" s="8"/>
      <c r="ZP30" s="8"/>
      <c r="ZQ30" s="8"/>
      <c r="ZR30" s="8"/>
      <c r="ZS30" s="8"/>
      <c r="ZT30" s="8"/>
      <c r="ZU30" s="8"/>
      <c r="ZV30" s="8"/>
      <c r="ZW30" s="8"/>
      <c r="ZX30" s="8"/>
      <c r="ZY30" s="8"/>
      <c r="ZZ30" s="8"/>
      <c r="AAA30" s="8"/>
      <c r="AAB30" s="8"/>
      <c r="AAC30" s="8"/>
      <c r="AAD30" s="8"/>
      <c r="AAE30" s="8"/>
      <c r="AAF30" s="8"/>
      <c r="AAG30" s="8"/>
      <c r="AAH30" s="8"/>
      <c r="AAI30" s="8"/>
      <c r="AAJ30" s="8"/>
      <c r="AAK30" s="8"/>
      <c r="AAL30" s="8"/>
      <c r="AAM30" s="8"/>
      <c r="AAN30" s="8"/>
      <c r="AAO30" s="8"/>
      <c r="AAP30" s="8"/>
      <c r="AAQ30" s="8"/>
      <c r="AAR30" s="8"/>
      <c r="AAS30" s="8"/>
      <c r="AAT30" s="8"/>
      <c r="AAU30" s="8"/>
      <c r="AAV30" s="8"/>
      <c r="AAW30" s="8"/>
      <c r="AAX30" s="8"/>
      <c r="AAY30" s="8"/>
      <c r="AAZ30" s="8"/>
      <c r="ABA30" s="8"/>
      <c r="ABB30" s="8"/>
      <c r="ABC30" s="8"/>
      <c r="ABD30" s="8"/>
      <c r="ABE30" s="8"/>
      <c r="ABF30" s="8"/>
      <c r="ABG30" s="8"/>
      <c r="ABH30" s="8"/>
      <c r="ABI30" s="8"/>
      <c r="ABJ30" s="8"/>
      <c r="ABK30" s="8"/>
      <c r="ABL30" s="8"/>
      <c r="ABO30" s="6">
        <f ca="1">COUNTIFS($J30:$ABL30,"*"&amp;"Congés"&amp;"*",$J$1:$ABL$1,"&gt;="&amp;ABO$1,$J$1:$ABL$1,"&lt;="&amp;EOMONTH(ABO$1,0))+COUNTIFS($J30:$ABL30,"*"&amp;"RECUP DEBIT"&amp;"*",$J$1:$ABL$1,"&gt;="&amp;ABO$1,$J$1:$ABL$1,"&lt;="&amp;EOMONTH(ABO$1,0))+COUNTIFS($J30:$ABL30,"*"&amp;"RTT"&amp;"*",$J$1:$ABL$1,"&gt;="&amp;ABO$1,$J$1:$ABL$1,"&lt;="&amp;EOMONTH(ABO$1,0))+COUNTIFS($J30:$ABL30,"*"&amp;"ENFANT MALADE"&amp;"*",$J$1:$ABL$1,"&gt;="&amp;ABO$1,$J$1:$ABL$1,"&lt;="&amp;EOMONTH(ABO$1,0))+COUNTIFS($J30:$ABL30,"*"&amp;"BONIFICATION"&amp;"*",$J$1:$ABL$1,"&gt;="&amp;ABO$1,$J$1:$ABL$1,"&lt;="&amp;EOMONTH(ABO$1,0))</f>
        <v>0</v>
      </c>
      <c r="ABP30" s="5">
        <f ca="1">COUNTIFS($J30:$ABL30,"*"&amp;"Congés"&amp;"*",$J$1:$ABL$1,"&gt;="&amp;ABP$1,$J$1:$ABL$1,"&lt;="&amp;EOMONTH(ABP$1,0))+COUNTIFS($J30:$ABL30,"*"&amp;"RECUP DEBIT"&amp;"*",$J$1:$ABL$1,"&gt;="&amp;ABP$1,$J$1:$ABL$1,"&lt;="&amp;EOMONTH(ABP$1,0))+COUNTIFS($J30:$ABL30,"*"&amp;"RTT"&amp;"*",$J$1:$ABL$1,"&gt;="&amp;ABP$1,$J$1:$ABL$1,"&lt;="&amp;EOMONTH(ABP$1,0))+COUNTIFS($J30:$ABL30,"*"&amp;"ENFANT MALADE"&amp;"*",$J$1:$ABL$1,"&gt;="&amp;ABP$1,$J$1:$ABL$1,"&lt;="&amp;EOMONTH(ABP$1,0))+COUNTIFS($J30:$ABL30,"*"&amp;"BONIFICATION"&amp;"*",$J$1:$ABL$1,"&gt;="&amp;ABP$1,$J$1:$ABL$1,"&lt;="&amp;EOMONTH(ABP$1,0))</f>
        <v>0</v>
      </c>
      <c r="ABQ30" s="5">
        <f ca="1">COUNTIFS($J30:$ABL30,"*"&amp;"Congés"&amp;"*",$J$1:$ABL$1,"&gt;="&amp;ABQ$1,$J$1:$ABL$1,"&lt;="&amp;EOMONTH(ABQ$1,0))+COUNTIFS($J30:$ABL30,"*"&amp;"RECUP DEBIT"&amp;"*",$J$1:$ABL$1,"&gt;="&amp;ABQ$1,$J$1:$ABL$1,"&lt;="&amp;EOMONTH(ABQ$1,0))+COUNTIFS($J30:$ABL30,"*"&amp;"RTT"&amp;"*",$J$1:$ABL$1,"&gt;="&amp;ABQ$1,$J$1:$ABL$1,"&lt;="&amp;EOMONTH(ABQ$1,0))+COUNTIFS($J30:$ABL30,"*"&amp;"ENFANT MALADE"&amp;"*",$J$1:$ABL$1,"&gt;="&amp;ABQ$1,$J$1:$ABL$1,"&lt;="&amp;EOMONTH(ABQ$1,0))+COUNTIFS($J30:$ABL30,"*"&amp;"BONIFICATION"&amp;"*",$J$1:$ABL$1,"&gt;="&amp;ABQ$1,$J$1:$ABL$1,"&lt;="&amp;EOMONTH(ABQ$1,0))</f>
        <v>0</v>
      </c>
      <c r="ABR30" s="5">
        <f ca="1">COUNTIFS($J30:$ABL30,"*"&amp;"Congés"&amp;"*",$J$1:$ABL$1,"&gt;="&amp;ABR$1,$J$1:$ABL$1,"&lt;="&amp;EOMONTH(ABR$1,0))+COUNTIFS($J30:$ABL30,"*"&amp;"RECUP DEBIT"&amp;"*",$J$1:$ABL$1,"&gt;="&amp;ABR$1,$J$1:$ABL$1,"&lt;="&amp;EOMONTH(ABR$1,0))+COUNTIFS($J30:$ABL30,"*"&amp;"RTT"&amp;"*",$J$1:$ABL$1,"&gt;="&amp;ABR$1,$J$1:$ABL$1,"&lt;="&amp;EOMONTH(ABR$1,0))+COUNTIFS($J30:$ABL30,"*"&amp;"ENFANT MALADE"&amp;"*",$J$1:$ABL$1,"&gt;="&amp;ABR$1,$J$1:$ABL$1,"&lt;="&amp;EOMONTH(ABR$1,0))+COUNTIFS($J30:$ABL30,"*"&amp;"BONIFICATION"&amp;"*",$J$1:$ABL$1,"&gt;="&amp;ABR$1,$J$1:$ABL$1,"&lt;="&amp;EOMONTH(ABR$1,0))</f>
        <v>0</v>
      </c>
      <c r="ABS30" s="5">
        <f ca="1">COUNTIFS($J30:$ABL30,"*"&amp;"Congés"&amp;"*",$J$1:$ABL$1,"&gt;="&amp;ABS$1,$J$1:$ABL$1,"&lt;="&amp;EOMONTH(ABS$1,0))+COUNTIFS($J30:$ABL30,"*"&amp;"RECUP DEBIT"&amp;"*",$J$1:$ABL$1,"&gt;="&amp;ABS$1,$J$1:$ABL$1,"&lt;="&amp;EOMONTH(ABS$1,0))+COUNTIFS($J30:$ABL30,"*"&amp;"RTT"&amp;"*",$J$1:$ABL$1,"&gt;="&amp;ABS$1,$J$1:$ABL$1,"&lt;="&amp;EOMONTH(ABS$1,0))+COUNTIFS($J30:$ABL30,"*"&amp;"ENFANT MALADE"&amp;"*",$J$1:$ABL$1,"&gt;="&amp;ABS$1,$J$1:$ABL$1,"&lt;="&amp;EOMONTH(ABS$1,0))+COUNTIFS($J30:$ABL30,"*"&amp;"BONIFICATION"&amp;"*",$J$1:$ABL$1,"&gt;="&amp;ABS$1,$J$1:$ABL$1,"&lt;="&amp;EOMONTH(ABS$1,0))</f>
        <v>0</v>
      </c>
      <c r="ABT30" s="5">
        <f ca="1">COUNTIFS($J30:$ABL30,"*"&amp;"Congés"&amp;"*",$J$1:$ABL$1,"&gt;="&amp;ABT$1,$J$1:$ABL$1,"&lt;="&amp;EOMONTH(ABT$1,0))+COUNTIFS($J30:$ABL30,"*"&amp;"RECUP DEBIT"&amp;"*",$J$1:$ABL$1,"&gt;="&amp;ABT$1,$J$1:$ABL$1,"&lt;="&amp;EOMONTH(ABT$1,0))+COUNTIFS($J30:$ABL30,"*"&amp;"RTT"&amp;"*",$J$1:$ABL$1,"&gt;="&amp;ABT$1,$J$1:$ABL$1,"&lt;="&amp;EOMONTH(ABT$1,0))+COUNTIFS($J30:$ABL30,"*"&amp;"ENFANT MALADE"&amp;"*",$J$1:$ABL$1,"&gt;="&amp;ABT$1,$J$1:$ABL$1,"&lt;="&amp;EOMONTH(ABT$1,0))+COUNTIFS($J30:$ABL30,"*"&amp;"BONIFICATION"&amp;"*",$J$1:$ABL$1,"&gt;="&amp;ABT$1,$J$1:$ABL$1,"&lt;="&amp;EOMONTH(ABT$1,0))</f>
        <v>0</v>
      </c>
      <c r="ABU30" s="5">
        <f ca="1">COUNTIFS($J30:$ABL30,"*"&amp;"Congés"&amp;"*",$J$1:$ABL$1,"&gt;="&amp;ABU$1,$J$1:$ABL$1,"&lt;="&amp;EOMONTH(ABU$1,0))+COUNTIFS($J30:$ABL30,"*"&amp;"RECUP DEBIT"&amp;"*",$J$1:$ABL$1,"&gt;="&amp;ABU$1,$J$1:$ABL$1,"&lt;="&amp;EOMONTH(ABU$1,0))+COUNTIFS($J30:$ABL30,"*"&amp;"RTT"&amp;"*",$J$1:$ABL$1,"&gt;="&amp;ABU$1,$J$1:$ABL$1,"&lt;="&amp;EOMONTH(ABU$1,0))+COUNTIFS($J30:$ABL30,"*"&amp;"ENFANT MALADE"&amp;"*",$J$1:$ABL$1,"&gt;="&amp;ABU$1,$J$1:$ABL$1,"&lt;="&amp;EOMONTH(ABU$1,0))+COUNTIFS($J30:$ABL30,"*"&amp;"BONIFICATION"&amp;"*",$J$1:$ABL$1,"&gt;="&amp;ABU$1,$J$1:$ABL$1,"&lt;="&amp;EOMONTH(ABU$1,0))</f>
        <v>0</v>
      </c>
      <c r="ABV30" s="5">
        <f ca="1">COUNTIFS($J30:$ABL30,"*"&amp;"Congés"&amp;"*",$J$1:$ABL$1,"&gt;="&amp;ABV$1,$J$1:$ABL$1,"&lt;="&amp;EOMONTH(ABV$1,0))+COUNTIFS($J30:$ABL30,"*"&amp;"RECUP DEBIT"&amp;"*",$J$1:$ABL$1,"&gt;="&amp;ABV$1,$J$1:$ABL$1,"&lt;="&amp;EOMONTH(ABV$1,0))+COUNTIFS($J30:$ABL30,"*"&amp;"RTT"&amp;"*",$J$1:$ABL$1,"&gt;="&amp;ABV$1,$J$1:$ABL$1,"&lt;="&amp;EOMONTH(ABV$1,0))+COUNTIFS($J30:$ABL30,"*"&amp;"ENFANT MALADE"&amp;"*",$J$1:$ABL$1,"&gt;="&amp;ABV$1,$J$1:$ABL$1,"&lt;="&amp;EOMONTH(ABV$1,0))+COUNTIFS($J30:$ABL30,"*"&amp;"BONIFICATION"&amp;"*",$J$1:$ABL$1,"&gt;="&amp;ABV$1,$J$1:$ABL$1,"&lt;="&amp;EOMONTH(ABV$1,0))</f>
        <v>0</v>
      </c>
      <c r="ABW30" s="5">
        <f ca="1">COUNTIFS($J30:$ABL30,"*"&amp;"Congés"&amp;"*",$J$1:$ABL$1,"&gt;="&amp;ABW$1,$J$1:$ABL$1,"&lt;="&amp;EOMONTH(ABW$1,0))+COUNTIFS($J30:$ABL30,"*"&amp;"RECUP DEBIT"&amp;"*",$J$1:$ABL$1,"&gt;="&amp;ABW$1,$J$1:$ABL$1,"&lt;="&amp;EOMONTH(ABW$1,0))+COUNTIFS($J30:$ABL30,"*"&amp;"RTT"&amp;"*",$J$1:$ABL$1,"&gt;="&amp;ABW$1,$J$1:$ABL$1,"&lt;="&amp;EOMONTH(ABW$1,0))+COUNTIFS($J30:$ABL30,"*"&amp;"ENFANT MALADE"&amp;"*",$J$1:$ABL$1,"&gt;="&amp;ABW$1,$J$1:$ABL$1,"&lt;="&amp;EOMONTH(ABW$1,0))+COUNTIFS($J30:$ABL30,"*"&amp;"BONIFICATION"&amp;"*",$J$1:$ABL$1,"&gt;="&amp;ABW$1,$J$1:$ABL$1,"&lt;="&amp;EOMONTH(ABW$1,0))</f>
        <v>0</v>
      </c>
      <c r="ABX30" s="5">
        <f ca="1">COUNTIFS($J30:$ABL30,"*"&amp;"Congés"&amp;"*",$J$1:$ABL$1,"&gt;="&amp;ABX$1,$J$1:$ABL$1,"&lt;="&amp;EOMONTH(ABX$1,0))+COUNTIFS($J30:$ABL30,"*"&amp;"RECUP DEBIT"&amp;"*",$J$1:$ABL$1,"&gt;="&amp;ABX$1,$J$1:$ABL$1,"&lt;="&amp;EOMONTH(ABX$1,0))+COUNTIFS($J30:$ABL30,"*"&amp;"RTT"&amp;"*",$J$1:$ABL$1,"&gt;="&amp;ABX$1,$J$1:$ABL$1,"&lt;="&amp;EOMONTH(ABX$1,0))+COUNTIFS($J30:$ABL30,"*"&amp;"ENFANT MALADE"&amp;"*",$J$1:$ABL$1,"&gt;="&amp;ABX$1,$J$1:$ABL$1,"&lt;="&amp;EOMONTH(ABX$1,0))+COUNTIFS($J30:$ABL30,"*"&amp;"BONIFICATION"&amp;"*",$J$1:$ABL$1,"&gt;="&amp;ABX$1,$J$1:$ABL$1,"&lt;="&amp;EOMONTH(ABX$1,0))</f>
        <v>0</v>
      </c>
      <c r="ABY30" s="5">
        <f ca="1">COUNTIFS($J30:$ABL30,"*"&amp;"Congés"&amp;"*",$J$1:$ABL$1,"&gt;="&amp;ABY$1,$J$1:$ABL$1,"&lt;="&amp;EOMONTH(ABY$1,0))+COUNTIFS($J30:$ABL30,"*"&amp;"RECUP DEBIT"&amp;"*",$J$1:$ABL$1,"&gt;="&amp;ABY$1,$J$1:$ABL$1,"&lt;="&amp;EOMONTH(ABY$1,0))+COUNTIFS($J30:$ABL30,"*"&amp;"RTT"&amp;"*",$J$1:$ABL$1,"&gt;="&amp;ABY$1,$J$1:$ABL$1,"&lt;="&amp;EOMONTH(ABY$1,0))+COUNTIFS($J30:$ABL30,"*"&amp;"ENFANT MALADE"&amp;"*",$J$1:$ABL$1,"&gt;="&amp;ABY$1,$J$1:$ABL$1,"&lt;="&amp;EOMONTH(ABY$1,0))+COUNTIFS($J30:$ABL30,"*"&amp;"BONIFICATION"&amp;"*",$J$1:$ABL$1,"&gt;="&amp;ABY$1,$J$1:$ABL$1,"&lt;="&amp;EOMONTH(ABY$1,0))</f>
        <v>0</v>
      </c>
      <c r="ABZ30" s="5">
        <f ca="1">COUNTIFS($J30:$ABL30,"*"&amp;"Congés"&amp;"*",$J$1:$ABL$1,"&gt;="&amp;ABZ$1,$J$1:$ABL$1,"&lt;="&amp;EOMONTH(ABZ$1,0))+COUNTIFS($J30:$ABL30,"*"&amp;"RECUP DEBIT"&amp;"*",$J$1:$ABL$1,"&gt;="&amp;ABZ$1,$J$1:$ABL$1,"&lt;="&amp;EOMONTH(ABZ$1,0))+COUNTIFS($J30:$ABL30,"*"&amp;"RTT"&amp;"*",$J$1:$ABL$1,"&gt;="&amp;ABZ$1,$J$1:$ABL$1,"&lt;="&amp;EOMONTH(ABZ$1,0))+COUNTIFS($J30:$ABL30,"*"&amp;"ENFANT MALADE"&amp;"*",$J$1:$ABL$1,"&gt;="&amp;ABZ$1,$J$1:$ABL$1,"&lt;="&amp;EOMONTH(ABZ$1,0))+COUNTIFS($J30:$ABL30,"*"&amp;"BONIFICATION"&amp;"*",$J$1:$ABL$1,"&gt;="&amp;ABZ$1,$J$1:$ABL$1,"&lt;="&amp;EOMONTH(ABZ$1,0))</f>
        <v>0</v>
      </c>
      <c r="ACA30" s="5">
        <f ca="1">COUNTIFS($J30:$ABL30,"*"&amp;"Congés"&amp;"*",$J$1:$ABL$1,"&gt;="&amp;ACA$1,$J$1:$ABL$1,"&lt;="&amp;EOMONTH(ACA$1,0))+COUNTIFS($J30:$ABL30,"*"&amp;"RECUP DEBIT"&amp;"*",$J$1:$ABL$1,"&gt;="&amp;ACA$1,$J$1:$ABL$1,"&lt;="&amp;EOMONTH(ACA$1,0))+COUNTIFS($J30:$ABL30,"*"&amp;"RTT"&amp;"*",$J$1:$ABL$1,"&gt;="&amp;ACA$1,$J$1:$ABL$1,"&lt;="&amp;EOMONTH(ACA$1,0))+COUNTIFS($J30:$ABL30,"*"&amp;"ENFANT MALADE"&amp;"*",$J$1:$ABL$1,"&gt;="&amp;ACA$1,$J$1:$ABL$1,"&lt;="&amp;EOMONTH(ACA$1,0))+COUNTIFS($J30:$ABL30,"*"&amp;"BONIFICATION"&amp;"*",$J$1:$ABL$1,"&gt;="&amp;ACA$1,$J$1:$ABL$1,"&lt;="&amp;EOMONTH(ACA$1,0))</f>
        <v>0</v>
      </c>
      <c r="ACB30" s="4">
        <f ca="1">COUNTIFS($J30:$ABL30,"*"&amp;"Congés"&amp;"*",$J$1:$ABL$1,"&gt;="&amp;ACB$1,$J$1:$ABL$1,"&lt;="&amp;EOMONTH(ACB$1,0))+COUNTIFS($J30:$ABL30,"*"&amp;"RECUP DEBIT"&amp;"*",$J$1:$ABL$1,"&gt;="&amp;ACB$1,$J$1:$ABL$1,"&lt;="&amp;EOMONTH(ACB$1,0))+COUNTIFS($J30:$ABL30,"*"&amp;"RTT"&amp;"*",$J$1:$ABL$1,"&gt;="&amp;ACB$1,$J$1:$ABL$1,"&lt;="&amp;EOMONTH(ACB$1,0))+COUNTIFS($J30:$ABL30,"*"&amp;"ENFANT MALADE"&amp;"*",$J$1:$ABL$1,"&gt;="&amp;ACB$1,$J$1:$ABL$1,"&lt;="&amp;EOMONTH(ACB$1,0))+COUNTIFS($J30:$ABL30,"*"&amp;"BONIFICATION"&amp;"*",$J$1:$ABL$1,"&gt;="&amp;ACB$1,$J$1:$ABL$1,"&lt;="&amp;EOMONTH(ACB$1,0))</f>
        <v>0</v>
      </c>
    </row>
    <row r="31" spans="1:756" s="3" customFormat="1" ht="28" hidden="1" customHeight="1">
      <c r="A31" s="27" t="s">
        <v>96</v>
      </c>
      <c r="B31" s="9" t="str">
        <f>VLOOKUP($A31,[1]LISTE_AGENTS!$A:$G,2,FALSE)</f>
        <v>Massela</v>
      </c>
      <c r="C31" s="9" t="str">
        <f>VLOOKUP($A31,[1]LISTE_AGENTS!$A:$G,3,FALSE)</f>
        <v>Lucas</v>
      </c>
      <c r="D31" s="9" t="str">
        <f>VLOOKUP($A31,[1]LISTE_AGENTS!$A:$G,4,FALSE)</f>
        <v>Massela Lucas</v>
      </c>
      <c r="E31" s="9" t="str">
        <f>VLOOKUP($A31,[1]LISTE_AGENTS!$A:$G,7,FALSE)</f>
        <v>Oui</v>
      </c>
      <c r="F31" s="9" t="str">
        <f>VLOOKUP($A31,[1]LISTE_AGENTS!$A:$H,8,FALSE)</f>
        <v>NHA-21</v>
      </c>
      <c r="G31" s="28" t="s">
        <v>75</v>
      </c>
      <c r="H31" s="9"/>
      <c r="I31" s="9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 t="s">
        <v>29</v>
      </c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B31" s="8"/>
      <c r="NC31" s="8"/>
      <c r="ND31" s="8"/>
      <c r="NE31" s="8"/>
      <c r="NF31" s="8"/>
      <c r="NG31" s="8"/>
      <c r="NH31" s="8"/>
      <c r="NI31" s="8"/>
      <c r="NJ31" s="8"/>
      <c r="NK31" s="8"/>
      <c r="NL31" s="8"/>
      <c r="NM31" s="8"/>
      <c r="NN31" s="8"/>
      <c r="NO31" s="8"/>
      <c r="NP31" s="8"/>
      <c r="NQ31" s="8"/>
      <c r="NR31" s="8"/>
      <c r="NS31" s="8"/>
      <c r="NT31" s="8"/>
      <c r="NU31" s="8"/>
      <c r="NV31" s="8"/>
      <c r="NW31" s="8"/>
      <c r="NX31" s="8"/>
      <c r="NY31" s="8"/>
      <c r="NZ31" s="8"/>
      <c r="OA31" s="8"/>
      <c r="OB31" s="8"/>
      <c r="OC31" s="8"/>
      <c r="OD31" s="8"/>
      <c r="OE31" s="8"/>
      <c r="OF31" s="8"/>
      <c r="OG31" s="8"/>
      <c r="OH31" s="8"/>
      <c r="OI31" s="8"/>
      <c r="OJ31" s="8"/>
      <c r="OK31" s="8"/>
      <c r="OL31" s="8"/>
      <c r="OM31" s="8"/>
      <c r="ON31" s="8"/>
      <c r="OO31" s="8"/>
      <c r="OP31" s="8"/>
      <c r="OQ31" s="8"/>
      <c r="OR31" s="8"/>
      <c r="OS31" s="8"/>
      <c r="OT31" s="8"/>
      <c r="OU31" s="8"/>
      <c r="OV31" s="8"/>
      <c r="OW31" s="8"/>
      <c r="OX31" s="8"/>
      <c r="OY31" s="8"/>
      <c r="OZ31" s="8"/>
      <c r="PA31" s="8"/>
      <c r="PB31" s="8"/>
      <c r="PC31" s="8"/>
      <c r="PD31" s="8"/>
      <c r="PE31" s="8"/>
      <c r="PF31" s="8"/>
      <c r="PG31" s="8"/>
      <c r="PH31" s="8"/>
      <c r="PI31" s="8"/>
      <c r="PJ31" s="8"/>
      <c r="PK31" s="8"/>
      <c r="PL31" s="8"/>
      <c r="PM31" s="8"/>
      <c r="PN31" s="8"/>
      <c r="PO31" s="8"/>
      <c r="PP31" s="8"/>
      <c r="PQ31" s="8"/>
      <c r="PR31" s="8"/>
      <c r="PS31" s="8"/>
      <c r="PT31" s="8"/>
      <c r="PU31" s="8"/>
      <c r="PV31" s="8"/>
      <c r="PW31" s="8"/>
      <c r="PX31" s="8"/>
      <c r="PY31" s="8"/>
      <c r="PZ31" s="8"/>
      <c r="QA31" s="8"/>
      <c r="QB31" s="8"/>
      <c r="QC31" s="8"/>
      <c r="QD31" s="8"/>
      <c r="QE31" s="8"/>
      <c r="QF31" s="8"/>
      <c r="QG31" s="8"/>
      <c r="QH31" s="8"/>
      <c r="QI31" s="8"/>
      <c r="QJ31" s="8"/>
      <c r="QK31" s="8"/>
      <c r="QL31" s="8"/>
      <c r="QM31" s="8"/>
      <c r="QN31" s="8"/>
      <c r="QO31" s="8"/>
      <c r="QP31" s="8"/>
      <c r="QQ31" s="8"/>
      <c r="QR31" s="8"/>
      <c r="QS31" s="8"/>
      <c r="QT31" s="8"/>
      <c r="QU31" s="8"/>
      <c r="QV31" s="8"/>
      <c r="QW31" s="8"/>
      <c r="QX31" s="8"/>
      <c r="QY31" s="8"/>
      <c r="QZ31" s="8"/>
      <c r="RA31" s="8"/>
      <c r="RB31" s="8"/>
      <c r="RC31" s="8"/>
      <c r="RD31" s="8"/>
      <c r="RE31" s="8"/>
      <c r="RF31" s="8"/>
      <c r="RG31" s="8"/>
      <c r="RH31" s="8"/>
      <c r="RI31" s="8"/>
      <c r="RJ31" s="8"/>
      <c r="RK31" s="8"/>
      <c r="RL31" s="8"/>
      <c r="RM31" s="8"/>
      <c r="RN31" s="8"/>
      <c r="RO31" s="8"/>
      <c r="RP31" s="8"/>
      <c r="RQ31" s="8"/>
      <c r="RR31" s="8"/>
      <c r="RS31" s="8"/>
      <c r="RT31" s="8"/>
      <c r="RU31" s="8"/>
      <c r="RV31" s="8"/>
      <c r="RW31" s="8"/>
      <c r="RX31" s="8"/>
      <c r="RY31" s="8"/>
      <c r="RZ31" s="8"/>
      <c r="SA31" s="8"/>
      <c r="SB31" s="8"/>
      <c r="SC31" s="8"/>
      <c r="SD31" s="8"/>
      <c r="SE31" s="8"/>
      <c r="SF31" s="8"/>
      <c r="SG31" s="8"/>
      <c r="SH31" s="8"/>
      <c r="SI31" s="8"/>
      <c r="SJ31" s="8"/>
      <c r="SK31" s="8"/>
      <c r="SL31" s="8"/>
      <c r="SM31" s="8"/>
      <c r="SN31" s="8"/>
      <c r="SO31" s="8"/>
      <c r="SP31" s="8"/>
      <c r="SQ31" s="8"/>
      <c r="SR31" s="8"/>
      <c r="SS31" s="8"/>
      <c r="ST31" s="8"/>
      <c r="SU31" s="8"/>
      <c r="SV31" s="8"/>
      <c r="SW31" s="8"/>
      <c r="SX31" s="8"/>
      <c r="SY31" s="8"/>
      <c r="SZ31" s="8"/>
      <c r="TA31" s="8"/>
      <c r="TB31" s="8"/>
      <c r="TC31" s="8"/>
      <c r="TD31" s="8"/>
      <c r="TE31" s="8"/>
      <c r="TF31" s="8"/>
      <c r="TG31" s="8"/>
      <c r="TH31" s="8"/>
      <c r="TI31" s="8"/>
      <c r="TJ31" s="8"/>
      <c r="TK31" s="8"/>
      <c r="TL31" s="8"/>
      <c r="TM31" s="8"/>
      <c r="TN31" s="8"/>
      <c r="TO31" s="8"/>
      <c r="TP31" s="8"/>
      <c r="TQ31" s="8"/>
      <c r="TR31" s="8"/>
      <c r="TS31" s="8"/>
      <c r="TT31" s="8"/>
      <c r="TU31" s="8"/>
      <c r="TV31" s="8"/>
      <c r="TW31" s="8"/>
      <c r="TX31" s="8"/>
      <c r="TY31" s="8"/>
      <c r="TZ31" s="8"/>
      <c r="UA31" s="8"/>
      <c r="UB31" s="8"/>
      <c r="UC31" s="8"/>
      <c r="UD31" s="8"/>
      <c r="UE31" s="8"/>
      <c r="UF31" s="8"/>
      <c r="UG31" s="8"/>
      <c r="UH31" s="8"/>
      <c r="UI31" s="8"/>
      <c r="UJ31" s="8"/>
      <c r="UK31" s="8"/>
      <c r="UL31" s="8"/>
      <c r="UM31" s="8"/>
      <c r="UN31" s="8"/>
      <c r="UO31" s="8"/>
      <c r="UP31" s="8"/>
      <c r="UQ31" s="8"/>
      <c r="UR31" s="8"/>
      <c r="US31" s="8"/>
      <c r="UT31" s="8"/>
      <c r="UU31" s="8"/>
      <c r="UV31" s="8"/>
      <c r="UW31" s="8"/>
      <c r="UX31" s="8"/>
      <c r="UY31" s="8"/>
      <c r="UZ31" s="8"/>
      <c r="VA31" s="8"/>
      <c r="VB31" s="8"/>
      <c r="VC31" s="8"/>
      <c r="VD31" s="8"/>
      <c r="VE31" s="8"/>
      <c r="VF31" s="8"/>
      <c r="VG31" s="8"/>
      <c r="VH31" s="8"/>
      <c r="VI31" s="8"/>
      <c r="VJ31" s="8"/>
      <c r="VK31" s="8"/>
      <c r="VL31" s="8"/>
      <c r="VM31" s="8"/>
      <c r="VN31" s="8"/>
      <c r="VO31" s="8"/>
      <c r="VP31" s="8"/>
      <c r="VQ31" s="8"/>
      <c r="VR31" s="8"/>
      <c r="VS31" s="8"/>
      <c r="VT31" s="8"/>
      <c r="VU31" s="8"/>
      <c r="VV31" s="8"/>
      <c r="VW31" s="8"/>
      <c r="VX31" s="8"/>
      <c r="VY31" s="8"/>
      <c r="VZ31" s="8"/>
      <c r="WA31" s="8"/>
      <c r="WB31" s="8"/>
      <c r="WC31" s="8"/>
      <c r="WD31" s="8"/>
      <c r="WE31" s="8"/>
      <c r="WF31" s="8"/>
      <c r="WG31" s="8"/>
      <c r="WH31" s="8"/>
      <c r="WI31" s="8"/>
      <c r="WJ31" s="8"/>
      <c r="WK31" s="8"/>
      <c r="WL31" s="8"/>
      <c r="WM31" s="8"/>
      <c r="WN31" s="8"/>
      <c r="WO31" s="8"/>
      <c r="WP31" s="8"/>
      <c r="WQ31" s="8"/>
      <c r="WR31" s="8"/>
      <c r="WS31" s="8"/>
      <c r="WT31" s="8"/>
      <c r="WU31" s="8"/>
      <c r="WV31" s="8"/>
      <c r="WW31" s="8"/>
      <c r="WX31" s="8"/>
      <c r="WY31" s="8"/>
      <c r="WZ31" s="8"/>
      <c r="XA31" s="8"/>
      <c r="XB31" s="8"/>
      <c r="XC31" s="8"/>
      <c r="XD31" s="8"/>
      <c r="XE31" s="8"/>
      <c r="XF31" s="8"/>
      <c r="XG31" s="8"/>
      <c r="XH31" s="8"/>
      <c r="XI31" s="8"/>
      <c r="XJ31" s="8"/>
      <c r="XK31" s="8"/>
      <c r="XL31" s="8"/>
      <c r="XM31" s="8"/>
      <c r="XN31" s="8"/>
      <c r="XO31" s="8"/>
      <c r="XP31" s="8"/>
      <c r="XQ31" s="8"/>
      <c r="XR31" s="8"/>
      <c r="XS31" s="8"/>
      <c r="XT31" s="8"/>
      <c r="XU31" s="8"/>
      <c r="XV31" s="8"/>
      <c r="XW31" s="8"/>
      <c r="XX31" s="8"/>
      <c r="XY31" s="8"/>
      <c r="XZ31" s="8"/>
      <c r="YA31" s="8"/>
      <c r="YB31" s="8"/>
      <c r="YC31" s="8"/>
      <c r="YD31" s="8"/>
      <c r="YE31" s="8"/>
      <c r="YF31" s="8"/>
      <c r="YG31" s="8"/>
      <c r="YH31" s="8"/>
      <c r="YI31" s="8"/>
      <c r="YJ31" s="8"/>
      <c r="YK31" s="8"/>
      <c r="YL31" s="8"/>
      <c r="YM31" s="8"/>
      <c r="YN31" s="8"/>
      <c r="YO31" s="8"/>
      <c r="YP31" s="8"/>
      <c r="YQ31" s="8"/>
      <c r="YR31" s="8"/>
      <c r="YS31" s="8"/>
      <c r="YT31" s="8"/>
      <c r="YU31" s="8"/>
      <c r="YV31" s="8"/>
      <c r="YW31" s="8"/>
      <c r="YX31" s="8"/>
      <c r="YY31" s="8"/>
      <c r="YZ31" s="8"/>
      <c r="ZA31" s="8"/>
      <c r="ZB31" s="8"/>
      <c r="ZC31" s="8"/>
      <c r="ZD31" s="8"/>
      <c r="ZE31" s="8"/>
      <c r="ZF31" s="8"/>
      <c r="ZG31" s="8"/>
      <c r="ZH31" s="8"/>
      <c r="ZI31" s="8"/>
      <c r="ZJ31" s="8"/>
      <c r="ZK31" s="8"/>
      <c r="ZL31" s="8"/>
      <c r="ZM31" s="8"/>
      <c r="ZN31" s="8"/>
      <c r="ZO31" s="8"/>
      <c r="ZP31" s="8"/>
      <c r="ZQ31" s="8"/>
      <c r="ZR31" s="8"/>
      <c r="ZS31" s="8"/>
      <c r="ZT31" s="8"/>
      <c r="ZU31" s="8"/>
      <c r="ZV31" s="8"/>
      <c r="ZW31" s="8"/>
      <c r="ZX31" s="8"/>
      <c r="ZY31" s="8"/>
      <c r="ZZ31" s="8"/>
      <c r="AAA31" s="8"/>
      <c r="AAB31" s="8"/>
      <c r="AAC31" s="8"/>
      <c r="AAD31" s="8"/>
      <c r="AAE31" s="8"/>
      <c r="AAF31" s="8"/>
      <c r="AAG31" s="8"/>
      <c r="AAH31" s="8"/>
      <c r="AAI31" s="8"/>
      <c r="AAJ31" s="8"/>
      <c r="AAK31" s="8"/>
      <c r="AAL31" s="8"/>
      <c r="AAM31" s="8"/>
      <c r="AAN31" s="8"/>
      <c r="AAO31" s="8"/>
      <c r="AAP31" s="8"/>
      <c r="AAQ31" s="8"/>
      <c r="AAR31" s="8"/>
      <c r="AAS31" s="8"/>
      <c r="AAT31" s="8"/>
      <c r="AAU31" s="8"/>
      <c r="AAV31" s="8"/>
      <c r="AAW31" s="8"/>
      <c r="AAX31" s="8"/>
      <c r="AAY31" s="8"/>
      <c r="AAZ31" s="8"/>
      <c r="ABA31" s="8"/>
      <c r="ABB31" s="8"/>
      <c r="ABC31" s="8"/>
      <c r="ABD31" s="8"/>
      <c r="ABE31" s="8"/>
      <c r="ABF31" s="8"/>
      <c r="ABG31" s="8"/>
      <c r="ABH31" s="8"/>
      <c r="ABI31" s="8"/>
      <c r="ABJ31" s="8"/>
      <c r="ABK31" s="8"/>
      <c r="ABL31" s="8"/>
      <c r="ABO31" s="6">
        <f ca="1">COUNTIFS($J31:$ABL31,"*"&amp;"Congés"&amp;"*",$J$1:$ABL$1,"&gt;="&amp;ABO$1,$J$1:$ABL$1,"&lt;="&amp;EOMONTH(ABO$1,0))+COUNTIFS($J31:$ABL31,"*"&amp;"RECUP DEBIT"&amp;"*",$J$1:$ABL$1,"&gt;="&amp;ABO$1,$J$1:$ABL$1,"&lt;="&amp;EOMONTH(ABO$1,0))+COUNTIFS($J31:$ABL31,"*"&amp;"RTT"&amp;"*",$J$1:$ABL$1,"&gt;="&amp;ABO$1,$J$1:$ABL$1,"&lt;="&amp;EOMONTH(ABO$1,0))+COUNTIFS($J31:$ABL31,"*"&amp;"ENFANT MALADE"&amp;"*",$J$1:$ABL$1,"&gt;="&amp;ABO$1,$J$1:$ABL$1,"&lt;="&amp;EOMONTH(ABO$1,0))+COUNTIFS($J31:$ABL31,"*"&amp;"BONIFICATION"&amp;"*",$J$1:$ABL$1,"&gt;="&amp;ABO$1,$J$1:$ABL$1,"&lt;="&amp;EOMONTH(ABO$1,0))</f>
        <v>0</v>
      </c>
      <c r="ABP31" s="5">
        <f ca="1">COUNTIFS($J31:$ABL31,"*"&amp;"Congés"&amp;"*",$J$1:$ABL$1,"&gt;="&amp;ABP$1,$J$1:$ABL$1,"&lt;="&amp;EOMONTH(ABP$1,0))+COUNTIFS($J31:$ABL31,"*"&amp;"RECUP DEBIT"&amp;"*",$J$1:$ABL$1,"&gt;="&amp;ABP$1,$J$1:$ABL$1,"&lt;="&amp;EOMONTH(ABP$1,0))+COUNTIFS($J31:$ABL31,"*"&amp;"RTT"&amp;"*",$J$1:$ABL$1,"&gt;="&amp;ABP$1,$J$1:$ABL$1,"&lt;="&amp;EOMONTH(ABP$1,0))+COUNTIFS($J31:$ABL31,"*"&amp;"ENFANT MALADE"&amp;"*",$J$1:$ABL$1,"&gt;="&amp;ABP$1,$J$1:$ABL$1,"&lt;="&amp;EOMONTH(ABP$1,0))+COUNTIFS($J31:$ABL31,"*"&amp;"BONIFICATION"&amp;"*",$J$1:$ABL$1,"&gt;="&amp;ABP$1,$J$1:$ABL$1,"&lt;="&amp;EOMONTH(ABP$1,0))</f>
        <v>0</v>
      </c>
      <c r="ABQ31" s="5">
        <f ca="1">COUNTIFS($J31:$ABL31,"*"&amp;"Congés"&amp;"*",$J$1:$ABL$1,"&gt;="&amp;ABQ$1,$J$1:$ABL$1,"&lt;="&amp;EOMONTH(ABQ$1,0))+COUNTIFS($J31:$ABL31,"*"&amp;"RECUP DEBIT"&amp;"*",$J$1:$ABL$1,"&gt;="&amp;ABQ$1,$J$1:$ABL$1,"&lt;="&amp;EOMONTH(ABQ$1,0))+COUNTIFS($J31:$ABL31,"*"&amp;"RTT"&amp;"*",$J$1:$ABL$1,"&gt;="&amp;ABQ$1,$J$1:$ABL$1,"&lt;="&amp;EOMONTH(ABQ$1,0))+COUNTIFS($J31:$ABL31,"*"&amp;"ENFANT MALADE"&amp;"*",$J$1:$ABL$1,"&gt;="&amp;ABQ$1,$J$1:$ABL$1,"&lt;="&amp;EOMONTH(ABQ$1,0))+COUNTIFS($J31:$ABL31,"*"&amp;"BONIFICATION"&amp;"*",$J$1:$ABL$1,"&gt;="&amp;ABQ$1,$J$1:$ABL$1,"&lt;="&amp;EOMONTH(ABQ$1,0))</f>
        <v>0</v>
      </c>
      <c r="ABR31" s="5">
        <f ca="1">COUNTIFS($J31:$ABL31,"*"&amp;"Congés"&amp;"*",$J$1:$ABL$1,"&gt;="&amp;ABR$1,$J$1:$ABL$1,"&lt;="&amp;EOMONTH(ABR$1,0))+COUNTIFS($J31:$ABL31,"*"&amp;"RECUP DEBIT"&amp;"*",$J$1:$ABL$1,"&gt;="&amp;ABR$1,$J$1:$ABL$1,"&lt;="&amp;EOMONTH(ABR$1,0))+COUNTIFS($J31:$ABL31,"*"&amp;"RTT"&amp;"*",$J$1:$ABL$1,"&gt;="&amp;ABR$1,$J$1:$ABL$1,"&lt;="&amp;EOMONTH(ABR$1,0))+COUNTIFS($J31:$ABL31,"*"&amp;"ENFANT MALADE"&amp;"*",$J$1:$ABL$1,"&gt;="&amp;ABR$1,$J$1:$ABL$1,"&lt;="&amp;EOMONTH(ABR$1,0))+COUNTIFS($J31:$ABL31,"*"&amp;"BONIFICATION"&amp;"*",$J$1:$ABL$1,"&gt;="&amp;ABR$1,$J$1:$ABL$1,"&lt;="&amp;EOMONTH(ABR$1,0))</f>
        <v>0</v>
      </c>
      <c r="ABS31" s="5">
        <f ca="1">COUNTIFS($J31:$ABL31,"*"&amp;"Congés"&amp;"*",$J$1:$ABL$1,"&gt;="&amp;ABS$1,$J$1:$ABL$1,"&lt;="&amp;EOMONTH(ABS$1,0))+COUNTIFS($J31:$ABL31,"*"&amp;"RECUP DEBIT"&amp;"*",$J$1:$ABL$1,"&gt;="&amp;ABS$1,$J$1:$ABL$1,"&lt;="&amp;EOMONTH(ABS$1,0))+COUNTIFS($J31:$ABL31,"*"&amp;"RTT"&amp;"*",$J$1:$ABL$1,"&gt;="&amp;ABS$1,$J$1:$ABL$1,"&lt;="&amp;EOMONTH(ABS$1,0))+COUNTIFS($J31:$ABL31,"*"&amp;"ENFANT MALADE"&amp;"*",$J$1:$ABL$1,"&gt;="&amp;ABS$1,$J$1:$ABL$1,"&lt;="&amp;EOMONTH(ABS$1,0))+COUNTIFS($J31:$ABL31,"*"&amp;"BONIFICATION"&amp;"*",$J$1:$ABL$1,"&gt;="&amp;ABS$1,$J$1:$ABL$1,"&lt;="&amp;EOMONTH(ABS$1,0))</f>
        <v>0</v>
      </c>
      <c r="ABT31" s="5">
        <f ca="1">COUNTIFS($J31:$ABL31,"*"&amp;"Congés"&amp;"*",$J$1:$ABL$1,"&gt;="&amp;ABT$1,$J$1:$ABL$1,"&lt;="&amp;EOMONTH(ABT$1,0))+COUNTIFS($J31:$ABL31,"*"&amp;"RECUP DEBIT"&amp;"*",$J$1:$ABL$1,"&gt;="&amp;ABT$1,$J$1:$ABL$1,"&lt;="&amp;EOMONTH(ABT$1,0))+COUNTIFS($J31:$ABL31,"*"&amp;"RTT"&amp;"*",$J$1:$ABL$1,"&gt;="&amp;ABT$1,$J$1:$ABL$1,"&lt;="&amp;EOMONTH(ABT$1,0))+COUNTIFS($J31:$ABL31,"*"&amp;"ENFANT MALADE"&amp;"*",$J$1:$ABL$1,"&gt;="&amp;ABT$1,$J$1:$ABL$1,"&lt;="&amp;EOMONTH(ABT$1,0))+COUNTIFS($J31:$ABL31,"*"&amp;"BONIFICATION"&amp;"*",$J$1:$ABL$1,"&gt;="&amp;ABT$1,$J$1:$ABL$1,"&lt;="&amp;EOMONTH(ABT$1,0))</f>
        <v>0</v>
      </c>
      <c r="ABU31" s="5">
        <f ca="1">COUNTIFS($J31:$ABL31,"*"&amp;"Congés"&amp;"*",$J$1:$ABL$1,"&gt;="&amp;ABU$1,$J$1:$ABL$1,"&lt;="&amp;EOMONTH(ABU$1,0))+COUNTIFS($J31:$ABL31,"*"&amp;"RECUP DEBIT"&amp;"*",$J$1:$ABL$1,"&gt;="&amp;ABU$1,$J$1:$ABL$1,"&lt;="&amp;EOMONTH(ABU$1,0))+COUNTIFS($J31:$ABL31,"*"&amp;"RTT"&amp;"*",$J$1:$ABL$1,"&gt;="&amp;ABU$1,$J$1:$ABL$1,"&lt;="&amp;EOMONTH(ABU$1,0))+COUNTIFS($J31:$ABL31,"*"&amp;"ENFANT MALADE"&amp;"*",$J$1:$ABL$1,"&gt;="&amp;ABU$1,$J$1:$ABL$1,"&lt;="&amp;EOMONTH(ABU$1,0))+COUNTIFS($J31:$ABL31,"*"&amp;"BONIFICATION"&amp;"*",$J$1:$ABL$1,"&gt;="&amp;ABU$1,$J$1:$ABL$1,"&lt;="&amp;EOMONTH(ABU$1,0))</f>
        <v>0</v>
      </c>
      <c r="ABV31" s="5">
        <f ca="1">COUNTIFS($J31:$ABL31,"*"&amp;"Congés"&amp;"*",$J$1:$ABL$1,"&gt;="&amp;ABV$1,$J$1:$ABL$1,"&lt;="&amp;EOMONTH(ABV$1,0))+COUNTIFS($J31:$ABL31,"*"&amp;"RECUP DEBIT"&amp;"*",$J$1:$ABL$1,"&gt;="&amp;ABV$1,$J$1:$ABL$1,"&lt;="&amp;EOMONTH(ABV$1,0))+COUNTIFS($J31:$ABL31,"*"&amp;"RTT"&amp;"*",$J$1:$ABL$1,"&gt;="&amp;ABV$1,$J$1:$ABL$1,"&lt;="&amp;EOMONTH(ABV$1,0))+COUNTIFS($J31:$ABL31,"*"&amp;"ENFANT MALADE"&amp;"*",$J$1:$ABL$1,"&gt;="&amp;ABV$1,$J$1:$ABL$1,"&lt;="&amp;EOMONTH(ABV$1,0))+COUNTIFS($J31:$ABL31,"*"&amp;"BONIFICATION"&amp;"*",$J$1:$ABL$1,"&gt;="&amp;ABV$1,$J$1:$ABL$1,"&lt;="&amp;EOMONTH(ABV$1,0))</f>
        <v>0</v>
      </c>
      <c r="ABW31" s="5">
        <f ca="1">COUNTIFS($J31:$ABL31,"*"&amp;"Congés"&amp;"*",$J$1:$ABL$1,"&gt;="&amp;ABW$1,$J$1:$ABL$1,"&lt;="&amp;EOMONTH(ABW$1,0))+COUNTIFS($J31:$ABL31,"*"&amp;"RECUP DEBIT"&amp;"*",$J$1:$ABL$1,"&gt;="&amp;ABW$1,$J$1:$ABL$1,"&lt;="&amp;EOMONTH(ABW$1,0))+COUNTIFS($J31:$ABL31,"*"&amp;"RTT"&amp;"*",$J$1:$ABL$1,"&gt;="&amp;ABW$1,$J$1:$ABL$1,"&lt;="&amp;EOMONTH(ABW$1,0))+COUNTIFS($J31:$ABL31,"*"&amp;"ENFANT MALADE"&amp;"*",$J$1:$ABL$1,"&gt;="&amp;ABW$1,$J$1:$ABL$1,"&lt;="&amp;EOMONTH(ABW$1,0))+COUNTIFS($J31:$ABL31,"*"&amp;"BONIFICATION"&amp;"*",$J$1:$ABL$1,"&gt;="&amp;ABW$1,$J$1:$ABL$1,"&lt;="&amp;EOMONTH(ABW$1,0))</f>
        <v>0</v>
      </c>
      <c r="ABX31" s="5">
        <f ca="1">COUNTIFS($J31:$ABL31,"*"&amp;"Congés"&amp;"*",$J$1:$ABL$1,"&gt;="&amp;ABX$1,$J$1:$ABL$1,"&lt;="&amp;EOMONTH(ABX$1,0))+COUNTIFS($J31:$ABL31,"*"&amp;"RECUP DEBIT"&amp;"*",$J$1:$ABL$1,"&gt;="&amp;ABX$1,$J$1:$ABL$1,"&lt;="&amp;EOMONTH(ABX$1,0))+COUNTIFS($J31:$ABL31,"*"&amp;"RTT"&amp;"*",$J$1:$ABL$1,"&gt;="&amp;ABX$1,$J$1:$ABL$1,"&lt;="&amp;EOMONTH(ABX$1,0))+COUNTIFS($J31:$ABL31,"*"&amp;"ENFANT MALADE"&amp;"*",$J$1:$ABL$1,"&gt;="&amp;ABX$1,$J$1:$ABL$1,"&lt;="&amp;EOMONTH(ABX$1,0))+COUNTIFS($J31:$ABL31,"*"&amp;"BONIFICATION"&amp;"*",$J$1:$ABL$1,"&gt;="&amp;ABX$1,$J$1:$ABL$1,"&lt;="&amp;EOMONTH(ABX$1,0))</f>
        <v>0</v>
      </c>
      <c r="ABY31" s="5">
        <f ca="1">COUNTIFS($J31:$ABL31,"*"&amp;"Congés"&amp;"*",$J$1:$ABL$1,"&gt;="&amp;ABY$1,$J$1:$ABL$1,"&lt;="&amp;EOMONTH(ABY$1,0))+COUNTIFS($J31:$ABL31,"*"&amp;"RECUP DEBIT"&amp;"*",$J$1:$ABL$1,"&gt;="&amp;ABY$1,$J$1:$ABL$1,"&lt;="&amp;EOMONTH(ABY$1,0))+COUNTIFS($J31:$ABL31,"*"&amp;"RTT"&amp;"*",$J$1:$ABL$1,"&gt;="&amp;ABY$1,$J$1:$ABL$1,"&lt;="&amp;EOMONTH(ABY$1,0))+COUNTIFS($J31:$ABL31,"*"&amp;"ENFANT MALADE"&amp;"*",$J$1:$ABL$1,"&gt;="&amp;ABY$1,$J$1:$ABL$1,"&lt;="&amp;EOMONTH(ABY$1,0))+COUNTIFS($J31:$ABL31,"*"&amp;"BONIFICATION"&amp;"*",$J$1:$ABL$1,"&gt;="&amp;ABY$1,$J$1:$ABL$1,"&lt;="&amp;EOMONTH(ABY$1,0))</f>
        <v>0</v>
      </c>
      <c r="ABZ31" s="5">
        <f ca="1">COUNTIFS($J31:$ABL31,"*"&amp;"Congés"&amp;"*",$J$1:$ABL$1,"&gt;="&amp;ABZ$1,$J$1:$ABL$1,"&lt;="&amp;EOMONTH(ABZ$1,0))+COUNTIFS($J31:$ABL31,"*"&amp;"RECUP DEBIT"&amp;"*",$J$1:$ABL$1,"&gt;="&amp;ABZ$1,$J$1:$ABL$1,"&lt;="&amp;EOMONTH(ABZ$1,0))+COUNTIFS($J31:$ABL31,"*"&amp;"RTT"&amp;"*",$J$1:$ABL$1,"&gt;="&amp;ABZ$1,$J$1:$ABL$1,"&lt;="&amp;EOMONTH(ABZ$1,0))+COUNTIFS($J31:$ABL31,"*"&amp;"ENFANT MALADE"&amp;"*",$J$1:$ABL$1,"&gt;="&amp;ABZ$1,$J$1:$ABL$1,"&lt;="&amp;EOMONTH(ABZ$1,0))+COUNTIFS($J31:$ABL31,"*"&amp;"BONIFICATION"&amp;"*",$J$1:$ABL$1,"&gt;="&amp;ABZ$1,$J$1:$ABL$1,"&lt;="&amp;EOMONTH(ABZ$1,0))</f>
        <v>0</v>
      </c>
      <c r="ACA31" s="5">
        <f ca="1">COUNTIFS($J31:$ABL31,"*"&amp;"Congés"&amp;"*",$J$1:$ABL$1,"&gt;="&amp;ACA$1,$J$1:$ABL$1,"&lt;="&amp;EOMONTH(ACA$1,0))+COUNTIFS($J31:$ABL31,"*"&amp;"RECUP DEBIT"&amp;"*",$J$1:$ABL$1,"&gt;="&amp;ACA$1,$J$1:$ABL$1,"&lt;="&amp;EOMONTH(ACA$1,0))+COUNTIFS($J31:$ABL31,"*"&amp;"RTT"&amp;"*",$J$1:$ABL$1,"&gt;="&amp;ACA$1,$J$1:$ABL$1,"&lt;="&amp;EOMONTH(ACA$1,0))+COUNTIFS($J31:$ABL31,"*"&amp;"ENFANT MALADE"&amp;"*",$J$1:$ABL$1,"&gt;="&amp;ACA$1,$J$1:$ABL$1,"&lt;="&amp;EOMONTH(ACA$1,0))+COUNTIFS($J31:$ABL31,"*"&amp;"BONIFICATION"&amp;"*",$J$1:$ABL$1,"&gt;="&amp;ACA$1,$J$1:$ABL$1,"&lt;="&amp;EOMONTH(ACA$1,0))</f>
        <v>0</v>
      </c>
      <c r="ACB31" s="4">
        <f ca="1">COUNTIFS($J31:$ABL31,"*"&amp;"Congés"&amp;"*",$J$1:$ABL$1,"&gt;="&amp;ACB$1,$J$1:$ABL$1,"&lt;="&amp;EOMONTH(ACB$1,0))+COUNTIFS($J31:$ABL31,"*"&amp;"RECUP DEBIT"&amp;"*",$J$1:$ABL$1,"&gt;="&amp;ACB$1,$J$1:$ABL$1,"&lt;="&amp;EOMONTH(ACB$1,0))+COUNTIFS($J31:$ABL31,"*"&amp;"RTT"&amp;"*",$J$1:$ABL$1,"&gt;="&amp;ACB$1,$J$1:$ABL$1,"&lt;="&amp;EOMONTH(ACB$1,0))+COUNTIFS($J31:$ABL31,"*"&amp;"ENFANT MALADE"&amp;"*",$J$1:$ABL$1,"&gt;="&amp;ACB$1,$J$1:$ABL$1,"&lt;="&amp;EOMONTH(ACB$1,0))+COUNTIFS($J31:$ABL31,"*"&amp;"BONIFICATION"&amp;"*",$J$1:$ABL$1,"&gt;="&amp;ACB$1,$J$1:$ABL$1,"&lt;="&amp;EOMONTH(ACB$1,0))</f>
        <v>0</v>
      </c>
    </row>
    <row r="32" spans="1:756" s="3" customFormat="1" ht="28" hidden="1" customHeight="1">
      <c r="A32" s="27" t="s">
        <v>95</v>
      </c>
      <c r="B32" s="9" t="str">
        <f>VLOOKUP($A32,[1]LISTE_AGENTS!$A:$G,2,FALSE)</f>
        <v>Napolitano</v>
      </c>
      <c r="C32" s="9" t="str">
        <f>VLOOKUP($A32,[1]LISTE_AGENTS!$A:$G,3,FALSE)</f>
        <v>Walter</v>
      </c>
      <c r="D32" s="9" t="str">
        <f>VLOOKUP($A32,[1]LISTE_AGENTS!$A:$G,4,FALSE)</f>
        <v>Napolitano Walter</v>
      </c>
      <c r="E32" s="9" t="str">
        <f>VLOOKUP($A32,[1]LISTE_AGENTS!$A:$G,7,FALSE)</f>
        <v>Oui</v>
      </c>
      <c r="F32" s="9" t="str">
        <f>VLOOKUP($A32,[1]LISTE_AGENTS!$A:$H,8,FALSE)</f>
        <v>NHA-21</v>
      </c>
      <c r="G32" s="28" t="s">
        <v>75</v>
      </c>
      <c r="H32" s="9"/>
      <c r="I32" s="9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 t="s">
        <v>67</v>
      </c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B32" s="8"/>
      <c r="NC32" s="8"/>
      <c r="ND32" s="8"/>
      <c r="NE32" s="8"/>
      <c r="NF32" s="8"/>
      <c r="NG32" s="8"/>
      <c r="NH32" s="8"/>
      <c r="NI32" s="8"/>
      <c r="NJ32" s="8"/>
      <c r="NK32" s="8"/>
      <c r="NL32" s="8"/>
      <c r="NM32" s="8"/>
      <c r="NN32" s="8"/>
      <c r="NO32" s="8"/>
      <c r="NP32" s="8"/>
      <c r="NQ32" s="8"/>
      <c r="NR32" s="8"/>
      <c r="NS32" s="8"/>
      <c r="NT32" s="8"/>
      <c r="NU32" s="8"/>
      <c r="NV32" s="8"/>
      <c r="NW32" s="8"/>
      <c r="NX32" s="8"/>
      <c r="NY32" s="8"/>
      <c r="NZ32" s="8"/>
      <c r="OA32" s="8"/>
      <c r="OB32" s="8"/>
      <c r="OC32" s="8"/>
      <c r="OD32" s="8"/>
      <c r="OE32" s="8"/>
      <c r="OF32" s="8"/>
      <c r="OG32" s="8"/>
      <c r="OH32" s="8"/>
      <c r="OI32" s="8"/>
      <c r="OJ32" s="8"/>
      <c r="OK32" s="8"/>
      <c r="OL32" s="8"/>
      <c r="OM32" s="8"/>
      <c r="ON32" s="8"/>
      <c r="OO32" s="8"/>
      <c r="OP32" s="8"/>
      <c r="OQ32" s="8"/>
      <c r="OR32" s="8"/>
      <c r="OS32" s="8"/>
      <c r="OT32" s="8"/>
      <c r="OU32" s="8"/>
      <c r="OV32" s="8"/>
      <c r="OW32" s="8"/>
      <c r="OX32" s="8"/>
      <c r="OY32" s="8"/>
      <c r="OZ32" s="8"/>
      <c r="PA32" s="8"/>
      <c r="PB32" s="8"/>
      <c r="PC32" s="8"/>
      <c r="PD32" s="8"/>
      <c r="PE32" s="8"/>
      <c r="PF32" s="8"/>
      <c r="PG32" s="8"/>
      <c r="PH32" s="8"/>
      <c r="PI32" s="8"/>
      <c r="PJ32" s="8"/>
      <c r="PK32" s="8"/>
      <c r="PL32" s="8"/>
      <c r="PM32" s="8"/>
      <c r="PN32" s="8"/>
      <c r="PO32" s="8"/>
      <c r="PP32" s="8"/>
      <c r="PQ32" s="8"/>
      <c r="PR32" s="8"/>
      <c r="PS32" s="8"/>
      <c r="PT32" s="8"/>
      <c r="PU32" s="8"/>
      <c r="PV32" s="8"/>
      <c r="PW32" s="8"/>
      <c r="PX32" s="8"/>
      <c r="PY32" s="8"/>
      <c r="PZ32" s="8"/>
      <c r="QA32" s="8"/>
      <c r="QB32" s="8"/>
      <c r="QC32" s="8"/>
      <c r="QD32" s="8"/>
      <c r="QE32" s="8"/>
      <c r="QF32" s="8"/>
      <c r="QG32" s="8"/>
      <c r="QH32" s="8"/>
      <c r="QI32" s="8"/>
      <c r="QJ32" s="8"/>
      <c r="QK32" s="8"/>
      <c r="QL32" s="8"/>
      <c r="QM32" s="8"/>
      <c r="QN32" s="8"/>
      <c r="QO32" s="8"/>
      <c r="QP32" s="8"/>
      <c r="QQ32" s="8"/>
      <c r="QR32" s="8"/>
      <c r="QS32" s="8"/>
      <c r="QT32" s="8"/>
      <c r="QU32" s="8"/>
      <c r="QV32" s="8"/>
      <c r="QW32" s="8"/>
      <c r="QX32" s="8"/>
      <c r="QY32" s="8"/>
      <c r="QZ32" s="8"/>
      <c r="RA32" s="8"/>
      <c r="RB32" s="8"/>
      <c r="RC32" s="8"/>
      <c r="RD32" s="8"/>
      <c r="RE32" s="8"/>
      <c r="RF32" s="8"/>
      <c r="RG32" s="8"/>
      <c r="RH32" s="8"/>
      <c r="RI32" s="8"/>
      <c r="RJ32" s="8"/>
      <c r="RK32" s="8"/>
      <c r="RL32" s="8"/>
      <c r="RM32" s="8"/>
      <c r="RN32" s="8"/>
      <c r="RO32" s="8"/>
      <c r="RP32" s="8"/>
      <c r="RQ32" s="8"/>
      <c r="RR32" s="8"/>
      <c r="RS32" s="8"/>
      <c r="RT32" s="8"/>
      <c r="RU32" s="8"/>
      <c r="RV32" s="8"/>
      <c r="RW32" s="8"/>
      <c r="RX32" s="8"/>
      <c r="RY32" s="8"/>
      <c r="RZ32" s="8"/>
      <c r="SA32" s="8"/>
      <c r="SB32" s="8"/>
      <c r="SC32" s="8"/>
      <c r="SD32" s="8"/>
      <c r="SE32" s="8"/>
      <c r="SF32" s="8"/>
      <c r="SG32" s="8"/>
      <c r="SH32" s="8"/>
      <c r="SI32" s="8"/>
      <c r="SJ32" s="8"/>
      <c r="SK32" s="8"/>
      <c r="SL32" s="8"/>
      <c r="SM32" s="8"/>
      <c r="SN32" s="8"/>
      <c r="SO32" s="8"/>
      <c r="SP32" s="8"/>
      <c r="SQ32" s="8"/>
      <c r="SR32" s="8"/>
      <c r="SS32" s="8"/>
      <c r="ST32" s="8"/>
      <c r="SU32" s="8"/>
      <c r="SV32" s="8"/>
      <c r="SW32" s="8"/>
      <c r="SX32" s="8"/>
      <c r="SY32" s="8"/>
      <c r="SZ32" s="8"/>
      <c r="TA32" s="8"/>
      <c r="TB32" s="8"/>
      <c r="TC32" s="8"/>
      <c r="TD32" s="8"/>
      <c r="TE32" s="8"/>
      <c r="TF32" s="8"/>
      <c r="TG32" s="8"/>
      <c r="TH32" s="8"/>
      <c r="TI32" s="8"/>
      <c r="TJ32" s="8"/>
      <c r="TK32" s="8"/>
      <c r="TL32" s="8"/>
      <c r="TM32" s="8"/>
      <c r="TN32" s="8"/>
      <c r="TO32" s="8"/>
      <c r="TP32" s="8"/>
      <c r="TQ32" s="8"/>
      <c r="TR32" s="8"/>
      <c r="TS32" s="8"/>
      <c r="TT32" s="8"/>
      <c r="TU32" s="8"/>
      <c r="TV32" s="8"/>
      <c r="TW32" s="8"/>
      <c r="TX32" s="8"/>
      <c r="TY32" s="8"/>
      <c r="TZ32" s="8"/>
      <c r="UA32" s="8"/>
      <c r="UB32" s="8"/>
      <c r="UC32" s="8"/>
      <c r="UD32" s="8"/>
      <c r="UE32" s="8"/>
      <c r="UF32" s="8"/>
      <c r="UG32" s="8"/>
      <c r="UH32" s="8"/>
      <c r="UI32" s="8"/>
      <c r="UJ32" s="8"/>
      <c r="UK32" s="8"/>
      <c r="UL32" s="8"/>
      <c r="UM32" s="8"/>
      <c r="UN32" s="8"/>
      <c r="UO32" s="8"/>
      <c r="UP32" s="8"/>
      <c r="UQ32" s="8"/>
      <c r="UR32" s="8"/>
      <c r="US32" s="8"/>
      <c r="UT32" s="8"/>
      <c r="UU32" s="8"/>
      <c r="UV32" s="8"/>
      <c r="UW32" s="8"/>
      <c r="UX32" s="8"/>
      <c r="UY32" s="8"/>
      <c r="UZ32" s="8"/>
      <c r="VA32" s="8"/>
      <c r="VB32" s="8"/>
      <c r="VC32" s="8"/>
      <c r="VD32" s="8"/>
      <c r="VE32" s="8"/>
      <c r="VF32" s="8"/>
      <c r="VG32" s="8"/>
      <c r="VH32" s="8"/>
      <c r="VI32" s="8"/>
      <c r="VJ32" s="8"/>
      <c r="VK32" s="8"/>
      <c r="VL32" s="8"/>
      <c r="VM32" s="8"/>
      <c r="VN32" s="8"/>
      <c r="VO32" s="8"/>
      <c r="VP32" s="8"/>
      <c r="VQ32" s="8"/>
      <c r="VR32" s="8"/>
      <c r="VS32" s="8"/>
      <c r="VT32" s="8"/>
      <c r="VU32" s="8"/>
      <c r="VV32" s="8"/>
      <c r="VW32" s="8"/>
      <c r="VX32" s="8"/>
      <c r="VY32" s="8"/>
      <c r="VZ32" s="8"/>
      <c r="WA32" s="8"/>
      <c r="WB32" s="8"/>
      <c r="WC32" s="8"/>
      <c r="WD32" s="8"/>
      <c r="WE32" s="8"/>
      <c r="WF32" s="8"/>
      <c r="WG32" s="8"/>
      <c r="WH32" s="8"/>
      <c r="WI32" s="8"/>
      <c r="WJ32" s="8"/>
      <c r="WK32" s="8"/>
      <c r="WL32" s="8"/>
      <c r="WM32" s="8"/>
      <c r="WN32" s="8"/>
      <c r="WO32" s="8"/>
      <c r="WP32" s="8"/>
      <c r="WQ32" s="8"/>
      <c r="WR32" s="8"/>
      <c r="WS32" s="8"/>
      <c r="WT32" s="8"/>
      <c r="WU32" s="8"/>
      <c r="WV32" s="8"/>
      <c r="WW32" s="8"/>
      <c r="WX32" s="8"/>
      <c r="WY32" s="8"/>
      <c r="WZ32" s="8"/>
      <c r="XA32" s="8"/>
      <c r="XB32" s="8"/>
      <c r="XC32" s="8"/>
      <c r="XD32" s="8"/>
      <c r="XE32" s="8"/>
      <c r="XF32" s="8"/>
      <c r="XG32" s="8"/>
      <c r="XH32" s="8"/>
      <c r="XI32" s="8"/>
      <c r="XJ32" s="8"/>
      <c r="XK32" s="8"/>
      <c r="XL32" s="8"/>
      <c r="XM32" s="8"/>
      <c r="XN32" s="8"/>
      <c r="XO32" s="8"/>
      <c r="XP32" s="8"/>
      <c r="XQ32" s="8"/>
      <c r="XR32" s="8"/>
      <c r="XS32" s="8"/>
      <c r="XT32" s="8"/>
      <c r="XU32" s="8"/>
      <c r="XV32" s="8"/>
      <c r="XW32" s="8"/>
      <c r="XX32" s="8"/>
      <c r="XY32" s="8"/>
      <c r="XZ32" s="8"/>
      <c r="YA32" s="8"/>
      <c r="YB32" s="8"/>
      <c r="YC32" s="8"/>
      <c r="YD32" s="8"/>
      <c r="YE32" s="8"/>
      <c r="YF32" s="8"/>
      <c r="YG32" s="8"/>
      <c r="YH32" s="8"/>
      <c r="YI32" s="8"/>
      <c r="YJ32" s="8"/>
      <c r="YK32" s="8"/>
      <c r="YL32" s="8"/>
      <c r="YM32" s="8"/>
      <c r="YN32" s="8"/>
      <c r="YO32" s="8"/>
      <c r="YP32" s="8"/>
      <c r="YQ32" s="8"/>
      <c r="YR32" s="8"/>
      <c r="YS32" s="8"/>
      <c r="YT32" s="8"/>
      <c r="YU32" s="8"/>
      <c r="YV32" s="8"/>
      <c r="YW32" s="8"/>
      <c r="YX32" s="8"/>
      <c r="YY32" s="8"/>
      <c r="YZ32" s="8"/>
      <c r="ZA32" s="8"/>
      <c r="ZB32" s="8"/>
      <c r="ZC32" s="8"/>
      <c r="ZD32" s="8"/>
      <c r="ZE32" s="8"/>
      <c r="ZF32" s="8"/>
      <c r="ZG32" s="8"/>
      <c r="ZH32" s="8"/>
      <c r="ZI32" s="8"/>
      <c r="ZJ32" s="8"/>
      <c r="ZK32" s="8"/>
      <c r="ZL32" s="8"/>
      <c r="ZM32" s="8"/>
      <c r="ZN32" s="8"/>
      <c r="ZO32" s="8"/>
      <c r="ZP32" s="8"/>
      <c r="ZQ32" s="8"/>
      <c r="ZR32" s="8"/>
      <c r="ZS32" s="8"/>
      <c r="ZT32" s="8"/>
      <c r="ZU32" s="8"/>
      <c r="ZV32" s="8"/>
      <c r="ZW32" s="8"/>
      <c r="ZX32" s="8"/>
      <c r="ZY32" s="8"/>
      <c r="ZZ32" s="8"/>
      <c r="AAA32" s="8"/>
      <c r="AAB32" s="8"/>
      <c r="AAC32" s="8"/>
      <c r="AAD32" s="8"/>
      <c r="AAE32" s="8"/>
      <c r="AAF32" s="8"/>
      <c r="AAG32" s="8"/>
      <c r="AAH32" s="8"/>
      <c r="AAI32" s="8"/>
      <c r="AAJ32" s="8"/>
      <c r="AAK32" s="8"/>
      <c r="AAL32" s="8"/>
      <c r="AAM32" s="8"/>
      <c r="AAN32" s="8"/>
      <c r="AAO32" s="8"/>
      <c r="AAP32" s="8"/>
      <c r="AAQ32" s="8"/>
      <c r="AAR32" s="8"/>
      <c r="AAS32" s="8"/>
      <c r="AAT32" s="8"/>
      <c r="AAU32" s="8"/>
      <c r="AAV32" s="8"/>
      <c r="AAW32" s="8"/>
      <c r="AAX32" s="8"/>
      <c r="AAY32" s="8"/>
      <c r="AAZ32" s="8"/>
      <c r="ABA32" s="8"/>
      <c r="ABB32" s="8"/>
      <c r="ABC32" s="8"/>
      <c r="ABD32" s="8"/>
      <c r="ABE32" s="8"/>
      <c r="ABF32" s="8"/>
      <c r="ABG32" s="8"/>
      <c r="ABH32" s="8"/>
      <c r="ABI32" s="8"/>
      <c r="ABJ32" s="8"/>
      <c r="ABK32" s="8"/>
      <c r="ABL32" s="8"/>
      <c r="ABO32" s="6">
        <f ca="1">COUNTIFS($J32:$ABL32,"*"&amp;"Congés"&amp;"*",$J$1:$ABL$1,"&gt;="&amp;ABO$1,$J$1:$ABL$1,"&lt;="&amp;EOMONTH(ABO$1,0))+COUNTIFS($J32:$ABL32,"*"&amp;"RECUP DEBIT"&amp;"*",$J$1:$ABL$1,"&gt;="&amp;ABO$1,$J$1:$ABL$1,"&lt;="&amp;EOMONTH(ABO$1,0))+COUNTIFS($J32:$ABL32,"*"&amp;"RTT"&amp;"*",$J$1:$ABL$1,"&gt;="&amp;ABO$1,$J$1:$ABL$1,"&lt;="&amp;EOMONTH(ABO$1,0))+COUNTIFS($J32:$ABL32,"*"&amp;"ENFANT MALADE"&amp;"*",$J$1:$ABL$1,"&gt;="&amp;ABO$1,$J$1:$ABL$1,"&lt;="&amp;EOMONTH(ABO$1,0))+COUNTIFS($J32:$ABL32,"*"&amp;"BONIFICATION"&amp;"*",$J$1:$ABL$1,"&gt;="&amp;ABO$1,$J$1:$ABL$1,"&lt;="&amp;EOMONTH(ABO$1,0))</f>
        <v>0</v>
      </c>
      <c r="ABP32" s="5">
        <f ca="1">COUNTIFS($J32:$ABL32,"*"&amp;"Congés"&amp;"*",$J$1:$ABL$1,"&gt;="&amp;ABP$1,$J$1:$ABL$1,"&lt;="&amp;EOMONTH(ABP$1,0))+COUNTIFS($J32:$ABL32,"*"&amp;"RECUP DEBIT"&amp;"*",$J$1:$ABL$1,"&gt;="&amp;ABP$1,$J$1:$ABL$1,"&lt;="&amp;EOMONTH(ABP$1,0))+COUNTIFS($J32:$ABL32,"*"&amp;"RTT"&amp;"*",$J$1:$ABL$1,"&gt;="&amp;ABP$1,$J$1:$ABL$1,"&lt;="&amp;EOMONTH(ABP$1,0))+COUNTIFS($J32:$ABL32,"*"&amp;"ENFANT MALADE"&amp;"*",$J$1:$ABL$1,"&gt;="&amp;ABP$1,$J$1:$ABL$1,"&lt;="&amp;EOMONTH(ABP$1,0))+COUNTIFS($J32:$ABL32,"*"&amp;"BONIFICATION"&amp;"*",$J$1:$ABL$1,"&gt;="&amp;ABP$1,$J$1:$ABL$1,"&lt;="&amp;EOMONTH(ABP$1,0))</f>
        <v>0</v>
      </c>
      <c r="ABQ32" s="5">
        <f ca="1">COUNTIFS($J32:$ABL32,"*"&amp;"Congés"&amp;"*",$J$1:$ABL$1,"&gt;="&amp;ABQ$1,$J$1:$ABL$1,"&lt;="&amp;EOMONTH(ABQ$1,0))+COUNTIFS($J32:$ABL32,"*"&amp;"RECUP DEBIT"&amp;"*",$J$1:$ABL$1,"&gt;="&amp;ABQ$1,$J$1:$ABL$1,"&lt;="&amp;EOMONTH(ABQ$1,0))+COUNTIFS($J32:$ABL32,"*"&amp;"RTT"&amp;"*",$J$1:$ABL$1,"&gt;="&amp;ABQ$1,$J$1:$ABL$1,"&lt;="&amp;EOMONTH(ABQ$1,0))+COUNTIFS($J32:$ABL32,"*"&amp;"ENFANT MALADE"&amp;"*",$J$1:$ABL$1,"&gt;="&amp;ABQ$1,$J$1:$ABL$1,"&lt;="&amp;EOMONTH(ABQ$1,0))+COUNTIFS($J32:$ABL32,"*"&amp;"BONIFICATION"&amp;"*",$J$1:$ABL$1,"&gt;="&amp;ABQ$1,$J$1:$ABL$1,"&lt;="&amp;EOMONTH(ABQ$1,0))</f>
        <v>0</v>
      </c>
      <c r="ABR32" s="5">
        <f ca="1">COUNTIFS($J32:$ABL32,"*"&amp;"Congés"&amp;"*",$J$1:$ABL$1,"&gt;="&amp;ABR$1,$J$1:$ABL$1,"&lt;="&amp;EOMONTH(ABR$1,0))+COUNTIFS($J32:$ABL32,"*"&amp;"RECUP DEBIT"&amp;"*",$J$1:$ABL$1,"&gt;="&amp;ABR$1,$J$1:$ABL$1,"&lt;="&amp;EOMONTH(ABR$1,0))+COUNTIFS($J32:$ABL32,"*"&amp;"RTT"&amp;"*",$J$1:$ABL$1,"&gt;="&amp;ABR$1,$J$1:$ABL$1,"&lt;="&amp;EOMONTH(ABR$1,0))+COUNTIFS($J32:$ABL32,"*"&amp;"ENFANT MALADE"&amp;"*",$J$1:$ABL$1,"&gt;="&amp;ABR$1,$J$1:$ABL$1,"&lt;="&amp;EOMONTH(ABR$1,0))+COUNTIFS($J32:$ABL32,"*"&amp;"BONIFICATION"&amp;"*",$J$1:$ABL$1,"&gt;="&amp;ABR$1,$J$1:$ABL$1,"&lt;="&amp;EOMONTH(ABR$1,0))</f>
        <v>0</v>
      </c>
      <c r="ABS32" s="5">
        <f ca="1">COUNTIFS($J32:$ABL32,"*"&amp;"Congés"&amp;"*",$J$1:$ABL$1,"&gt;="&amp;ABS$1,$J$1:$ABL$1,"&lt;="&amp;EOMONTH(ABS$1,0))+COUNTIFS($J32:$ABL32,"*"&amp;"RECUP DEBIT"&amp;"*",$J$1:$ABL$1,"&gt;="&amp;ABS$1,$J$1:$ABL$1,"&lt;="&amp;EOMONTH(ABS$1,0))+COUNTIFS($J32:$ABL32,"*"&amp;"RTT"&amp;"*",$J$1:$ABL$1,"&gt;="&amp;ABS$1,$J$1:$ABL$1,"&lt;="&amp;EOMONTH(ABS$1,0))+COUNTIFS($J32:$ABL32,"*"&amp;"ENFANT MALADE"&amp;"*",$J$1:$ABL$1,"&gt;="&amp;ABS$1,$J$1:$ABL$1,"&lt;="&amp;EOMONTH(ABS$1,0))+COUNTIFS($J32:$ABL32,"*"&amp;"BONIFICATION"&amp;"*",$J$1:$ABL$1,"&gt;="&amp;ABS$1,$J$1:$ABL$1,"&lt;="&amp;EOMONTH(ABS$1,0))</f>
        <v>0</v>
      </c>
      <c r="ABT32" s="5">
        <f ca="1">COUNTIFS($J32:$ABL32,"*"&amp;"Congés"&amp;"*",$J$1:$ABL$1,"&gt;="&amp;ABT$1,$J$1:$ABL$1,"&lt;="&amp;EOMONTH(ABT$1,0))+COUNTIFS($J32:$ABL32,"*"&amp;"RECUP DEBIT"&amp;"*",$J$1:$ABL$1,"&gt;="&amp;ABT$1,$J$1:$ABL$1,"&lt;="&amp;EOMONTH(ABT$1,0))+COUNTIFS($J32:$ABL32,"*"&amp;"RTT"&amp;"*",$J$1:$ABL$1,"&gt;="&amp;ABT$1,$J$1:$ABL$1,"&lt;="&amp;EOMONTH(ABT$1,0))+COUNTIFS($J32:$ABL32,"*"&amp;"ENFANT MALADE"&amp;"*",$J$1:$ABL$1,"&gt;="&amp;ABT$1,$J$1:$ABL$1,"&lt;="&amp;EOMONTH(ABT$1,0))+COUNTIFS($J32:$ABL32,"*"&amp;"BONIFICATION"&amp;"*",$J$1:$ABL$1,"&gt;="&amp;ABT$1,$J$1:$ABL$1,"&lt;="&amp;EOMONTH(ABT$1,0))</f>
        <v>0</v>
      </c>
      <c r="ABU32" s="5">
        <f ca="1">COUNTIFS($J32:$ABL32,"*"&amp;"Congés"&amp;"*",$J$1:$ABL$1,"&gt;="&amp;ABU$1,$J$1:$ABL$1,"&lt;="&amp;EOMONTH(ABU$1,0))+COUNTIFS($J32:$ABL32,"*"&amp;"RECUP DEBIT"&amp;"*",$J$1:$ABL$1,"&gt;="&amp;ABU$1,$J$1:$ABL$1,"&lt;="&amp;EOMONTH(ABU$1,0))+COUNTIFS($J32:$ABL32,"*"&amp;"RTT"&amp;"*",$J$1:$ABL$1,"&gt;="&amp;ABU$1,$J$1:$ABL$1,"&lt;="&amp;EOMONTH(ABU$1,0))+COUNTIFS($J32:$ABL32,"*"&amp;"ENFANT MALADE"&amp;"*",$J$1:$ABL$1,"&gt;="&amp;ABU$1,$J$1:$ABL$1,"&lt;="&amp;EOMONTH(ABU$1,0))+COUNTIFS($J32:$ABL32,"*"&amp;"BONIFICATION"&amp;"*",$J$1:$ABL$1,"&gt;="&amp;ABU$1,$J$1:$ABL$1,"&lt;="&amp;EOMONTH(ABU$1,0))</f>
        <v>0</v>
      </c>
      <c r="ABV32" s="5">
        <f ca="1">COUNTIFS($J32:$ABL32,"*"&amp;"Congés"&amp;"*",$J$1:$ABL$1,"&gt;="&amp;ABV$1,$J$1:$ABL$1,"&lt;="&amp;EOMONTH(ABV$1,0))+COUNTIFS($J32:$ABL32,"*"&amp;"RECUP DEBIT"&amp;"*",$J$1:$ABL$1,"&gt;="&amp;ABV$1,$J$1:$ABL$1,"&lt;="&amp;EOMONTH(ABV$1,0))+COUNTIFS($J32:$ABL32,"*"&amp;"RTT"&amp;"*",$J$1:$ABL$1,"&gt;="&amp;ABV$1,$J$1:$ABL$1,"&lt;="&amp;EOMONTH(ABV$1,0))+COUNTIFS($J32:$ABL32,"*"&amp;"ENFANT MALADE"&amp;"*",$J$1:$ABL$1,"&gt;="&amp;ABV$1,$J$1:$ABL$1,"&lt;="&amp;EOMONTH(ABV$1,0))+COUNTIFS($J32:$ABL32,"*"&amp;"BONIFICATION"&amp;"*",$J$1:$ABL$1,"&gt;="&amp;ABV$1,$J$1:$ABL$1,"&lt;="&amp;EOMONTH(ABV$1,0))</f>
        <v>0</v>
      </c>
      <c r="ABW32" s="5">
        <f ca="1">COUNTIFS($J32:$ABL32,"*"&amp;"Congés"&amp;"*",$J$1:$ABL$1,"&gt;="&amp;ABW$1,$J$1:$ABL$1,"&lt;="&amp;EOMONTH(ABW$1,0))+COUNTIFS($J32:$ABL32,"*"&amp;"RECUP DEBIT"&amp;"*",$J$1:$ABL$1,"&gt;="&amp;ABW$1,$J$1:$ABL$1,"&lt;="&amp;EOMONTH(ABW$1,0))+COUNTIFS($J32:$ABL32,"*"&amp;"RTT"&amp;"*",$J$1:$ABL$1,"&gt;="&amp;ABW$1,$J$1:$ABL$1,"&lt;="&amp;EOMONTH(ABW$1,0))+COUNTIFS($J32:$ABL32,"*"&amp;"ENFANT MALADE"&amp;"*",$J$1:$ABL$1,"&gt;="&amp;ABW$1,$J$1:$ABL$1,"&lt;="&amp;EOMONTH(ABW$1,0))+COUNTIFS($J32:$ABL32,"*"&amp;"BONIFICATION"&amp;"*",$J$1:$ABL$1,"&gt;="&amp;ABW$1,$J$1:$ABL$1,"&lt;="&amp;EOMONTH(ABW$1,0))</f>
        <v>0</v>
      </c>
      <c r="ABX32" s="5">
        <f ca="1">COUNTIFS($J32:$ABL32,"*"&amp;"Congés"&amp;"*",$J$1:$ABL$1,"&gt;="&amp;ABX$1,$J$1:$ABL$1,"&lt;="&amp;EOMONTH(ABX$1,0))+COUNTIFS($J32:$ABL32,"*"&amp;"RECUP DEBIT"&amp;"*",$J$1:$ABL$1,"&gt;="&amp;ABX$1,$J$1:$ABL$1,"&lt;="&amp;EOMONTH(ABX$1,0))+COUNTIFS($J32:$ABL32,"*"&amp;"RTT"&amp;"*",$J$1:$ABL$1,"&gt;="&amp;ABX$1,$J$1:$ABL$1,"&lt;="&amp;EOMONTH(ABX$1,0))+COUNTIFS($J32:$ABL32,"*"&amp;"ENFANT MALADE"&amp;"*",$J$1:$ABL$1,"&gt;="&amp;ABX$1,$J$1:$ABL$1,"&lt;="&amp;EOMONTH(ABX$1,0))+COUNTIFS($J32:$ABL32,"*"&amp;"BONIFICATION"&amp;"*",$J$1:$ABL$1,"&gt;="&amp;ABX$1,$J$1:$ABL$1,"&lt;="&amp;EOMONTH(ABX$1,0))</f>
        <v>0</v>
      </c>
      <c r="ABY32" s="5">
        <f ca="1">COUNTIFS($J32:$ABL32,"*"&amp;"Congés"&amp;"*",$J$1:$ABL$1,"&gt;="&amp;ABY$1,$J$1:$ABL$1,"&lt;="&amp;EOMONTH(ABY$1,0))+COUNTIFS($J32:$ABL32,"*"&amp;"RECUP DEBIT"&amp;"*",$J$1:$ABL$1,"&gt;="&amp;ABY$1,$J$1:$ABL$1,"&lt;="&amp;EOMONTH(ABY$1,0))+COUNTIFS($J32:$ABL32,"*"&amp;"RTT"&amp;"*",$J$1:$ABL$1,"&gt;="&amp;ABY$1,$J$1:$ABL$1,"&lt;="&amp;EOMONTH(ABY$1,0))+COUNTIFS($J32:$ABL32,"*"&amp;"ENFANT MALADE"&amp;"*",$J$1:$ABL$1,"&gt;="&amp;ABY$1,$J$1:$ABL$1,"&lt;="&amp;EOMONTH(ABY$1,0))+COUNTIFS($J32:$ABL32,"*"&amp;"BONIFICATION"&amp;"*",$J$1:$ABL$1,"&gt;="&amp;ABY$1,$J$1:$ABL$1,"&lt;="&amp;EOMONTH(ABY$1,0))</f>
        <v>0</v>
      </c>
      <c r="ABZ32" s="5">
        <f ca="1">COUNTIFS($J32:$ABL32,"*"&amp;"Congés"&amp;"*",$J$1:$ABL$1,"&gt;="&amp;ABZ$1,$J$1:$ABL$1,"&lt;="&amp;EOMONTH(ABZ$1,0))+COUNTIFS($J32:$ABL32,"*"&amp;"RECUP DEBIT"&amp;"*",$J$1:$ABL$1,"&gt;="&amp;ABZ$1,$J$1:$ABL$1,"&lt;="&amp;EOMONTH(ABZ$1,0))+COUNTIFS($J32:$ABL32,"*"&amp;"RTT"&amp;"*",$J$1:$ABL$1,"&gt;="&amp;ABZ$1,$J$1:$ABL$1,"&lt;="&amp;EOMONTH(ABZ$1,0))+COUNTIFS($J32:$ABL32,"*"&amp;"ENFANT MALADE"&amp;"*",$J$1:$ABL$1,"&gt;="&amp;ABZ$1,$J$1:$ABL$1,"&lt;="&amp;EOMONTH(ABZ$1,0))+COUNTIFS($J32:$ABL32,"*"&amp;"BONIFICATION"&amp;"*",$J$1:$ABL$1,"&gt;="&amp;ABZ$1,$J$1:$ABL$1,"&lt;="&amp;EOMONTH(ABZ$1,0))</f>
        <v>0</v>
      </c>
      <c r="ACA32" s="5">
        <f ca="1">COUNTIFS($J32:$ABL32,"*"&amp;"Congés"&amp;"*",$J$1:$ABL$1,"&gt;="&amp;ACA$1,$J$1:$ABL$1,"&lt;="&amp;EOMONTH(ACA$1,0))+COUNTIFS($J32:$ABL32,"*"&amp;"RECUP DEBIT"&amp;"*",$J$1:$ABL$1,"&gt;="&amp;ACA$1,$J$1:$ABL$1,"&lt;="&amp;EOMONTH(ACA$1,0))+COUNTIFS($J32:$ABL32,"*"&amp;"RTT"&amp;"*",$J$1:$ABL$1,"&gt;="&amp;ACA$1,$J$1:$ABL$1,"&lt;="&amp;EOMONTH(ACA$1,0))+COUNTIFS($J32:$ABL32,"*"&amp;"ENFANT MALADE"&amp;"*",$J$1:$ABL$1,"&gt;="&amp;ACA$1,$J$1:$ABL$1,"&lt;="&amp;EOMONTH(ACA$1,0))+COUNTIFS($J32:$ABL32,"*"&amp;"BONIFICATION"&amp;"*",$J$1:$ABL$1,"&gt;="&amp;ACA$1,$J$1:$ABL$1,"&lt;="&amp;EOMONTH(ACA$1,0))</f>
        <v>0</v>
      </c>
      <c r="ACB32" s="4">
        <f ca="1">COUNTIFS($J32:$ABL32,"*"&amp;"Congés"&amp;"*",$J$1:$ABL$1,"&gt;="&amp;ACB$1,$J$1:$ABL$1,"&lt;="&amp;EOMONTH(ACB$1,0))+COUNTIFS($J32:$ABL32,"*"&amp;"RECUP DEBIT"&amp;"*",$J$1:$ABL$1,"&gt;="&amp;ACB$1,$J$1:$ABL$1,"&lt;="&amp;EOMONTH(ACB$1,0))+COUNTIFS($J32:$ABL32,"*"&amp;"RTT"&amp;"*",$J$1:$ABL$1,"&gt;="&amp;ACB$1,$J$1:$ABL$1,"&lt;="&amp;EOMONTH(ACB$1,0))+COUNTIFS($J32:$ABL32,"*"&amp;"ENFANT MALADE"&amp;"*",$J$1:$ABL$1,"&gt;="&amp;ACB$1,$J$1:$ABL$1,"&lt;="&amp;EOMONTH(ACB$1,0))+COUNTIFS($J32:$ABL32,"*"&amp;"BONIFICATION"&amp;"*",$J$1:$ABL$1,"&gt;="&amp;ACB$1,$J$1:$ABL$1,"&lt;="&amp;EOMONTH(ACB$1,0))</f>
        <v>0</v>
      </c>
    </row>
    <row r="33" spans="1:756" s="3" customFormat="1" ht="28" hidden="1" customHeight="1">
      <c r="A33" s="27" t="s">
        <v>94</v>
      </c>
      <c r="B33" s="9" t="str">
        <f>VLOOKUP($A33,[1]LISTE_AGENTS!$A:$G,2,FALSE)</f>
        <v>Orofino</v>
      </c>
      <c r="C33" s="9" t="str">
        <f>VLOOKUP($A33,[1]LISTE_AGENTS!$A:$G,3,FALSE)</f>
        <v>Carmelo</v>
      </c>
      <c r="D33" s="9" t="str">
        <f>VLOOKUP($A33,[1]LISTE_AGENTS!$A:$G,4,FALSE)</f>
        <v>Orofino Carmelo</v>
      </c>
      <c r="E33" s="9" t="str">
        <f>VLOOKUP($A33,[1]LISTE_AGENTS!$A:$G,7,FALSE)</f>
        <v>Oui</v>
      </c>
      <c r="F33" s="9" t="str">
        <f>VLOOKUP($A33,[1]LISTE_AGENTS!$A:$H,8,FALSE)</f>
        <v>NHA-21</v>
      </c>
      <c r="G33" s="28" t="s">
        <v>75</v>
      </c>
      <c r="H33" s="9"/>
      <c r="I33" s="9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/>
      <c r="IZ33" s="8"/>
      <c r="JA33" s="8"/>
      <c r="JB33" s="8"/>
      <c r="JC33" s="8"/>
      <c r="JD33" s="8"/>
      <c r="JE33" s="8"/>
      <c r="JF33" s="8"/>
      <c r="JG33" s="8"/>
      <c r="JH33" s="8"/>
      <c r="JI33" s="8"/>
      <c r="JJ33" s="8"/>
      <c r="JK33" s="8"/>
      <c r="JL33" s="8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  <c r="LF33" s="8"/>
      <c r="LG33" s="8"/>
      <c r="LH33" s="8"/>
      <c r="LI33" s="8"/>
      <c r="LJ33" s="8"/>
      <c r="LK33" s="8"/>
      <c r="LL33" s="8"/>
      <c r="LM33" s="8"/>
      <c r="LN33" s="8"/>
      <c r="LO33" s="8"/>
      <c r="LP33" s="8"/>
      <c r="LQ33" s="8"/>
      <c r="LR33" s="8"/>
      <c r="LS33" s="8"/>
      <c r="LT33" s="8"/>
      <c r="LU33" s="8"/>
      <c r="LV33" s="8"/>
      <c r="LW33" s="8"/>
      <c r="LX33" s="8"/>
      <c r="LY33" s="8"/>
      <c r="LZ33" s="8"/>
      <c r="MA33" s="8"/>
      <c r="MB33" s="8"/>
      <c r="MC33" s="8"/>
      <c r="MD33" s="8"/>
      <c r="ME33" s="8"/>
      <c r="MF33" s="8"/>
      <c r="MG33" s="8"/>
      <c r="MH33" s="8"/>
      <c r="MI33" s="8"/>
      <c r="MJ33" s="8"/>
      <c r="MK33" s="8"/>
      <c r="ML33" s="8"/>
      <c r="MM33" s="8"/>
      <c r="MN33" s="8"/>
      <c r="MO33" s="8"/>
      <c r="MP33" s="8"/>
      <c r="MQ33" s="8"/>
      <c r="MR33" s="8"/>
      <c r="MS33" s="8"/>
      <c r="MT33" s="8"/>
      <c r="MU33" s="8"/>
      <c r="MV33" s="8"/>
      <c r="MW33" s="8"/>
      <c r="MX33" s="8"/>
      <c r="MY33" s="8"/>
      <c r="MZ33" s="8"/>
      <c r="NA33" s="8"/>
      <c r="NB33" s="8"/>
      <c r="NC33" s="8"/>
      <c r="ND33" s="8"/>
      <c r="NE33" s="8"/>
      <c r="NF33" s="8"/>
      <c r="NG33" s="8"/>
      <c r="NH33" s="8"/>
      <c r="NI33" s="8"/>
      <c r="NJ33" s="8"/>
      <c r="NK33" s="8"/>
      <c r="NL33" s="8"/>
      <c r="NM33" s="8"/>
      <c r="NN33" s="8"/>
      <c r="NO33" s="8"/>
      <c r="NP33" s="8"/>
      <c r="NQ33" s="8"/>
      <c r="NR33" s="8"/>
      <c r="NS33" s="8"/>
      <c r="NT33" s="8"/>
      <c r="NU33" s="8"/>
      <c r="NV33" s="8"/>
      <c r="NW33" s="8"/>
      <c r="NX33" s="8"/>
      <c r="NY33" s="8"/>
      <c r="NZ33" s="8"/>
      <c r="OA33" s="8"/>
      <c r="OB33" s="8"/>
      <c r="OC33" s="8"/>
      <c r="OD33" s="8"/>
      <c r="OE33" s="8"/>
      <c r="OF33" s="8"/>
      <c r="OG33" s="8"/>
      <c r="OH33" s="8"/>
      <c r="OI33" s="8"/>
      <c r="OJ33" s="8"/>
      <c r="OK33" s="8"/>
      <c r="OL33" s="8"/>
      <c r="OM33" s="8"/>
      <c r="ON33" s="8"/>
      <c r="OO33" s="8"/>
      <c r="OP33" s="8"/>
      <c r="OQ33" s="8"/>
      <c r="OR33" s="8"/>
      <c r="OS33" s="8"/>
      <c r="OT33" s="8"/>
      <c r="OU33" s="8"/>
      <c r="OV33" s="8"/>
      <c r="OW33" s="8"/>
      <c r="OX33" s="8"/>
      <c r="OY33" s="8"/>
      <c r="OZ33" s="8"/>
      <c r="PA33" s="8"/>
      <c r="PB33" s="8"/>
      <c r="PC33" s="8"/>
      <c r="PD33" s="8"/>
      <c r="PE33" s="8"/>
      <c r="PF33" s="8"/>
      <c r="PG33" s="8"/>
      <c r="PH33" s="8"/>
      <c r="PI33" s="8"/>
      <c r="PJ33" s="8"/>
      <c r="PK33" s="8"/>
      <c r="PL33" s="8"/>
      <c r="PM33" s="8"/>
      <c r="PN33" s="8"/>
      <c r="PO33" s="8"/>
      <c r="PP33" s="8"/>
      <c r="PQ33" s="8"/>
      <c r="PR33" s="8"/>
      <c r="PS33" s="8"/>
      <c r="PT33" s="8"/>
      <c r="PU33" s="8"/>
      <c r="PV33" s="8"/>
      <c r="PW33" s="8"/>
      <c r="PX33" s="8"/>
      <c r="PY33" s="8"/>
      <c r="PZ33" s="8"/>
      <c r="QA33" s="8"/>
      <c r="QB33" s="8"/>
      <c r="QC33" s="8"/>
      <c r="QD33" s="8"/>
      <c r="QE33" s="8"/>
      <c r="QF33" s="8"/>
      <c r="QG33" s="8"/>
      <c r="QH33" s="8"/>
      <c r="QI33" s="8"/>
      <c r="QJ33" s="8"/>
      <c r="QK33" s="8"/>
      <c r="QL33" s="8"/>
      <c r="QM33" s="8"/>
      <c r="QN33" s="8"/>
      <c r="QO33" s="8"/>
      <c r="QP33" s="8"/>
      <c r="QQ33" s="8"/>
      <c r="QR33" s="8"/>
      <c r="QS33" s="8"/>
      <c r="QT33" s="8"/>
      <c r="QU33" s="8"/>
      <c r="QV33" s="8"/>
      <c r="QW33" s="8"/>
      <c r="QX33" s="8"/>
      <c r="QY33" s="8"/>
      <c r="QZ33" s="8"/>
      <c r="RA33" s="8"/>
      <c r="RB33" s="8"/>
      <c r="RC33" s="8"/>
      <c r="RD33" s="8"/>
      <c r="RE33" s="8"/>
      <c r="RF33" s="8"/>
      <c r="RG33" s="8"/>
      <c r="RH33" s="8"/>
      <c r="RI33" s="8"/>
      <c r="RJ33" s="8"/>
      <c r="RK33" s="8"/>
      <c r="RL33" s="8"/>
      <c r="RM33" s="8"/>
      <c r="RN33" s="8"/>
      <c r="RO33" s="8"/>
      <c r="RP33" s="8"/>
      <c r="RQ33" s="8"/>
      <c r="RR33" s="8"/>
      <c r="RS33" s="8"/>
      <c r="RT33" s="8"/>
      <c r="RU33" s="8"/>
      <c r="RV33" s="8"/>
      <c r="RW33" s="8"/>
      <c r="RX33" s="8"/>
      <c r="RY33" s="8"/>
      <c r="RZ33" s="8"/>
      <c r="SA33" s="8"/>
      <c r="SB33" s="8"/>
      <c r="SC33" s="8"/>
      <c r="SD33" s="8"/>
      <c r="SE33" s="8"/>
      <c r="SF33" s="8"/>
      <c r="SG33" s="8"/>
      <c r="SH33" s="8"/>
      <c r="SI33" s="8"/>
      <c r="SJ33" s="8"/>
      <c r="SK33" s="8"/>
      <c r="SL33" s="8"/>
      <c r="SM33" s="8"/>
      <c r="SN33" s="8"/>
      <c r="SO33" s="8"/>
      <c r="SP33" s="8"/>
      <c r="SQ33" s="8"/>
      <c r="SR33" s="8"/>
      <c r="SS33" s="8"/>
      <c r="ST33" s="8"/>
      <c r="SU33" s="8"/>
      <c r="SV33" s="8"/>
      <c r="SW33" s="8"/>
      <c r="SX33" s="8"/>
      <c r="SY33" s="8"/>
      <c r="SZ33" s="8"/>
      <c r="TA33" s="8"/>
      <c r="TB33" s="8"/>
      <c r="TC33" s="8"/>
      <c r="TD33" s="8"/>
      <c r="TE33" s="8"/>
      <c r="TF33" s="8"/>
      <c r="TG33" s="8"/>
      <c r="TH33" s="8"/>
      <c r="TI33" s="8"/>
      <c r="TJ33" s="8"/>
      <c r="TK33" s="8"/>
      <c r="TL33" s="8"/>
      <c r="TM33" s="8"/>
      <c r="TN33" s="8"/>
      <c r="TO33" s="8"/>
      <c r="TP33" s="8"/>
      <c r="TQ33" s="8"/>
      <c r="TR33" s="8"/>
      <c r="TS33" s="8"/>
      <c r="TT33" s="8"/>
      <c r="TU33" s="8"/>
      <c r="TV33" s="8"/>
      <c r="TW33" s="8"/>
      <c r="TX33" s="8"/>
      <c r="TY33" s="8"/>
      <c r="TZ33" s="8"/>
      <c r="UA33" s="8"/>
      <c r="UB33" s="8"/>
      <c r="UC33" s="8"/>
      <c r="UD33" s="8"/>
      <c r="UE33" s="8"/>
      <c r="UF33" s="8"/>
      <c r="UG33" s="8"/>
      <c r="UH33" s="8"/>
      <c r="UI33" s="8"/>
      <c r="UJ33" s="8"/>
      <c r="UK33" s="8"/>
      <c r="UL33" s="8"/>
      <c r="UM33" s="8"/>
      <c r="UN33" s="8"/>
      <c r="UO33" s="8"/>
      <c r="UP33" s="8"/>
      <c r="UQ33" s="8"/>
      <c r="UR33" s="8"/>
      <c r="US33" s="8"/>
      <c r="UT33" s="8"/>
      <c r="UU33" s="8"/>
      <c r="UV33" s="8"/>
      <c r="UW33" s="8"/>
      <c r="UX33" s="8"/>
      <c r="UY33" s="8"/>
      <c r="UZ33" s="8"/>
      <c r="VA33" s="8"/>
      <c r="VB33" s="8"/>
      <c r="VC33" s="8"/>
      <c r="VD33" s="8"/>
      <c r="VE33" s="8"/>
      <c r="VF33" s="8"/>
      <c r="VG33" s="8"/>
      <c r="VH33" s="8"/>
      <c r="VI33" s="8"/>
      <c r="VJ33" s="8"/>
      <c r="VK33" s="8"/>
      <c r="VL33" s="8"/>
      <c r="VM33" s="8"/>
      <c r="VN33" s="8"/>
      <c r="VO33" s="8"/>
      <c r="VP33" s="8"/>
      <c r="VQ33" s="8"/>
      <c r="VR33" s="8"/>
      <c r="VS33" s="8"/>
      <c r="VT33" s="8"/>
      <c r="VU33" s="8"/>
      <c r="VV33" s="8"/>
      <c r="VW33" s="8"/>
      <c r="VX33" s="8"/>
      <c r="VY33" s="8"/>
      <c r="VZ33" s="8"/>
      <c r="WA33" s="8"/>
      <c r="WB33" s="8"/>
      <c r="WC33" s="8"/>
      <c r="WD33" s="8"/>
      <c r="WE33" s="8"/>
      <c r="WF33" s="8"/>
      <c r="WG33" s="8"/>
      <c r="WH33" s="8"/>
      <c r="WI33" s="8"/>
      <c r="WJ33" s="8"/>
      <c r="WK33" s="8"/>
      <c r="WL33" s="8"/>
      <c r="WM33" s="8"/>
      <c r="WN33" s="8"/>
      <c r="WO33" s="8"/>
      <c r="WP33" s="8"/>
      <c r="WQ33" s="8"/>
      <c r="WR33" s="8"/>
      <c r="WS33" s="8"/>
      <c r="WT33" s="8"/>
      <c r="WU33" s="8"/>
      <c r="WV33" s="8"/>
      <c r="WW33" s="8"/>
      <c r="WX33" s="8"/>
      <c r="WY33" s="8"/>
      <c r="WZ33" s="8"/>
      <c r="XA33" s="8"/>
      <c r="XB33" s="8"/>
      <c r="XC33" s="8"/>
      <c r="XD33" s="8"/>
      <c r="XE33" s="8"/>
      <c r="XF33" s="8"/>
      <c r="XG33" s="8"/>
      <c r="XH33" s="8"/>
      <c r="XI33" s="8"/>
      <c r="XJ33" s="8"/>
      <c r="XK33" s="8"/>
      <c r="XL33" s="8"/>
      <c r="XM33" s="8"/>
      <c r="XN33" s="8"/>
      <c r="XO33" s="8"/>
      <c r="XP33" s="8"/>
      <c r="XQ33" s="8"/>
      <c r="XR33" s="8"/>
      <c r="XS33" s="8"/>
      <c r="XT33" s="8"/>
      <c r="XU33" s="8"/>
      <c r="XV33" s="8"/>
      <c r="XW33" s="8"/>
      <c r="XX33" s="8"/>
      <c r="XY33" s="8"/>
      <c r="XZ33" s="8"/>
      <c r="YA33" s="8"/>
      <c r="YB33" s="8"/>
      <c r="YC33" s="8"/>
      <c r="YD33" s="8"/>
      <c r="YE33" s="8"/>
      <c r="YF33" s="8"/>
      <c r="YG33" s="8"/>
      <c r="YH33" s="8"/>
      <c r="YI33" s="8"/>
      <c r="YJ33" s="8"/>
      <c r="YK33" s="8"/>
      <c r="YL33" s="8"/>
      <c r="YM33" s="8"/>
      <c r="YN33" s="8"/>
      <c r="YO33" s="8"/>
      <c r="YP33" s="8"/>
      <c r="YQ33" s="8"/>
      <c r="YR33" s="8"/>
      <c r="YS33" s="8"/>
      <c r="YT33" s="8"/>
      <c r="YU33" s="8"/>
      <c r="YV33" s="8"/>
      <c r="YW33" s="8"/>
      <c r="YX33" s="8"/>
      <c r="YY33" s="8"/>
      <c r="YZ33" s="8"/>
      <c r="ZA33" s="8"/>
      <c r="ZB33" s="8"/>
      <c r="ZC33" s="8"/>
      <c r="ZD33" s="8"/>
      <c r="ZE33" s="8"/>
      <c r="ZF33" s="8"/>
      <c r="ZG33" s="8"/>
      <c r="ZH33" s="8"/>
      <c r="ZI33" s="8"/>
      <c r="ZJ33" s="8"/>
      <c r="ZK33" s="8"/>
      <c r="ZL33" s="8"/>
      <c r="ZM33" s="8"/>
      <c r="ZN33" s="8"/>
      <c r="ZO33" s="8"/>
      <c r="ZP33" s="8"/>
      <c r="ZQ33" s="8"/>
      <c r="ZR33" s="8"/>
      <c r="ZS33" s="8"/>
      <c r="ZT33" s="8"/>
      <c r="ZU33" s="8"/>
      <c r="ZV33" s="8"/>
      <c r="ZW33" s="8"/>
      <c r="ZX33" s="8"/>
      <c r="ZY33" s="8"/>
      <c r="ZZ33" s="8"/>
      <c r="AAA33" s="8"/>
      <c r="AAB33" s="8"/>
      <c r="AAC33" s="8"/>
      <c r="AAD33" s="8"/>
      <c r="AAE33" s="8"/>
      <c r="AAF33" s="8"/>
      <c r="AAG33" s="8"/>
      <c r="AAH33" s="8"/>
      <c r="AAI33" s="8"/>
      <c r="AAJ33" s="8"/>
      <c r="AAK33" s="8"/>
      <c r="AAL33" s="8"/>
      <c r="AAM33" s="8"/>
      <c r="AAN33" s="8"/>
      <c r="AAO33" s="8"/>
      <c r="AAP33" s="8"/>
      <c r="AAQ33" s="8"/>
      <c r="AAR33" s="8"/>
      <c r="AAS33" s="8"/>
      <c r="AAT33" s="8"/>
      <c r="AAU33" s="8"/>
      <c r="AAV33" s="8"/>
      <c r="AAW33" s="8"/>
      <c r="AAX33" s="8"/>
      <c r="AAY33" s="8"/>
      <c r="AAZ33" s="8"/>
      <c r="ABA33" s="8"/>
      <c r="ABB33" s="8"/>
      <c r="ABC33" s="8"/>
      <c r="ABD33" s="8"/>
      <c r="ABE33" s="8"/>
      <c r="ABF33" s="8"/>
      <c r="ABG33" s="8"/>
      <c r="ABH33" s="8"/>
      <c r="ABI33" s="8"/>
      <c r="ABJ33" s="8"/>
      <c r="ABK33" s="8"/>
      <c r="ABL33" s="8"/>
      <c r="ABO33" s="6">
        <f ca="1">COUNTIFS($J33:$ABL33,"*"&amp;"Congés"&amp;"*",$J$1:$ABL$1,"&gt;="&amp;ABO$1,$J$1:$ABL$1,"&lt;="&amp;EOMONTH(ABO$1,0))+COUNTIFS($J33:$ABL33,"*"&amp;"RECUP DEBIT"&amp;"*",$J$1:$ABL$1,"&gt;="&amp;ABO$1,$J$1:$ABL$1,"&lt;="&amp;EOMONTH(ABO$1,0))+COUNTIFS($J33:$ABL33,"*"&amp;"RTT"&amp;"*",$J$1:$ABL$1,"&gt;="&amp;ABO$1,$J$1:$ABL$1,"&lt;="&amp;EOMONTH(ABO$1,0))+COUNTIFS($J33:$ABL33,"*"&amp;"ENFANT MALADE"&amp;"*",$J$1:$ABL$1,"&gt;="&amp;ABO$1,$J$1:$ABL$1,"&lt;="&amp;EOMONTH(ABO$1,0))+COUNTIFS($J33:$ABL33,"*"&amp;"BONIFICATION"&amp;"*",$J$1:$ABL$1,"&gt;="&amp;ABO$1,$J$1:$ABL$1,"&lt;="&amp;EOMONTH(ABO$1,0))</f>
        <v>0</v>
      </c>
      <c r="ABP33" s="5">
        <f ca="1">COUNTIFS($J33:$ABL33,"*"&amp;"Congés"&amp;"*",$J$1:$ABL$1,"&gt;="&amp;ABP$1,$J$1:$ABL$1,"&lt;="&amp;EOMONTH(ABP$1,0))+COUNTIFS($J33:$ABL33,"*"&amp;"RECUP DEBIT"&amp;"*",$J$1:$ABL$1,"&gt;="&amp;ABP$1,$J$1:$ABL$1,"&lt;="&amp;EOMONTH(ABP$1,0))+COUNTIFS($J33:$ABL33,"*"&amp;"RTT"&amp;"*",$J$1:$ABL$1,"&gt;="&amp;ABP$1,$J$1:$ABL$1,"&lt;="&amp;EOMONTH(ABP$1,0))+COUNTIFS($J33:$ABL33,"*"&amp;"ENFANT MALADE"&amp;"*",$J$1:$ABL$1,"&gt;="&amp;ABP$1,$J$1:$ABL$1,"&lt;="&amp;EOMONTH(ABP$1,0))+COUNTIFS($J33:$ABL33,"*"&amp;"BONIFICATION"&amp;"*",$J$1:$ABL$1,"&gt;="&amp;ABP$1,$J$1:$ABL$1,"&lt;="&amp;EOMONTH(ABP$1,0))</f>
        <v>0</v>
      </c>
      <c r="ABQ33" s="5">
        <f ca="1">COUNTIFS($J33:$ABL33,"*"&amp;"Congés"&amp;"*",$J$1:$ABL$1,"&gt;="&amp;ABQ$1,$J$1:$ABL$1,"&lt;="&amp;EOMONTH(ABQ$1,0))+COUNTIFS($J33:$ABL33,"*"&amp;"RECUP DEBIT"&amp;"*",$J$1:$ABL$1,"&gt;="&amp;ABQ$1,$J$1:$ABL$1,"&lt;="&amp;EOMONTH(ABQ$1,0))+COUNTIFS($J33:$ABL33,"*"&amp;"RTT"&amp;"*",$J$1:$ABL$1,"&gt;="&amp;ABQ$1,$J$1:$ABL$1,"&lt;="&amp;EOMONTH(ABQ$1,0))+COUNTIFS($J33:$ABL33,"*"&amp;"ENFANT MALADE"&amp;"*",$J$1:$ABL$1,"&gt;="&amp;ABQ$1,$J$1:$ABL$1,"&lt;="&amp;EOMONTH(ABQ$1,0))+COUNTIFS($J33:$ABL33,"*"&amp;"BONIFICATION"&amp;"*",$J$1:$ABL$1,"&gt;="&amp;ABQ$1,$J$1:$ABL$1,"&lt;="&amp;EOMONTH(ABQ$1,0))</f>
        <v>0</v>
      </c>
      <c r="ABR33" s="5">
        <f ca="1">COUNTIFS($J33:$ABL33,"*"&amp;"Congés"&amp;"*",$J$1:$ABL$1,"&gt;="&amp;ABR$1,$J$1:$ABL$1,"&lt;="&amp;EOMONTH(ABR$1,0))+COUNTIFS($J33:$ABL33,"*"&amp;"RECUP DEBIT"&amp;"*",$J$1:$ABL$1,"&gt;="&amp;ABR$1,$J$1:$ABL$1,"&lt;="&amp;EOMONTH(ABR$1,0))+COUNTIFS($J33:$ABL33,"*"&amp;"RTT"&amp;"*",$J$1:$ABL$1,"&gt;="&amp;ABR$1,$J$1:$ABL$1,"&lt;="&amp;EOMONTH(ABR$1,0))+COUNTIFS($J33:$ABL33,"*"&amp;"ENFANT MALADE"&amp;"*",$J$1:$ABL$1,"&gt;="&amp;ABR$1,$J$1:$ABL$1,"&lt;="&amp;EOMONTH(ABR$1,0))+COUNTIFS($J33:$ABL33,"*"&amp;"BONIFICATION"&amp;"*",$J$1:$ABL$1,"&gt;="&amp;ABR$1,$J$1:$ABL$1,"&lt;="&amp;EOMONTH(ABR$1,0))</f>
        <v>0</v>
      </c>
      <c r="ABS33" s="5">
        <f ca="1">COUNTIFS($J33:$ABL33,"*"&amp;"Congés"&amp;"*",$J$1:$ABL$1,"&gt;="&amp;ABS$1,$J$1:$ABL$1,"&lt;="&amp;EOMONTH(ABS$1,0))+COUNTIFS($J33:$ABL33,"*"&amp;"RECUP DEBIT"&amp;"*",$J$1:$ABL$1,"&gt;="&amp;ABS$1,$J$1:$ABL$1,"&lt;="&amp;EOMONTH(ABS$1,0))+COUNTIFS($J33:$ABL33,"*"&amp;"RTT"&amp;"*",$J$1:$ABL$1,"&gt;="&amp;ABS$1,$J$1:$ABL$1,"&lt;="&amp;EOMONTH(ABS$1,0))+COUNTIFS($J33:$ABL33,"*"&amp;"ENFANT MALADE"&amp;"*",$J$1:$ABL$1,"&gt;="&amp;ABS$1,$J$1:$ABL$1,"&lt;="&amp;EOMONTH(ABS$1,0))+COUNTIFS($J33:$ABL33,"*"&amp;"BONIFICATION"&amp;"*",$J$1:$ABL$1,"&gt;="&amp;ABS$1,$J$1:$ABL$1,"&lt;="&amp;EOMONTH(ABS$1,0))</f>
        <v>0</v>
      </c>
      <c r="ABT33" s="5">
        <f ca="1">COUNTIFS($J33:$ABL33,"*"&amp;"Congés"&amp;"*",$J$1:$ABL$1,"&gt;="&amp;ABT$1,$J$1:$ABL$1,"&lt;="&amp;EOMONTH(ABT$1,0))+COUNTIFS($J33:$ABL33,"*"&amp;"RECUP DEBIT"&amp;"*",$J$1:$ABL$1,"&gt;="&amp;ABT$1,$J$1:$ABL$1,"&lt;="&amp;EOMONTH(ABT$1,0))+COUNTIFS($J33:$ABL33,"*"&amp;"RTT"&amp;"*",$J$1:$ABL$1,"&gt;="&amp;ABT$1,$J$1:$ABL$1,"&lt;="&amp;EOMONTH(ABT$1,0))+COUNTIFS($J33:$ABL33,"*"&amp;"ENFANT MALADE"&amp;"*",$J$1:$ABL$1,"&gt;="&amp;ABT$1,$J$1:$ABL$1,"&lt;="&amp;EOMONTH(ABT$1,0))+COUNTIFS($J33:$ABL33,"*"&amp;"BONIFICATION"&amp;"*",$J$1:$ABL$1,"&gt;="&amp;ABT$1,$J$1:$ABL$1,"&lt;="&amp;EOMONTH(ABT$1,0))</f>
        <v>0</v>
      </c>
      <c r="ABU33" s="5">
        <f ca="1">COUNTIFS($J33:$ABL33,"*"&amp;"Congés"&amp;"*",$J$1:$ABL$1,"&gt;="&amp;ABU$1,$J$1:$ABL$1,"&lt;="&amp;EOMONTH(ABU$1,0))+COUNTIFS($J33:$ABL33,"*"&amp;"RECUP DEBIT"&amp;"*",$J$1:$ABL$1,"&gt;="&amp;ABU$1,$J$1:$ABL$1,"&lt;="&amp;EOMONTH(ABU$1,0))+COUNTIFS($J33:$ABL33,"*"&amp;"RTT"&amp;"*",$J$1:$ABL$1,"&gt;="&amp;ABU$1,$J$1:$ABL$1,"&lt;="&amp;EOMONTH(ABU$1,0))+COUNTIFS($J33:$ABL33,"*"&amp;"ENFANT MALADE"&amp;"*",$J$1:$ABL$1,"&gt;="&amp;ABU$1,$J$1:$ABL$1,"&lt;="&amp;EOMONTH(ABU$1,0))+COUNTIFS($J33:$ABL33,"*"&amp;"BONIFICATION"&amp;"*",$J$1:$ABL$1,"&gt;="&amp;ABU$1,$J$1:$ABL$1,"&lt;="&amp;EOMONTH(ABU$1,0))</f>
        <v>0</v>
      </c>
      <c r="ABV33" s="5">
        <f ca="1">COUNTIFS($J33:$ABL33,"*"&amp;"Congés"&amp;"*",$J$1:$ABL$1,"&gt;="&amp;ABV$1,$J$1:$ABL$1,"&lt;="&amp;EOMONTH(ABV$1,0))+COUNTIFS($J33:$ABL33,"*"&amp;"RECUP DEBIT"&amp;"*",$J$1:$ABL$1,"&gt;="&amp;ABV$1,$J$1:$ABL$1,"&lt;="&amp;EOMONTH(ABV$1,0))+COUNTIFS($J33:$ABL33,"*"&amp;"RTT"&amp;"*",$J$1:$ABL$1,"&gt;="&amp;ABV$1,$J$1:$ABL$1,"&lt;="&amp;EOMONTH(ABV$1,0))+COUNTIFS($J33:$ABL33,"*"&amp;"ENFANT MALADE"&amp;"*",$J$1:$ABL$1,"&gt;="&amp;ABV$1,$J$1:$ABL$1,"&lt;="&amp;EOMONTH(ABV$1,0))+COUNTIFS($J33:$ABL33,"*"&amp;"BONIFICATION"&amp;"*",$J$1:$ABL$1,"&gt;="&amp;ABV$1,$J$1:$ABL$1,"&lt;="&amp;EOMONTH(ABV$1,0))</f>
        <v>0</v>
      </c>
      <c r="ABW33" s="5">
        <f ca="1">COUNTIFS($J33:$ABL33,"*"&amp;"Congés"&amp;"*",$J$1:$ABL$1,"&gt;="&amp;ABW$1,$J$1:$ABL$1,"&lt;="&amp;EOMONTH(ABW$1,0))+COUNTIFS($J33:$ABL33,"*"&amp;"RECUP DEBIT"&amp;"*",$J$1:$ABL$1,"&gt;="&amp;ABW$1,$J$1:$ABL$1,"&lt;="&amp;EOMONTH(ABW$1,0))+COUNTIFS($J33:$ABL33,"*"&amp;"RTT"&amp;"*",$J$1:$ABL$1,"&gt;="&amp;ABW$1,$J$1:$ABL$1,"&lt;="&amp;EOMONTH(ABW$1,0))+COUNTIFS($J33:$ABL33,"*"&amp;"ENFANT MALADE"&amp;"*",$J$1:$ABL$1,"&gt;="&amp;ABW$1,$J$1:$ABL$1,"&lt;="&amp;EOMONTH(ABW$1,0))+COUNTIFS($J33:$ABL33,"*"&amp;"BONIFICATION"&amp;"*",$J$1:$ABL$1,"&gt;="&amp;ABW$1,$J$1:$ABL$1,"&lt;="&amp;EOMONTH(ABW$1,0))</f>
        <v>0</v>
      </c>
      <c r="ABX33" s="5">
        <f ca="1">COUNTIFS($J33:$ABL33,"*"&amp;"Congés"&amp;"*",$J$1:$ABL$1,"&gt;="&amp;ABX$1,$J$1:$ABL$1,"&lt;="&amp;EOMONTH(ABX$1,0))+COUNTIFS($J33:$ABL33,"*"&amp;"RECUP DEBIT"&amp;"*",$J$1:$ABL$1,"&gt;="&amp;ABX$1,$J$1:$ABL$1,"&lt;="&amp;EOMONTH(ABX$1,0))+COUNTIFS($J33:$ABL33,"*"&amp;"RTT"&amp;"*",$J$1:$ABL$1,"&gt;="&amp;ABX$1,$J$1:$ABL$1,"&lt;="&amp;EOMONTH(ABX$1,0))+COUNTIFS($J33:$ABL33,"*"&amp;"ENFANT MALADE"&amp;"*",$J$1:$ABL$1,"&gt;="&amp;ABX$1,$J$1:$ABL$1,"&lt;="&amp;EOMONTH(ABX$1,0))+COUNTIFS($J33:$ABL33,"*"&amp;"BONIFICATION"&amp;"*",$J$1:$ABL$1,"&gt;="&amp;ABX$1,$J$1:$ABL$1,"&lt;="&amp;EOMONTH(ABX$1,0))</f>
        <v>0</v>
      </c>
      <c r="ABY33" s="5">
        <f ca="1">COUNTIFS($J33:$ABL33,"*"&amp;"Congés"&amp;"*",$J$1:$ABL$1,"&gt;="&amp;ABY$1,$J$1:$ABL$1,"&lt;="&amp;EOMONTH(ABY$1,0))+COUNTIFS($J33:$ABL33,"*"&amp;"RECUP DEBIT"&amp;"*",$J$1:$ABL$1,"&gt;="&amp;ABY$1,$J$1:$ABL$1,"&lt;="&amp;EOMONTH(ABY$1,0))+COUNTIFS($J33:$ABL33,"*"&amp;"RTT"&amp;"*",$J$1:$ABL$1,"&gt;="&amp;ABY$1,$J$1:$ABL$1,"&lt;="&amp;EOMONTH(ABY$1,0))+COUNTIFS($J33:$ABL33,"*"&amp;"ENFANT MALADE"&amp;"*",$J$1:$ABL$1,"&gt;="&amp;ABY$1,$J$1:$ABL$1,"&lt;="&amp;EOMONTH(ABY$1,0))+COUNTIFS($J33:$ABL33,"*"&amp;"BONIFICATION"&amp;"*",$J$1:$ABL$1,"&gt;="&amp;ABY$1,$J$1:$ABL$1,"&lt;="&amp;EOMONTH(ABY$1,0))</f>
        <v>0</v>
      </c>
      <c r="ABZ33" s="5">
        <f ca="1">COUNTIFS($J33:$ABL33,"*"&amp;"Congés"&amp;"*",$J$1:$ABL$1,"&gt;="&amp;ABZ$1,$J$1:$ABL$1,"&lt;="&amp;EOMONTH(ABZ$1,0))+COUNTIFS($J33:$ABL33,"*"&amp;"RECUP DEBIT"&amp;"*",$J$1:$ABL$1,"&gt;="&amp;ABZ$1,$J$1:$ABL$1,"&lt;="&amp;EOMONTH(ABZ$1,0))+COUNTIFS($J33:$ABL33,"*"&amp;"RTT"&amp;"*",$J$1:$ABL$1,"&gt;="&amp;ABZ$1,$J$1:$ABL$1,"&lt;="&amp;EOMONTH(ABZ$1,0))+COUNTIFS($J33:$ABL33,"*"&amp;"ENFANT MALADE"&amp;"*",$J$1:$ABL$1,"&gt;="&amp;ABZ$1,$J$1:$ABL$1,"&lt;="&amp;EOMONTH(ABZ$1,0))+COUNTIFS($J33:$ABL33,"*"&amp;"BONIFICATION"&amp;"*",$J$1:$ABL$1,"&gt;="&amp;ABZ$1,$J$1:$ABL$1,"&lt;="&amp;EOMONTH(ABZ$1,0))</f>
        <v>0</v>
      </c>
      <c r="ACA33" s="5">
        <f ca="1">COUNTIFS($J33:$ABL33,"*"&amp;"Congés"&amp;"*",$J$1:$ABL$1,"&gt;="&amp;ACA$1,$J$1:$ABL$1,"&lt;="&amp;EOMONTH(ACA$1,0))+COUNTIFS($J33:$ABL33,"*"&amp;"RECUP DEBIT"&amp;"*",$J$1:$ABL$1,"&gt;="&amp;ACA$1,$J$1:$ABL$1,"&lt;="&amp;EOMONTH(ACA$1,0))+COUNTIFS($J33:$ABL33,"*"&amp;"RTT"&amp;"*",$J$1:$ABL$1,"&gt;="&amp;ACA$1,$J$1:$ABL$1,"&lt;="&amp;EOMONTH(ACA$1,0))+COUNTIFS($J33:$ABL33,"*"&amp;"ENFANT MALADE"&amp;"*",$J$1:$ABL$1,"&gt;="&amp;ACA$1,$J$1:$ABL$1,"&lt;="&amp;EOMONTH(ACA$1,0))+COUNTIFS($J33:$ABL33,"*"&amp;"BONIFICATION"&amp;"*",$J$1:$ABL$1,"&gt;="&amp;ACA$1,$J$1:$ABL$1,"&lt;="&amp;EOMONTH(ACA$1,0))</f>
        <v>0</v>
      </c>
      <c r="ACB33" s="4">
        <f ca="1">COUNTIFS($J33:$ABL33,"*"&amp;"Congés"&amp;"*",$J$1:$ABL$1,"&gt;="&amp;ACB$1,$J$1:$ABL$1,"&lt;="&amp;EOMONTH(ACB$1,0))+COUNTIFS($J33:$ABL33,"*"&amp;"RECUP DEBIT"&amp;"*",$J$1:$ABL$1,"&gt;="&amp;ACB$1,$J$1:$ABL$1,"&lt;="&amp;EOMONTH(ACB$1,0))+COUNTIFS($J33:$ABL33,"*"&amp;"RTT"&amp;"*",$J$1:$ABL$1,"&gt;="&amp;ACB$1,$J$1:$ABL$1,"&lt;="&amp;EOMONTH(ACB$1,0))+COUNTIFS($J33:$ABL33,"*"&amp;"ENFANT MALADE"&amp;"*",$J$1:$ABL$1,"&gt;="&amp;ACB$1,$J$1:$ABL$1,"&lt;="&amp;EOMONTH(ACB$1,0))+COUNTIFS($J33:$ABL33,"*"&amp;"BONIFICATION"&amp;"*",$J$1:$ABL$1,"&gt;="&amp;ACB$1,$J$1:$ABL$1,"&lt;="&amp;EOMONTH(ACB$1,0))</f>
        <v>0</v>
      </c>
    </row>
    <row r="34" spans="1:756" s="15" customFormat="1" ht="27.75" hidden="1" customHeight="1">
      <c r="A34" s="30" t="s">
        <v>93</v>
      </c>
      <c r="B34" s="9" t="str">
        <f>VLOOKUP($A34,[1]LISTE_AGENTS!$A:$G,2,FALSE)</f>
        <v>Outili</v>
      </c>
      <c r="C34" s="9" t="str">
        <f>VLOOKUP($A34,[1]LISTE_AGENTS!$A:$G,3,FALSE)</f>
        <v>Yassin</v>
      </c>
      <c r="D34" s="9" t="str">
        <f>VLOOKUP($A34,[1]LISTE_AGENTS!$A:$G,4,FALSE)</f>
        <v>Outili Yassin</v>
      </c>
      <c r="E34" s="9" t="str">
        <f>VLOOKUP($A34,[1]LISTE_AGENTS!$A:$G,7,FALSE)</f>
        <v>Oui</v>
      </c>
      <c r="F34" s="9" t="str">
        <f>VLOOKUP($A34,[1]LISTE_AGENTS!$A:$H,8,FALSE)</f>
        <v>NHA-21</v>
      </c>
      <c r="G34" s="26" t="s">
        <v>75</v>
      </c>
      <c r="H34" s="9"/>
      <c r="I34" s="9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/>
      <c r="IZ34" s="8"/>
      <c r="JA34" s="8"/>
      <c r="JB34" s="8"/>
      <c r="JC34" s="8"/>
      <c r="JD34" s="8"/>
      <c r="JE34" s="8"/>
      <c r="JF34" s="8"/>
      <c r="JG34" s="8"/>
      <c r="JH34" s="8"/>
      <c r="JI34" s="8"/>
      <c r="JJ34" s="8"/>
      <c r="JK34" s="8"/>
      <c r="JL34" s="8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  <c r="LF34" s="8"/>
      <c r="LG34" s="8"/>
      <c r="LH34" s="8"/>
      <c r="LI34" s="8"/>
      <c r="LJ34" s="8"/>
      <c r="LK34" s="8"/>
      <c r="LL34" s="8"/>
      <c r="LM34" s="8"/>
      <c r="LN34" s="8"/>
      <c r="LO34" s="8"/>
      <c r="LP34" s="8"/>
      <c r="LQ34" s="8"/>
      <c r="LR34" s="8"/>
      <c r="LS34" s="8"/>
      <c r="LT34" s="8"/>
      <c r="LU34" s="8"/>
      <c r="LV34" s="8"/>
      <c r="LW34" s="8"/>
      <c r="LX34" s="8"/>
      <c r="LY34" s="8"/>
      <c r="LZ34" s="8"/>
      <c r="MA34" s="8"/>
      <c r="MB34" s="8"/>
      <c r="MC34" s="8"/>
      <c r="MD34" s="8"/>
      <c r="ME34" s="8"/>
      <c r="MF34" s="8"/>
      <c r="MG34" s="8"/>
      <c r="MH34" s="8"/>
      <c r="MI34" s="8"/>
      <c r="MJ34" s="8"/>
      <c r="MK34" s="8"/>
      <c r="ML34" s="8"/>
      <c r="MM34" s="8"/>
      <c r="MN34" s="8"/>
      <c r="MO34" s="8"/>
      <c r="MP34" s="8"/>
      <c r="MQ34" s="8"/>
      <c r="MR34" s="8"/>
      <c r="MS34" s="8"/>
      <c r="MT34" s="8"/>
      <c r="MU34" s="8"/>
      <c r="MV34" s="8"/>
      <c r="MW34" s="8"/>
      <c r="MX34" s="8"/>
      <c r="MY34" s="8"/>
      <c r="MZ34" s="8"/>
      <c r="NA34" s="8"/>
      <c r="NB34" s="8"/>
      <c r="NC34" s="8"/>
      <c r="ND34" s="8"/>
      <c r="NE34" s="8"/>
      <c r="NF34" s="8"/>
      <c r="NG34" s="8"/>
      <c r="NH34" s="8"/>
      <c r="NI34" s="8"/>
      <c r="NJ34" s="8"/>
      <c r="NK34" s="8"/>
      <c r="NL34" s="8"/>
      <c r="NM34" s="8"/>
      <c r="NN34" s="8"/>
      <c r="NO34" s="8"/>
      <c r="NP34" s="8"/>
      <c r="NQ34" s="8"/>
      <c r="NR34" s="8"/>
      <c r="NS34" s="8"/>
      <c r="NT34" s="8"/>
      <c r="NU34" s="8"/>
      <c r="NV34" s="8"/>
      <c r="NW34" s="8"/>
      <c r="NX34" s="8"/>
      <c r="NY34" s="8"/>
      <c r="NZ34" s="8"/>
      <c r="OA34" s="8"/>
      <c r="OB34" s="8"/>
      <c r="OC34" s="8"/>
      <c r="OD34" s="8"/>
      <c r="OE34" s="8"/>
      <c r="OF34" s="8"/>
      <c r="OG34" s="8"/>
      <c r="OH34" s="8"/>
      <c r="OI34" s="8"/>
      <c r="OJ34" s="8"/>
      <c r="OK34" s="8"/>
      <c r="OL34" s="8"/>
      <c r="OM34" s="8"/>
      <c r="ON34" s="8"/>
      <c r="OO34" s="8"/>
      <c r="OP34" s="8"/>
      <c r="OQ34" s="8"/>
      <c r="OR34" s="8"/>
      <c r="OS34" s="8"/>
      <c r="OT34" s="8"/>
      <c r="OU34" s="8"/>
      <c r="OV34" s="8"/>
      <c r="OW34" s="8"/>
      <c r="OX34" s="8"/>
      <c r="OY34" s="8"/>
      <c r="OZ34" s="8"/>
      <c r="PA34" s="8"/>
      <c r="PB34" s="8"/>
      <c r="PC34" s="8"/>
      <c r="PD34" s="8"/>
      <c r="PE34" s="8"/>
      <c r="PF34" s="8"/>
      <c r="PG34" s="8"/>
      <c r="PH34" s="8"/>
      <c r="PI34" s="8"/>
      <c r="PJ34" s="8"/>
      <c r="PK34" s="8"/>
      <c r="PL34" s="8"/>
      <c r="PM34" s="8"/>
      <c r="PN34" s="8"/>
      <c r="PO34" s="8"/>
      <c r="PP34" s="8"/>
      <c r="PQ34" s="8"/>
      <c r="PR34" s="8"/>
      <c r="PS34" s="8"/>
      <c r="PT34" s="8"/>
      <c r="PU34" s="8"/>
      <c r="PV34" s="8"/>
      <c r="PW34" s="8"/>
      <c r="PX34" s="8"/>
      <c r="PY34" s="8"/>
      <c r="PZ34" s="8"/>
      <c r="QA34" s="8"/>
      <c r="QB34" s="8"/>
      <c r="QC34" s="8"/>
      <c r="QD34" s="8"/>
      <c r="QE34" s="8"/>
      <c r="QF34" s="8"/>
      <c r="QG34" s="8"/>
      <c r="QH34" s="8"/>
      <c r="QI34" s="8"/>
      <c r="QJ34" s="8"/>
      <c r="QK34" s="8"/>
      <c r="QL34" s="8"/>
      <c r="QM34" s="8"/>
      <c r="QN34" s="8"/>
      <c r="QO34" s="8"/>
      <c r="QP34" s="8"/>
      <c r="QQ34" s="8"/>
      <c r="QR34" s="8"/>
      <c r="QS34" s="8"/>
      <c r="QT34" s="8"/>
      <c r="QU34" s="8"/>
      <c r="QV34" s="8"/>
      <c r="QW34" s="8"/>
      <c r="QX34" s="8"/>
      <c r="QY34" s="8"/>
      <c r="QZ34" s="8"/>
      <c r="RA34" s="8"/>
      <c r="RB34" s="8"/>
      <c r="RC34" s="8"/>
      <c r="RD34" s="8"/>
      <c r="RE34" s="8"/>
      <c r="RF34" s="8"/>
      <c r="RG34" s="8"/>
      <c r="RH34" s="8"/>
      <c r="RI34" s="8"/>
      <c r="RJ34" s="8"/>
      <c r="RK34" s="8"/>
      <c r="RL34" s="8"/>
      <c r="RM34" s="8"/>
      <c r="RN34" s="8"/>
      <c r="RO34" s="8"/>
      <c r="RP34" s="8"/>
      <c r="RQ34" s="8"/>
      <c r="RR34" s="8"/>
      <c r="RS34" s="8"/>
      <c r="RT34" s="8"/>
      <c r="RU34" s="8"/>
      <c r="RV34" s="8"/>
      <c r="RW34" s="8"/>
      <c r="RX34" s="8"/>
      <c r="RY34" s="8"/>
      <c r="RZ34" s="8"/>
      <c r="SA34" s="8"/>
      <c r="SB34" s="8"/>
      <c r="SC34" s="8"/>
      <c r="SD34" s="8"/>
      <c r="SE34" s="8"/>
      <c r="SF34" s="8"/>
      <c r="SG34" s="8"/>
      <c r="SH34" s="8"/>
      <c r="SI34" s="8"/>
      <c r="SJ34" s="8"/>
      <c r="SK34" s="8"/>
      <c r="SL34" s="8"/>
      <c r="SM34" s="8"/>
      <c r="SN34" s="8"/>
      <c r="SO34" s="8"/>
      <c r="SP34" s="8"/>
      <c r="SQ34" s="8"/>
      <c r="SR34" s="8"/>
      <c r="SS34" s="8"/>
      <c r="ST34" s="8"/>
      <c r="SU34" s="8"/>
      <c r="SV34" s="8"/>
      <c r="SW34" s="8"/>
      <c r="SX34" s="8"/>
      <c r="SY34" s="8"/>
      <c r="SZ34" s="8"/>
      <c r="TA34" s="8"/>
      <c r="TB34" s="8"/>
      <c r="TC34" s="8"/>
      <c r="TD34" s="8"/>
      <c r="TE34" s="8"/>
      <c r="TF34" s="8"/>
      <c r="TG34" s="8"/>
      <c r="TH34" s="8"/>
      <c r="TI34" s="8"/>
      <c r="TJ34" s="8"/>
      <c r="TK34" s="8"/>
      <c r="TL34" s="8"/>
      <c r="TM34" s="8"/>
      <c r="TN34" s="8"/>
      <c r="TO34" s="8"/>
      <c r="TP34" s="8"/>
      <c r="TQ34" s="8"/>
      <c r="TR34" s="8"/>
      <c r="TS34" s="8"/>
      <c r="TT34" s="8"/>
      <c r="TU34" s="8"/>
      <c r="TV34" s="8"/>
      <c r="TW34" s="8"/>
      <c r="TX34" s="8"/>
      <c r="TY34" s="8"/>
      <c r="TZ34" s="8"/>
      <c r="UA34" s="8"/>
      <c r="UB34" s="8"/>
      <c r="UC34" s="8"/>
      <c r="UD34" s="8"/>
      <c r="UE34" s="8"/>
      <c r="UF34" s="8"/>
      <c r="UG34" s="8"/>
      <c r="UH34" s="8"/>
      <c r="UI34" s="8"/>
      <c r="UJ34" s="8"/>
      <c r="UK34" s="8"/>
      <c r="UL34" s="8"/>
      <c r="UM34" s="8"/>
      <c r="UN34" s="8"/>
      <c r="UO34" s="8"/>
      <c r="UP34" s="8"/>
      <c r="UQ34" s="8"/>
      <c r="UR34" s="8"/>
      <c r="US34" s="8"/>
      <c r="UT34" s="8"/>
      <c r="UU34" s="8"/>
      <c r="UV34" s="8"/>
      <c r="UW34" s="8"/>
      <c r="UX34" s="8"/>
      <c r="UY34" s="8"/>
      <c r="UZ34" s="8"/>
      <c r="VA34" s="8"/>
      <c r="VB34" s="8"/>
      <c r="VC34" s="8"/>
      <c r="VD34" s="8"/>
      <c r="VE34" s="8"/>
      <c r="VF34" s="8"/>
      <c r="VG34" s="8"/>
      <c r="VH34" s="8"/>
      <c r="VI34" s="8"/>
      <c r="VJ34" s="8"/>
      <c r="VK34" s="8"/>
      <c r="VL34" s="8"/>
      <c r="VM34" s="8"/>
      <c r="VN34" s="8"/>
      <c r="VO34" s="8"/>
      <c r="VP34" s="8"/>
      <c r="VQ34" s="8"/>
      <c r="VR34" s="8"/>
      <c r="VS34" s="8"/>
      <c r="VT34" s="8"/>
      <c r="VU34" s="8"/>
      <c r="VV34" s="8"/>
      <c r="VW34" s="8"/>
      <c r="VX34" s="8"/>
      <c r="VY34" s="8"/>
      <c r="VZ34" s="8"/>
      <c r="WA34" s="8"/>
      <c r="WB34" s="8"/>
      <c r="WC34" s="8"/>
      <c r="WD34" s="8"/>
      <c r="WE34" s="8"/>
      <c r="WF34" s="8"/>
      <c r="WG34" s="8"/>
      <c r="WH34" s="8"/>
      <c r="WI34" s="8"/>
      <c r="WJ34" s="8"/>
      <c r="WK34" s="8"/>
      <c r="WL34" s="8"/>
      <c r="WM34" s="8"/>
      <c r="WN34" s="8"/>
      <c r="WO34" s="8"/>
      <c r="WP34" s="8"/>
      <c r="WQ34" s="8"/>
      <c r="WR34" s="8"/>
      <c r="WS34" s="8"/>
      <c r="WT34" s="8"/>
      <c r="WU34" s="8"/>
      <c r="WV34" s="8"/>
      <c r="WW34" s="8"/>
      <c r="WX34" s="8"/>
      <c r="WY34" s="8"/>
      <c r="WZ34" s="8"/>
      <c r="XA34" s="8"/>
      <c r="XB34" s="8"/>
      <c r="XC34" s="8"/>
      <c r="XD34" s="8"/>
      <c r="XE34" s="8"/>
      <c r="XF34" s="8"/>
      <c r="XG34" s="8"/>
      <c r="XH34" s="8"/>
      <c r="XI34" s="8"/>
      <c r="XJ34" s="8"/>
      <c r="XK34" s="8"/>
      <c r="XL34" s="8"/>
      <c r="XM34" s="8"/>
      <c r="XN34" s="8"/>
      <c r="XO34" s="8"/>
      <c r="XP34" s="8"/>
      <c r="XQ34" s="8"/>
      <c r="XR34" s="8"/>
      <c r="XS34" s="8"/>
      <c r="XT34" s="8"/>
      <c r="XU34" s="8"/>
      <c r="XV34" s="8"/>
      <c r="XW34" s="8"/>
      <c r="XX34" s="8"/>
      <c r="XY34" s="8"/>
      <c r="XZ34" s="8"/>
      <c r="YA34" s="8"/>
      <c r="YB34" s="8"/>
      <c r="YC34" s="8"/>
      <c r="YD34" s="8"/>
      <c r="YE34" s="8"/>
      <c r="YF34" s="8"/>
      <c r="YG34" s="8"/>
      <c r="YH34" s="8"/>
      <c r="YI34" s="8"/>
      <c r="YJ34" s="8"/>
      <c r="YK34" s="8"/>
      <c r="YL34" s="8"/>
      <c r="YM34" s="8"/>
      <c r="YN34" s="8"/>
      <c r="YO34" s="8"/>
      <c r="YP34" s="8"/>
      <c r="YQ34" s="8"/>
      <c r="YR34" s="8"/>
      <c r="YS34" s="8"/>
      <c r="YT34" s="8"/>
      <c r="YU34" s="8"/>
      <c r="YV34" s="8"/>
      <c r="YW34" s="8"/>
      <c r="YX34" s="8"/>
      <c r="YY34" s="8"/>
      <c r="YZ34" s="8"/>
      <c r="ZA34" s="8"/>
      <c r="ZB34" s="8"/>
      <c r="ZC34" s="8"/>
      <c r="ZD34" s="8"/>
      <c r="ZE34" s="8"/>
      <c r="ZF34" s="8"/>
      <c r="ZG34" s="8"/>
      <c r="ZH34" s="8"/>
      <c r="ZI34" s="8"/>
      <c r="ZJ34" s="8"/>
      <c r="ZK34" s="8"/>
      <c r="ZL34" s="8"/>
      <c r="ZM34" s="8"/>
      <c r="ZN34" s="8"/>
      <c r="ZO34" s="8"/>
      <c r="ZP34" s="8"/>
      <c r="ZQ34" s="8"/>
      <c r="ZR34" s="8"/>
      <c r="ZS34" s="8"/>
      <c r="ZT34" s="8"/>
      <c r="ZU34" s="8"/>
      <c r="ZV34" s="8"/>
      <c r="ZW34" s="8"/>
      <c r="ZX34" s="8"/>
      <c r="ZY34" s="8"/>
      <c r="ZZ34" s="8"/>
      <c r="AAA34" s="8"/>
      <c r="AAB34" s="8"/>
      <c r="AAC34" s="8"/>
      <c r="AAD34" s="8"/>
      <c r="AAE34" s="8"/>
      <c r="AAF34" s="8"/>
      <c r="AAG34" s="8"/>
      <c r="AAH34" s="8"/>
      <c r="AAI34" s="8"/>
      <c r="AAJ34" s="8"/>
      <c r="AAK34" s="8"/>
      <c r="AAL34" s="8"/>
      <c r="AAM34" s="8"/>
      <c r="AAN34" s="8"/>
      <c r="AAO34" s="8"/>
      <c r="AAP34" s="8"/>
      <c r="AAQ34" s="8"/>
      <c r="AAR34" s="8"/>
      <c r="AAS34" s="8"/>
      <c r="AAT34" s="8"/>
      <c r="AAU34" s="8"/>
      <c r="AAV34" s="8"/>
      <c r="AAW34" s="8"/>
      <c r="AAX34" s="8"/>
      <c r="AAY34" s="8"/>
      <c r="AAZ34" s="8"/>
      <c r="ABA34" s="8"/>
      <c r="ABB34" s="8"/>
      <c r="ABC34" s="8"/>
      <c r="ABD34" s="8"/>
      <c r="ABE34" s="8"/>
      <c r="ABF34" s="8"/>
      <c r="ABG34" s="8"/>
      <c r="ABH34" s="8"/>
      <c r="ABI34" s="8"/>
      <c r="ABJ34" s="8"/>
      <c r="ABK34" s="8"/>
      <c r="ABL34" s="8"/>
      <c r="ABO34" s="6">
        <f ca="1">COUNTIFS($J34:$ABL34,"*"&amp;"Congés"&amp;"*",$J$1:$ABL$1,"&gt;="&amp;ABO$1,$J$1:$ABL$1,"&lt;="&amp;EOMONTH(ABO$1,0))+COUNTIFS($J34:$ABL34,"*"&amp;"RECUP DEBIT"&amp;"*",$J$1:$ABL$1,"&gt;="&amp;ABO$1,$J$1:$ABL$1,"&lt;="&amp;EOMONTH(ABO$1,0))+COUNTIFS($J34:$ABL34,"*"&amp;"RTT"&amp;"*",$J$1:$ABL$1,"&gt;="&amp;ABO$1,$J$1:$ABL$1,"&lt;="&amp;EOMONTH(ABO$1,0))+COUNTIFS($J34:$ABL34,"*"&amp;"ENFANT MALADE"&amp;"*",$J$1:$ABL$1,"&gt;="&amp;ABO$1,$J$1:$ABL$1,"&lt;="&amp;EOMONTH(ABO$1,0))+COUNTIFS($J34:$ABL34,"*"&amp;"BONIFICATION"&amp;"*",$J$1:$ABL$1,"&gt;="&amp;ABO$1,$J$1:$ABL$1,"&lt;="&amp;EOMONTH(ABO$1,0))</f>
        <v>0</v>
      </c>
      <c r="ABP34" s="5">
        <f ca="1">COUNTIFS($J34:$ABL34,"*"&amp;"Congés"&amp;"*",$J$1:$ABL$1,"&gt;="&amp;ABP$1,$J$1:$ABL$1,"&lt;="&amp;EOMONTH(ABP$1,0))+COUNTIFS($J34:$ABL34,"*"&amp;"RECUP DEBIT"&amp;"*",$J$1:$ABL$1,"&gt;="&amp;ABP$1,$J$1:$ABL$1,"&lt;="&amp;EOMONTH(ABP$1,0))+COUNTIFS($J34:$ABL34,"*"&amp;"RTT"&amp;"*",$J$1:$ABL$1,"&gt;="&amp;ABP$1,$J$1:$ABL$1,"&lt;="&amp;EOMONTH(ABP$1,0))+COUNTIFS($J34:$ABL34,"*"&amp;"ENFANT MALADE"&amp;"*",$J$1:$ABL$1,"&gt;="&amp;ABP$1,$J$1:$ABL$1,"&lt;="&amp;EOMONTH(ABP$1,0))+COUNTIFS($J34:$ABL34,"*"&amp;"BONIFICATION"&amp;"*",$J$1:$ABL$1,"&gt;="&amp;ABP$1,$J$1:$ABL$1,"&lt;="&amp;EOMONTH(ABP$1,0))</f>
        <v>0</v>
      </c>
      <c r="ABQ34" s="5">
        <f ca="1">COUNTIFS($J34:$ABL34,"*"&amp;"Congés"&amp;"*",$J$1:$ABL$1,"&gt;="&amp;ABQ$1,$J$1:$ABL$1,"&lt;="&amp;EOMONTH(ABQ$1,0))+COUNTIFS($J34:$ABL34,"*"&amp;"RECUP DEBIT"&amp;"*",$J$1:$ABL$1,"&gt;="&amp;ABQ$1,$J$1:$ABL$1,"&lt;="&amp;EOMONTH(ABQ$1,0))+COUNTIFS($J34:$ABL34,"*"&amp;"RTT"&amp;"*",$J$1:$ABL$1,"&gt;="&amp;ABQ$1,$J$1:$ABL$1,"&lt;="&amp;EOMONTH(ABQ$1,0))+COUNTIFS($J34:$ABL34,"*"&amp;"ENFANT MALADE"&amp;"*",$J$1:$ABL$1,"&gt;="&amp;ABQ$1,$J$1:$ABL$1,"&lt;="&amp;EOMONTH(ABQ$1,0))+COUNTIFS($J34:$ABL34,"*"&amp;"BONIFICATION"&amp;"*",$J$1:$ABL$1,"&gt;="&amp;ABQ$1,$J$1:$ABL$1,"&lt;="&amp;EOMONTH(ABQ$1,0))</f>
        <v>0</v>
      </c>
      <c r="ABR34" s="5">
        <f ca="1">COUNTIFS($J34:$ABL34,"*"&amp;"Congés"&amp;"*",$J$1:$ABL$1,"&gt;="&amp;ABR$1,$J$1:$ABL$1,"&lt;="&amp;EOMONTH(ABR$1,0))+COUNTIFS($J34:$ABL34,"*"&amp;"RECUP DEBIT"&amp;"*",$J$1:$ABL$1,"&gt;="&amp;ABR$1,$J$1:$ABL$1,"&lt;="&amp;EOMONTH(ABR$1,0))+COUNTIFS($J34:$ABL34,"*"&amp;"RTT"&amp;"*",$J$1:$ABL$1,"&gt;="&amp;ABR$1,$J$1:$ABL$1,"&lt;="&amp;EOMONTH(ABR$1,0))+COUNTIFS($J34:$ABL34,"*"&amp;"ENFANT MALADE"&amp;"*",$J$1:$ABL$1,"&gt;="&amp;ABR$1,$J$1:$ABL$1,"&lt;="&amp;EOMONTH(ABR$1,0))+COUNTIFS($J34:$ABL34,"*"&amp;"BONIFICATION"&amp;"*",$J$1:$ABL$1,"&gt;="&amp;ABR$1,$J$1:$ABL$1,"&lt;="&amp;EOMONTH(ABR$1,0))</f>
        <v>0</v>
      </c>
      <c r="ABS34" s="5">
        <f ca="1">COUNTIFS($J34:$ABL34,"*"&amp;"Congés"&amp;"*",$J$1:$ABL$1,"&gt;="&amp;ABS$1,$J$1:$ABL$1,"&lt;="&amp;EOMONTH(ABS$1,0))+COUNTIFS($J34:$ABL34,"*"&amp;"RECUP DEBIT"&amp;"*",$J$1:$ABL$1,"&gt;="&amp;ABS$1,$J$1:$ABL$1,"&lt;="&amp;EOMONTH(ABS$1,0))+COUNTIFS($J34:$ABL34,"*"&amp;"RTT"&amp;"*",$J$1:$ABL$1,"&gt;="&amp;ABS$1,$J$1:$ABL$1,"&lt;="&amp;EOMONTH(ABS$1,0))+COUNTIFS($J34:$ABL34,"*"&amp;"ENFANT MALADE"&amp;"*",$J$1:$ABL$1,"&gt;="&amp;ABS$1,$J$1:$ABL$1,"&lt;="&amp;EOMONTH(ABS$1,0))+COUNTIFS($J34:$ABL34,"*"&amp;"BONIFICATION"&amp;"*",$J$1:$ABL$1,"&gt;="&amp;ABS$1,$J$1:$ABL$1,"&lt;="&amp;EOMONTH(ABS$1,0))</f>
        <v>0</v>
      </c>
      <c r="ABT34" s="5">
        <f ca="1">COUNTIFS($J34:$ABL34,"*"&amp;"Congés"&amp;"*",$J$1:$ABL$1,"&gt;="&amp;ABT$1,$J$1:$ABL$1,"&lt;="&amp;EOMONTH(ABT$1,0))+COUNTIFS($J34:$ABL34,"*"&amp;"RECUP DEBIT"&amp;"*",$J$1:$ABL$1,"&gt;="&amp;ABT$1,$J$1:$ABL$1,"&lt;="&amp;EOMONTH(ABT$1,0))+COUNTIFS($J34:$ABL34,"*"&amp;"RTT"&amp;"*",$J$1:$ABL$1,"&gt;="&amp;ABT$1,$J$1:$ABL$1,"&lt;="&amp;EOMONTH(ABT$1,0))+COUNTIFS($J34:$ABL34,"*"&amp;"ENFANT MALADE"&amp;"*",$J$1:$ABL$1,"&gt;="&amp;ABT$1,$J$1:$ABL$1,"&lt;="&amp;EOMONTH(ABT$1,0))+COUNTIFS($J34:$ABL34,"*"&amp;"BONIFICATION"&amp;"*",$J$1:$ABL$1,"&gt;="&amp;ABT$1,$J$1:$ABL$1,"&lt;="&amp;EOMONTH(ABT$1,0))</f>
        <v>0</v>
      </c>
      <c r="ABU34" s="5">
        <f ca="1">COUNTIFS($J34:$ABL34,"*"&amp;"Congés"&amp;"*",$J$1:$ABL$1,"&gt;="&amp;ABU$1,$J$1:$ABL$1,"&lt;="&amp;EOMONTH(ABU$1,0))+COUNTIFS($J34:$ABL34,"*"&amp;"RECUP DEBIT"&amp;"*",$J$1:$ABL$1,"&gt;="&amp;ABU$1,$J$1:$ABL$1,"&lt;="&amp;EOMONTH(ABU$1,0))+COUNTIFS($J34:$ABL34,"*"&amp;"RTT"&amp;"*",$J$1:$ABL$1,"&gt;="&amp;ABU$1,$J$1:$ABL$1,"&lt;="&amp;EOMONTH(ABU$1,0))+COUNTIFS($J34:$ABL34,"*"&amp;"ENFANT MALADE"&amp;"*",$J$1:$ABL$1,"&gt;="&amp;ABU$1,$J$1:$ABL$1,"&lt;="&amp;EOMONTH(ABU$1,0))+COUNTIFS($J34:$ABL34,"*"&amp;"BONIFICATION"&amp;"*",$J$1:$ABL$1,"&gt;="&amp;ABU$1,$J$1:$ABL$1,"&lt;="&amp;EOMONTH(ABU$1,0))</f>
        <v>0</v>
      </c>
      <c r="ABV34" s="5">
        <f ca="1">COUNTIFS($J34:$ABL34,"*"&amp;"Congés"&amp;"*",$J$1:$ABL$1,"&gt;="&amp;ABV$1,$J$1:$ABL$1,"&lt;="&amp;EOMONTH(ABV$1,0))+COUNTIFS($J34:$ABL34,"*"&amp;"RECUP DEBIT"&amp;"*",$J$1:$ABL$1,"&gt;="&amp;ABV$1,$J$1:$ABL$1,"&lt;="&amp;EOMONTH(ABV$1,0))+COUNTIFS($J34:$ABL34,"*"&amp;"RTT"&amp;"*",$J$1:$ABL$1,"&gt;="&amp;ABV$1,$J$1:$ABL$1,"&lt;="&amp;EOMONTH(ABV$1,0))+COUNTIFS($J34:$ABL34,"*"&amp;"ENFANT MALADE"&amp;"*",$J$1:$ABL$1,"&gt;="&amp;ABV$1,$J$1:$ABL$1,"&lt;="&amp;EOMONTH(ABV$1,0))+COUNTIFS($J34:$ABL34,"*"&amp;"BONIFICATION"&amp;"*",$J$1:$ABL$1,"&gt;="&amp;ABV$1,$J$1:$ABL$1,"&lt;="&amp;EOMONTH(ABV$1,0))</f>
        <v>0</v>
      </c>
      <c r="ABW34" s="5">
        <f ca="1">COUNTIFS($J34:$ABL34,"*"&amp;"Congés"&amp;"*",$J$1:$ABL$1,"&gt;="&amp;ABW$1,$J$1:$ABL$1,"&lt;="&amp;EOMONTH(ABW$1,0))+COUNTIFS($J34:$ABL34,"*"&amp;"RECUP DEBIT"&amp;"*",$J$1:$ABL$1,"&gt;="&amp;ABW$1,$J$1:$ABL$1,"&lt;="&amp;EOMONTH(ABW$1,0))+COUNTIFS($J34:$ABL34,"*"&amp;"RTT"&amp;"*",$J$1:$ABL$1,"&gt;="&amp;ABW$1,$J$1:$ABL$1,"&lt;="&amp;EOMONTH(ABW$1,0))+COUNTIFS($J34:$ABL34,"*"&amp;"ENFANT MALADE"&amp;"*",$J$1:$ABL$1,"&gt;="&amp;ABW$1,$J$1:$ABL$1,"&lt;="&amp;EOMONTH(ABW$1,0))+COUNTIFS($J34:$ABL34,"*"&amp;"BONIFICATION"&amp;"*",$J$1:$ABL$1,"&gt;="&amp;ABW$1,$J$1:$ABL$1,"&lt;="&amp;EOMONTH(ABW$1,0))</f>
        <v>0</v>
      </c>
      <c r="ABX34" s="5">
        <f ca="1">COUNTIFS($J34:$ABL34,"*"&amp;"Congés"&amp;"*",$J$1:$ABL$1,"&gt;="&amp;ABX$1,$J$1:$ABL$1,"&lt;="&amp;EOMONTH(ABX$1,0))+COUNTIFS($J34:$ABL34,"*"&amp;"RECUP DEBIT"&amp;"*",$J$1:$ABL$1,"&gt;="&amp;ABX$1,$J$1:$ABL$1,"&lt;="&amp;EOMONTH(ABX$1,0))+COUNTIFS($J34:$ABL34,"*"&amp;"RTT"&amp;"*",$J$1:$ABL$1,"&gt;="&amp;ABX$1,$J$1:$ABL$1,"&lt;="&amp;EOMONTH(ABX$1,0))+COUNTIFS($J34:$ABL34,"*"&amp;"ENFANT MALADE"&amp;"*",$J$1:$ABL$1,"&gt;="&amp;ABX$1,$J$1:$ABL$1,"&lt;="&amp;EOMONTH(ABX$1,0))+COUNTIFS($J34:$ABL34,"*"&amp;"BONIFICATION"&amp;"*",$J$1:$ABL$1,"&gt;="&amp;ABX$1,$J$1:$ABL$1,"&lt;="&amp;EOMONTH(ABX$1,0))</f>
        <v>0</v>
      </c>
      <c r="ABY34" s="5">
        <f ca="1">COUNTIFS($J34:$ABL34,"*"&amp;"Congés"&amp;"*",$J$1:$ABL$1,"&gt;="&amp;ABY$1,$J$1:$ABL$1,"&lt;="&amp;EOMONTH(ABY$1,0))+COUNTIFS($J34:$ABL34,"*"&amp;"RECUP DEBIT"&amp;"*",$J$1:$ABL$1,"&gt;="&amp;ABY$1,$J$1:$ABL$1,"&lt;="&amp;EOMONTH(ABY$1,0))+COUNTIFS($J34:$ABL34,"*"&amp;"RTT"&amp;"*",$J$1:$ABL$1,"&gt;="&amp;ABY$1,$J$1:$ABL$1,"&lt;="&amp;EOMONTH(ABY$1,0))+COUNTIFS($J34:$ABL34,"*"&amp;"ENFANT MALADE"&amp;"*",$J$1:$ABL$1,"&gt;="&amp;ABY$1,$J$1:$ABL$1,"&lt;="&amp;EOMONTH(ABY$1,0))+COUNTIFS($J34:$ABL34,"*"&amp;"BONIFICATION"&amp;"*",$J$1:$ABL$1,"&gt;="&amp;ABY$1,$J$1:$ABL$1,"&lt;="&amp;EOMONTH(ABY$1,0))</f>
        <v>0</v>
      </c>
      <c r="ABZ34" s="5">
        <f ca="1">COUNTIFS($J34:$ABL34,"*"&amp;"Congés"&amp;"*",$J$1:$ABL$1,"&gt;="&amp;ABZ$1,$J$1:$ABL$1,"&lt;="&amp;EOMONTH(ABZ$1,0))+COUNTIFS($J34:$ABL34,"*"&amp;"RECUP DEBIT"&amp;"*",$J$1:$ABL$1,"&gt;="&amp;ABZ$1,$J$1:$ABL$1,"&lt;="&amp;EOMONTH(ABZ$1,0))+COUNTIFS($J34:$ABL34,"*"&amp;"RTT"&amp;"*",$J$1:$ABL$1,"&gt;="&amp;ABZ$1,$J$1:$ABL$1,"&lt;="&amp;EOMONTH(ABZ$1,0))+COUNTIFS($J34:$ABL34,"*"&amp;"ENFANT MALADE"&amp;"*",$J$1:$ABL$1,"&gt;="&amp;ABZ$1,$J$1:$ABL$1,"&lt;="&amp;EOMONTH(ABZ$1,0))+COUNTIFS($J34:$ABL34,"*"&amp;"BONIFICATION"&amp;"*",$J$1:$ABL$1,"&gt;="&amp;ABZ$1,$J$1:$ABL$1,"&lt;="&amp;EOMONTH(ABZ$1,0))</f>
        <v>0</v>
      </c>
      <c r="ACA34" s="5">
        <f ca="1">COUNTIFS($J34:$ABL34,"*"&amp;"Congés"&amp;"*",$J$1:$ABL$1,"&gt;="&amp;ACA$1,$J$1:$ABL$1,"&lt;="&amp;EOMONTH(ACA$1,0))+COUNTIFS($J34:$ABL34,"*"&amp;"RECUP DEBIT"&amp;"*",$J$1:$ABL$1,"&gt;="&amp;ACA$1,$J$1:$ABL$1,"&lt;="&amp;EOMONTH(ACA$1,0))+COUNTIFS($J34:$ABL34,"*"&amp;"RTT"&amp;"*",$J$1:$ABL$1,"&gt;="&amp;ACA$1,$J$1:$ABL$1,"&lt;="&amp;EOMONTH(ACA$1,0))+COUNTIFS($J34:$ABL34,"*"&amp;"ENFANT MALADE"&amp;"*",$J$1:$ABL$1,"&gt;="&amp;ACA$1,$J$1:$ABL$1,"&lt;="&amp;EOMONTH(ACA$1,0))+COUNTIFS($J34:$ABL34,"*"&amp;"BONIFICATION"&amp;"*",$J$1:$ABL$1,"&gt;="&amp;ACA$1,$J$1:$ABL$1,"&lt;="&amp;EOMONTH(ACA$1,0))</f>
        <v>0</v>
      </c>
      <c r="ACB34" s="4">
        <f ca="1">COUNTIFS($J34:$ABL34,"*"&amp;"Congés"&amp;"*",$J$1:$ABL$1,"&gt;="&amp;ACB$1,$J$1:$ABL$1,"&lt;="&amp;EOMONTH(ACB$1,0))+COUNTIFS($J34:$ABL34,"*"&amp;"RECUP DEBIT"&amp;"*",$J$1:$ABL$1,"&gt;="&amp;ACB$1,$J$1:$ABL$1,"&lt;="&amp;EOMONTH(ACB$1,0))+COUNTIFS($J34:$ABL34,"*"&amp;"RTT"&amp;"*",$J$1:$ABL$1,"&gt;="&amp;ACB$1,$J$1:$ABL$1,"&lt;="&amp;EOMONTH(ACB$1,0))+COUNTIFS($J34:$ABL34,"*"&amp;"ENFANT MALADE"&amp;"*",$J$1:$ABL$1,"&gt;="&amp;ACB$1,$J$1:$ABL$1,"&lt;="&amp;EOMONTH(ACB$1,0))+COUNTIFS($J34:$ABL34,"*"&amp;"BONIFICATION"&amp;"*",$J$1:$ABL$1,"&gt;="&amp;ACB$1,$J$1:$ABL$1,"&lt;="&amp;EOMONTH(ACB$1,0))</f>
        <v>0</v>
      </c>
    </row>
    <row r="35" spans="1:756" s="15" customFormat="1" ht="27.75" hidden="1" customHeight="1">
      <c r="A35" s="30" t="s">
        <v>92</v>
      </c>
      <c r="B35" s="9" t="str">
        <f>VLOOKUP($A35,[1]LISTE_AGENTS!$A:$G,2,FALSE)</f>
        <v>Paul</v>
      </c>
      <c r="C35" s="9" t="str">
        <f>VLOOKUP($A35,[1]LISTE_AGENTS!$A:$G,3,FALSE)</f>
        <v>Patrick</v>
      </c>
      <c r="D35" s="9" t="str">
        <f>VLOOKUP($A35,[1]LISTE_AGENTS!$A:$G,4,FALSE)</f>
        <v>Paul Patrick</v>
      </c>
      <c r="E35" s="9" t="str">
        <f>VLOOKUP($A35,[1]LISTE_AGENTS!$A:$G,7,FALSE)</f>
        <v>Oui</v>
      </c>
      <c r="F35" s="9" t="str">
        <f>VLOOKUP($A35,[1]LISTE_AGENTS!$A:$H,8,FALSE)</f>
        <v>NHA-21</v>
      </c>
      <c r="G35" s="26" t="s">
        <v>75</v>
      </c>
      <c r="H35" s="9"/>
      <c r="I35" s="9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  <c r="ABF35" s="8"/>
      <c r="ABG35" s="8"/>
      <c r="ABH35" s="8"/>
      <c r="ABI35" s="8"/>
      <c r="ABJ35" s="8"/>
      <c r="ABK35" s="8"/>
      <c r="ABL35" s="8"/>
      <c r="ABO35" s="6">
        <f ca="1">COUNTIFS($J35:$ABL35,"*"&amp;"Congés"&amp;"*",$J$1:$ABL$1,"&gt;="&amp;ABO$1,$J$1:$ABL$1,"&lt;="&amp;EOMONTH(ABO$1,0))+COUNTIFS($J35:$ABL35,"*"&amp;"RECUP DEBIT"&amp;"*",$J$1:$ABL$1,"&gt;="&amp;ABO$1,$J$1:$ABL$1,"&lt;="&amp;EOMONTH(ABO$1,0))+COUNTIFS($J35:$ABL35,"*"&amp;"RTT"&amp;"*",$J$1:$ABL$1,"&gt;="&amp;ABO$1,$J$1:$ABL$1,"&lt;="&amp;EOMONTH(ABO$1,0))+COUNTIFS($J35:$ABL35,"*"&amp;"ENFANT MALADE"&amp;"*",$J$1:$ABL$1,"&gt;="&amp;ABO$1,$J$1:$ABL$1,"&lt;="&amp;EOMONTH(ABO$1,0))+COUNTIFS($J35:$ABL35,"*"&amp;"BONIFICATION"&amp;"*",$J$1:$ABL$1,"&gt;="&amp;ABO$1,$J$1:$ABL$1,"&lt;="&amp;EOMONTH(ABO$1,0))</f>
        <v>0</v>
      </c>
      <c r="ABP35" s="5">
        <f ca="1">COUNTIFS($J35:$ABL35,"*"&amp;"Congés"&amp;"*",$J$1:$ABL$1,"&gt;="&amp;ABP$1,$J$1:$ABL$1,"&lt;="&amp;EOMONTH(ABP$1,0))+COUNTIFS($J35:$ABL35,"*"&amp;"RECUP DEBIT"&amp;"*",$J$1:$ABL$1,"&gt;="&amp;ABP$1,$J$1:$ABL$1,"&lt;="&amp;EOMONTH(ABP$1,0))+COUNTIFS($J35:$ABL35,"*"&amp;"RTT"&amp;"*",$J$1:$ABL$1,"&gt;="&amp;ABP$1,$J$1:$ABL$1,"&lt;="&amp;EOMONTH(ABP$1,0))+COUNTIFS($J35:$ABL35,"*"&amp;"ENFANT MALADE"&amp;"*",$J$1:$ABL$1,"&gt;="&amp;ABP$1,$J$1:$ABL$1,"&lt;="&amp;EOMONTH(ABP$1,0))+COUNTIFS($J35:$ABL35,"*"&amp;"BONIFICATION"&amp;"*",$J$1:$ABL$1,"&gt;="&amp;ABP$1,$J$1:$ABL$1,"&lt;="&amp;EOMONTH(ABP$1,0))</f>
        <v>0</v>
      </c>
      <c r="ABQ35" s="5">
        <f ca="1">COUNTIFS($J35:$ABL35,"*"&amp;"Congés"&amp;"*",$J$1:$ABL$1,"&gt;="&amp;ABQ$1,$J$1:$ABL$1,"&lt;="&amp;EOMONTH(ABQ$1,0))+COUNTIFS($J35:$ABL35,"*"&amp;"RECUP DEBIT"&amp;"*",$J$1:$ABL$1,"&gt;="&amp;ABQ$1,$J$1:$ABL$1,"&lt;="&amp;EOMONTH(ABQ$1,0))+COUNTIFS($J35:$ABL35,"*"&amp;"RTT"&amp;"*",$J$1:$ABL$1,"&gt;="&amp;ABQ$1,$J$1:$ABL$1,"&lt;="&amp;EOMONTH(ABQ$1,0))+COUNTIFS($J35:$ABL35,"*"&amp;"ENFANT MALADE"&amp;"*",$J$1:$ABL$1,"&gt;="&amp;ABQ$1,$J$1:$ABL$1,"&lt;="&amp;EOMONTH(ABQ$1,0))+COUNTIFS($J35:$ABL35,"*"&amp;"BONIFICATION"&amp;"*",$J$1:$ABL$1,"&gt;="&amp;ABQ$1,$J$1:$ABL$1,"&lt;="&amp;EOMONTH(ABQ$1,0))</f>
        <v>0</v>
      </c>
      <c r="ABR35" s="5">
        <f ca="1">COUNTIFS($J35:$ABL35,"*"&amp;"Congés"&amp;"*",$J$1:$ABL$1,"&gt;="&amp;ABR$1,$J$1:$ABL$1,"&lt;="&amp;EOMONTH(ABR$1,0))+COUNTIFS($J35:$ABL35,"*"&amp;"RECUP DEBIT"&amp;"*",$J$1:$ABL$1,"&gt;="&amp;ABR$1,$J$1:$ABL$1,"&lt;="&amp;EOMONTH(ABR$1,0))+COUNTIFS($J35:$ABL35,"*"&amp;"RTT"&amp;"*",$J$1:$ABL$1,"&gt;="&amp;ABR$1,$J$1:$ABL$1,"&lt;="&amp;EOMONTH(ABR$1,0))+COUNTIFS($J35:$ABL35,"*"&amp;"ENFANT MALADE"&amp;"*",$J$1:$ABL$1,"&gt;="&amp;ABR$1,$J$1:$ABL$1,"&lt;="&amp;EOMONTH(ABR$1,0))+COUNTIFS($J35:$ABL35,"*"&amp;"BONIFICATION"&amp;"*",$J$1:$ABL$1,"&gt;="&amp;ABR$1,$J$1:$ABL$1,"&lt;="&amp;EOMONTH(ABR$1,0))</f>
        <v>0</v>
      </c>
      <c r="ABS35" s="5">
        <f ca="1">COUNTIFS($J35:$ABL35,"*"&amp;"Congés"&amp;"*",$J$1:$ABL$1,"&gt;="&amp;ABS$1,$J$1:$ABL$1,"&lt;="&amp;EOMONTH(ABS$1,0))+COUNTIFS($J35:$ABL35,"*"&amp;"RECUP DEBIT"&amp;"*",$J$1:$ABL$1,"&gt;="&amp;ABS$1,$J$1:$ABL$1,"&lt;="&amp;EOMONTH(ABS$1,0))+COUNTIFS($J35:$ABL35,"*"&amp;"RTT"&amp;"*",$J$1:$ABL$1,"&gt;="&amp;ABS$1,$J$1:$ABL$1,"&lt;="&amp;EOMONTH(ABS$1,0))+COUNTIFS($J35:$ABL35,"*"&amp;"ENFANT MALADE"&amp;"*",$J$1:$ABL$1,"&gt;="&amp;ABS$1,$J$1:$ABL$1,"&lt;="&amp;EOMONTH(ABS$1,0))+COUNTIFS($J35:$ABL35,"*"&amp;"BONIFICATION"&amp;"*",$J$1:$ABL$1,"&gt;="&amp;ABS$1,$J$1:$ABL$1,"&lt;="&amp;EOMONTH(ABS$1,0))</f>
        <v>0</v>
      </c>
      <c r="ABT35" s="5">
        <f ca="1">COUNTIFS($J35:$ABL35,"*"&amp;"Congés"&amp;"*",$J$1:$ABL$1,"&gt;="&amp;ABT$1,$J$1:$ABL$1,"&lt;="&amp;EOMONTH(ABT$1,0))+COUNTIFS($J35:$ABL35,"*"&amp;"RECUP DEBIT"&amp;"*",$J$1:$ABL$1,"&gt;="&amp;ABT$1,$J$1:$ABL$1,"&lt;="&amp;EOMONTH(ABT$1,0))+COUNTIFS($J35:$ABL35,"*"&amp;"RTT"&amp;"*",$J$1:$ABL$1,"&gt;="&amp;ABT$1,$J$1:$ABL$1,"&lt;="&amp;EOMONTH(ABT$1,0))+COUNTIFS($J35:$ABL35,"*"&amp;"ENFANT MALADE"&amp;"*",$J$1:$ABL$1,"&gt;="&amp;ABT$1,$J$1:$ABL$1,"&lt;="&amp;EOMONTH(ABT$1,0))+COUNTIFS($J35:$ABL35,"*"&amp;"BONIFICATION"&amp;"*",$J$1:$ABL$1,"&gt;="&amp;ABT$1,$J$1:$ABL$1,"&lt;="&amp;EOMONTH(ABT$1,0))</f>
        <v>0</v>
      </c>
      <c r="ABU35" s="5">
        <f ca="1">COUNTIFS($J35:$ABL35,"*"&amp;"Congés"&amp;"*",$J$1:$ABL$1,"&gt;="&amp;ABU$1,$J$1:$ABL$1,"&lt;="&amp;EOMONTH(ABU$1,0))+COUNTIFS($J35:$ABL35,"*"&amp;"RECUP DEBIT"&amp;"*",$J$1:$ABL$1,"&gt;="&amp;ABU$1,$J$1:$ABL$1,"&lt;="&amp;EOMONTH(ABU$1,0))+COUNTIFS($J35:$ABL35,"*"&amp;"RTT"&amp;"*",$J$1:$ABL$1,"&gt;="&amp;ABU$1,$J$1:$ABL$1,"&lt;="&amp;EOMONTH(ABU$1,0))+COUNTIFS($J35:$ABL35,"*"&amp;"ENFANT MALADE"&amp;"*",$J$1:$ABL$1,"&gt;="&amp;ABU$1,$J$1:$ABL$1,"&lt;="&amp;EOMONTH(ABU$1,0))+COUNTIFS($J35:$ABL35,"*"&amp;"BONIFICATION"&amp;"*",$J$1:$ABL$1,"&gt;="&amp;ABU$1,$J$1:$ABL$1,"&lt;="&amp;EOMONTH(ABU$1,0))</f>
        <v>0</v>
      </c>
      <c r="ABV35" s="5">
        <f ca="1">COUNTIFS($J35:$ABL35,"*"&amp;"Congés"&amp;"*",$J$1:$ABL$1,"&gt;="&amp;ABV$1,$J$1:$ABL$1,"&lt;="&amp;EOMONTH(ABV$1,0))+COUNTIFS($J35:$ABL35,"*"&amp;"RECUP DEBIT"&amp;"*",$J$1:$ABL$1,"&gt;="&amp;ABV$1,$J$1:$ABL$1,"&lt;="&amp;EOMONTH(ABV$1,0))+COUNTIFS($J35:$ABL35,"*"&amp;"RTT"&amp;"*",$J$1:$ABL$1,"&gt;="&amp;ABV$1,$J$1:$ABL$1,"&lt;="&amp;EOMONTH(ABV$1,0))+COUNTIFS($J35:$ABL35,"*"&amp;"ENFANT MALADE"&amp;"*",$J$1:$ABL$1,"&gt;="&amp;ABV$1,$J$1:$ABL$1,"&lt;="&amp;EOMONTH(ABV$1,0))+COUNTIFS($J35:$ABL35,"*"&amp;"BONIFICATION"&amp;"*",$J$1:$ABL$1,"&gt;="&amp;ABV$1,$J$1:$ABL$1,"&lt;="&amp;EOMONTH(ABV$1,0))</f>
        <v>0</v>
      </c>
      <c r="ABW35" s="5">
        <f ca="1">COUNTIFS($J35:$ABL35,"*"&amp;"Congés"&amp;"*",$J$1:$ABL$1,"&gt;="&amp;ABW$1,$J$1:$ABL$1,"&lt;="&amp;EOMONTH(ABW$1,0))+COUNTIFS($J35:$ABL35,"*"&amp;"RECUP DEBIT"&amp;"*",$J$1:$ABL$1,"&gt;="&amp;ABW$1,$J$1:$ABL$1,"&lt;="&amp;EOMONTH(ABW$1,0))+COUNTIFS($J35:$ABL35,"*"&amp;"RTT"&amp;"*",$J$1:$ABL$1,"&gt;="&amp;ABW$1,$J$1:$ABL$1,"&lt;="&amp;EOMONTH(ABW$1,0))+COUNTIFS($J35:$ABL35,"*"&amp;"ENFANT MALADE"&amp;"*",$J$1:$ABL$1,"&gt;="&amp;ABW$1,$J$1:$ABL$1,"&lt;="&amp;EOMONTH(ABW$1,0))+COUNTIFS($J35:$ABL35,"*"&amp;"BONIFICATION"&amp;"*",$J$1:$ABL$1,"&gt;="&amp;ABW$1,$J$1:$ABL$1,"&lt;="&amp;EOMONTH(ABW$1,0))</f>
        <v>0</v>
      </c>
      <c r="ABX35" s="5">
        <f ca="1">COUNTIFS($J35:$ABL35,"*"&amp;"Congés"&amp;"*",$J$1:$ABL$1,"&gt;="&amp;ABX$1,$J$1:$ABL$1,"&lt;="&amp;EOMONTH(ABX$1,0))+COUNTIFS($J35:$ABL35,"*"&amp;"RECUP DEBIT"&amp;"*",$J$1:$ABL$1,"&gt;="&amp;ABX$1,$J$1:$ABL$1,"&lt;="&amp;EOMONTH(ABX$1,0))+COUNTIFS($J35:$ABL35,"*"&amp;"RTT"&amp;"*",$J$1:$ABL$1,"&gt;="&amp;ABX$1,$J$1:$ABL$1,"&lt;="&amp;EOMONTH(ABX$1,0))+COUNTIFS($J35:$ABL35,"*"&amp;"ENFANT MALADE"&amp;"*",$J$1:$ABL$1,"&gt;="&amp;ABX$1,$J$1:$ABL$1,"&lt;="&amp;EOMONTH(ABX$1,0))+COUNTIFS($J35:$ABL35,"*"&amp;"BONIFICATION"&amp;"*",$J$1:$ABL$1,"&gt;="&amp;ABX$1,$J$1:$ABL$1,"&lt;="&amp;EOMONTH(ABX$1,0))</f>
        <v>0</v>
      </c>
      <c r="ABY35" s="5">
        <f ca="1">COUNTIFS($J35:$ABL35,"*"&amp;"Congés"&amp;"*",$J$1:$ABL$1,"&gt;="&amp;ABY$1,$J$1:$ABL$1,"&lt;="&amp;EOMONTH(ABY$1,0))+COUNTIFS($J35:$ABL35,"*"&amp;"RECUP DEBIT"&amp;"*",$J$1:$ABL$1,"&gt;="&amp;ABY$1,$J$1:$ABL$1,"&lt;="&amp;EOMONTH(ABY$1,0))+COUNTIFS($J35:$ABL35,"*"&amp;"RTT"&amp;"*",$J$1:$ABL$1,"&gt;="&amp;ABY$1,$J$1:$ABL$1,"&lt;="&amp;EOMONTH(ABY$1,0))+COUNTIFS($J35:$ABL35,"*"&amp;"ENFANT MALADE"&amp;"*",$J$1:$ABL$1,"&gt;="&amp;ABY$1,$J$1:$ABL$1,"&lt;="&amp;EOMONTH(ABY$1,0))+COUNTIFS($J35:$ABL35,"*"&amp;"BONIFICATION"&amp;"*",$J$1:$ABL$1,"&gt;="&amp;ABY$1,$J$1:$ABL$1,"&lt;="&amp;EOMONTH(ABY$1,0))</f>
        <v>0</v>
      </c>
      <c r="ABZ35" s="5">
        <f ca="1">COUNTIFS($J35:$ABL35,"*"&amp;"Congés"&amp;"*",$J$1:$ABL$1,"&gt;="&amp;ABZ$1,$J$1:$ABL$1,"&lt;="&amp;EOMONTH(ABZ$1,0))+COUNTIFS($J35:$ABL35,"*"&amp;"RECUP DEBIT"&amp;"*",$J$1:$ABL$1,"&gt;="&amp;ABZ$1,$J$1:$ABL$1,"&lt;="&amp;EOMONTH(ABZ$1,0))+COUNTIFS($J35:$ABL35,"*"&amp;"RTT"&amp;"*",$J$1:$ABL$1,"&gt;="&amp;ABZ$1,$J$1:$ABL$1,"&lt;="&amp;EOMONTH(ABZ$1,0))+COUNTIFS($J35:$ABL35,"*"&amp;"ENFANT MALADE"&amp;"*",$J$1:$ABL$1,"&gt;="&amp;ABZ$1,$J$1:$ABL$1,"&lt;="&amp;EOMONTH(ABZ$1,0))+COUNTIFS($J35:$ABL35,"*"&amp;"BONIFICATION"&amp;"*",$J$1:$ABL$1,"&gt;="&amp;ABZ$1,$J$1:$ABL$1,"&lt;="&amp;EOMONTH(ABZ$1,0))</f>
        <v>0</v>
      </c>
      <c r="ACA35" s="5">
        <f ca="1">COUNTIFS($J35:$ABL35,"*"&amp;"Congés"&amp;"*",$J$1:$ABL$1,"&gt;="&amp;ACA$1,$J$1:$ABL$1,"&lt;="&amp;EOMONTH(ACA$1,0))+COUNTIFS($J35:$ABL35,"*"&amp;"RECUP DEBIT"&amp;"*",$J$1:$ABL$1,"&gt;="&amp;ACA$1,$J$1:$ABL$1,"&lt;="&amp;EOMONTH(ACA$1,0))+COUNTIFS($J35:$ABL35,"*"&amp;"RTT"&amp;"*",$J$1:$ABL$1,"&gt;="&amp;ACA$1,$J$1:$ABL$1,"&lt;="&amp;EOMONTH(ACA$1,0))+COUNTIFS($J35:$ABL35,"*"&amp;"ENFANT MALADE"&amp;"*",$J$1:$ABL$1,"&gt;="&amp;ACA$1,$J$1:$ABL$1,"&lt;="&amp;EOMONTH(ACA$1,0))+COUNTIFS($J35:$ABL35,"*"&amp;"BONIFICATION"&amp;"*",$J$1:$ABL$1,"&gt;="&amp;ACA$1,$J$1:$ABL$1,"&lt;="&amp;EOMONTH(ACA$1,0))</f>
        <v>0</v>
      </c>
      <c r="ACB35" s="4">
        <f ca="1">COUNTIFS($J35:$ABL35,"*"&amp;"Congés"&amp;"*",$J$1:$ABL$1,"&gt;="&amp;ACB$1,$J$1:$ABL$1,"&lt;="&amp;EOMONTH(ACB$1,0))+COUNTIFS($J35:$ABL35,"*"&amp;"RECUP DEBIT"&amp;"*",$J$1:$ABL$1,"&gt;="&amp;ACB$1,$J$1:$ABL$1,"&lt;="&amp;EOMONTH(ACB$1,0))+COUNTIFS($J35:$ABL35,"*"&amp;"RTT"&amp;"*",$J$1:$ABL$1,"&gt;="&amp;ACB$1,$J$1:$ABL$1,"&lt;="&amp;EOMONTH(ACB$1,0))+COUNTIFS($J35:$ABL35,"*"&amp;"ENFANT MALADE"&amp;"*",$J$1:$ABL$1,"&gt;="&amp;ACB$1,$J$1:$ABL$1,"&lt;="&amp;EOMONTH(ACB$1,0))+COUNTIFS($J35:$ABL35,"*"&amp;"BONIFICATION"&amp;"*",$J$1:$ABL$1,"&gt;="&amp;ACB$1,$J$1:$ABL$1,"&lt;="&amp;EOMONTH(ACB$1,0))</f>
        <v>0</v>
      </c>
    </row>
    <row r="36" spans="1:756" s="15" customFormat="1" ht="28" hidden="1" customHeight="1">
      <c r="A36" s="30" t="s">
        <v>91</v>
      </c>
      <c r="B36" s="9" t="str">
        <f>VLOOKUP($A36,[1]LISTE_AGENTS!$A:$G,2,FALSE)</f>
        <v>Perez</v>
      </c>
      <c r="C36" s="9" t="str">
        <f>VLOOKUP($A36,[1]LISTE_AGENTS!$A:$G,3,FALSE)</f>
        <v>Yann</v>
      </c>
      <c r="D36" s="9" t="str">
        <f>VLOOKUP($A36,[1]LISTE_AGENTS!$A:$G,4,FALSE)</f>
        <v>Perez Yann</v>
      </c>
      <c r="E36" s="9" t="str">
        <f>VLOOKUP($A36,[1]LISTE_AGENTS!$A:$G,7,FALSE)</f>
        <v>Oui</v>
      </c>
      <c r="F36" s="9" t="str">
        <f>VLOOKUP($A36,[1]LISTE_AGENTS!$A:$H,8,FALSE)</f>
        <v>NHA-21</v>
      </c>
      <c r="G36" s="26" t="s">
        <v>90</v>
      </c>
      <c r="H36" s="9"/>
      <c r="I36" s="9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B36" s="8"/>
      <c r="NC36" s="8"/>
      <c r="ND36" s="8"/>
      <c r="NE36" s="8"/>
      <c r="NF36" s="8"/>
      <c r="NG36" s="8"/>
      <c r="NH36" s="8"/>
      <c r="NI36" s="8"/>
      <c r="NJ36" s="8"/>
      <c r="NK36" s="8"/>
      <c r="NL36" s="8"/>
      <c r="NM36" s="8"/>
      <c r="NN36" s="8"/>
      <c r="NO36" s="8"/>
      <c r="NP36" s="8"/>
      <c r="NQ36" s="8"/>
      <c r="NR36" s="8"/>
      <c r="NS36" s="8"/>
      <c r="NT36" s="8"/>
      <c r="NU36" s="8"/>
      <c r="NV36" s="8"/>
      <c r="NW36" s="8"/>
      <c r="NX36" s="8"/>
      <c r="NY36" s="8"/>
      <c r="NZ36" s="8"/>
      <c r="OA36" s="8"/>
      <c r="OB36" s="8"/>
      <c r="OC36" s="8"/>
      <c r="OD36" s="8"/>
      <c r="OE36" s="8"/>
      <c r="OF36" s="8"/>
      <c r="OG36" s="8"/>
      <c r="OH36" s="8"/>
      <c r="OI36" s="8"/>
      <c r="OJ36" s="8"/>
      <c r="OK36" s="8"/>
      <c r="OL36" s="8"/>
      <c r="OM36" s="8"/>
      <c r="ON36" s="8"/>
      <c r="OO36" s="8"/>
      <c r="OP36" s="8"/>
      <c r="OQ36" s="8"/>
      <c r="OR36" s="8"/>
      <c r="OS36" s="8"/>
      <c r="OT36" s="8"/>
      <c r="OU36" s="8"/>
      <c r="OV36" s="8"/>
      <c r="OW36" s="8"/>
      <c r="OX36" s="8"/>
      <c r="OY36" s="8"/>
      <c r="OZ36" s="8"/>
      <c r="PA36" s="8"/>
      <c r="PB36" s="8"/>
      <c r="PC36" s="8"/>
      <c r="PD36" s="8"/>
      <c r="PE36" s="8"/>
      <c r="PF36" s="8"/>
      <c r="PG36" s="8"/>
      <c r="PH36" s="8"/>
      <c r="PI36" s="8"/>
      <c r="PJ36" s="8"/>
      <c r="PK36" s="8"/>
      <c r="PL36" s="8"/>
      <c r="PM36" s="8"/>
      <c r="PN36" s="8"/>
      <c r="PO36" s="8"/>
      <c r="PP36" s="8"/>
      <c r="PQ36" s="8"/>
      <c r="PR36" s="8"/>
      <c r="PS36" s="8"/>
      <c r="PT36" s="8"/>
      <c r="PU36" s="8"/>
      <c r="PV36" s="8"/>
      <c r="PW36" s="8"/>
      <c r="PX36" s="8"/>
      <c r="PY36" s="8"/>
      <c r="PZ36" s="8"/>
      <c r="QA36" s="8"/>
      <c r="QB36" s="8"/>
      <c r="QC36" s="8"/>
      <c r="QD36" s="8"/>
      <c r="QE36" s="8"/>
      <c r="QF36" s="8"/>
      <c r="QG36" s="8"/>
      <c r="QH36" s="8"/>
      <c r="QI36" s="8"/>
      <c r="QJ36" s="8"/>
      <c r="QK36" s="8"/>
      <c r="QL36" s="8"/>
      <c r="QM36" s="8"/>
      <c r="QN36" s="8"/>
      <c r="QO36" s="8"/>
      <c r="QP36" s="8"/>
      <c r="QQ36" s="8"/>
      <c r="QR36" s="8"/>
      <c r="QS36" s="8"/>
      <c r="QT36" s="8"/>
      <c r="QU36" s="8"/>
      <c r="QV36" s="8"/>
      <c r="QW36" s="8"/>
      <c r="QX36" s="8"/>
      <c r="QY36" s="8"/>
      <c r="QZ36" s="8"/>
      <c r="RA36" s="8"/>
      <c r="RB36" s="8"/>
      <c r="RC36" s="8"/>
      <c r="RD36" s="8"/>
      <c r="RE36" s="8"/>
      <c r="RF36" s="8"/>
      <c r="RG36" s="8"/>
      <c r="RH36" s="8"/>
      <c r="RI36" s="8"/>
      <c r="RJ36" s="8"/>
      <c r="RK36" s="8"/>
      <c r="RL36" s="8"/>
      <c r="RM36" s="8"/>
      <c r="RN36" s="8"/>
      <c r="RO36" s="8"/>
      <c r="RP36" s="8"/>
      <c r="RQ36" s="8"/>
      <c r="RR36" s="8"/>
      <c r="RS36" s="8"/>
      <c r="RT36" s="8"/>
      <c r="RU36" s="8"/>
      <c r="RV36" s="8"/>
      <c r="RW36" s="8"/>
      <c r="RX36" s="8"/>
      <c r="RY36" s="8"/>
      <c r="RZ36" s="8"/>
      <c r="SA36" s="8"/>
      <c r="SB36" s="8"/>
      <c r="SC36" s="8"/>
      <c r="SD36" s="8"/>
      <c r="SE36" s="8"/>
      <c r="SF36" s="8"/>
      <c r="SG36" s="8"/>
      <c r="SH36" s="8"/>
      <c r="SI36" s="8"/>
      <c r="SJ36" s="8"/>
      <c r="SK36" s="8"/>
      <c r="SL36" s="8"/>
      <c r="SM36" s="8"/>
      <c r="SN36" s="8"/>
      <c r="SO36" s="8"/>
      <c r="SP36" s="8"/>
      <c r="SQ36" s="8"/>
      <c r="SR36" s="8"/>
      <c r="SS36" s="8"/>
      <c r="ST36" s="8"/>
      <c r="SU36" s="8"/>
      <c r="SV36" s="8"/>
      <c r="SW36" s="8"/>
      <c r="SX36" s="8"/>
      <c r="SY36" s="8"/>
      <c r="SZ36" s="8"/>
      <c r="TA36" s="8"/>
      <c r="TB36" s="8"/>
      <c r="TC36" s="8"/>
      <c r="TD36" s="8"/>
      <c r="TE36" s="8"/>
      <c r="TF36" s="8"/>
      <c r="TG36" s="8"/>
      <c r="TH36" s="8"/>
      <c r="TI36" s="8"/>
      <c r="TJ36" s="8"/>
      <c r="TK36" s="8"/>
      <c r="TL36" s="8"/>
      <c r="TM36" s="8"/>
      <c r="TN36" s="8"/>
      <c r="TO36" s="8"/>
      <c r="TP36" s="8"/>
      <c r="TQ36" s="8"/>
      <c r="TR36" s="8"/>
      <c r="TS36" s="8"/>
      <c r="TT36" s="8"/>
      <c r="TU36" s="8"/>
      <c r="TV36" s="8"/>
      <c r="TW36" s="8"/>
      <c r="TX36" s="8"/>
      <c r="TY36" s="8"/>
      <c r="TZ36" s="8"/>
      <c r="UA36" s="8"/>
      <c r="UB36" s="8"/>
      <c r="UC36" s="8"/>
      <c r="UD36" s="8"/>
      <c r="UE36" s="8"/>
      <c r="UF36" s="8"/>
      <c r="UG36" s="8"/>
      <c r="UH36" s="8"/>
      <c r="UI36" s="8"/>
      <c r="UJ36" s="8"/>
      <c r="UK36" s="8"/>
      <c r="UL36" s="8"/>
      <c r="UM36" s="8"/>
      <c r="UN36" s="8"/>
      <c r="UO36" s="8"/>
      <c r="UP36" s="8"/>
      <c r="UQ36" s="8"/>
      <c r="UR36" s="8"/>
      <c r="US36" s="8"/>
      <c r="UT36" s="8"/>
      <c r="UU36" s="8"/>
      <c r="UV36" s="8"/>
      <c r="UW36" s="8"/>
      <c r="UX36" s="8"/>
      <c r="UY36" s="8"/>
      <c r="UZ36" s="8"/>
      <c r="VA36" s="8"/>
      <c r="VB36" s="8"/>
      <c r="VC36" s="8"/>
      <c r="VD36" s="8"/>
      <c r="VE36" s="8"/>
      <c r="VF36" s="8"/>
      <c r="VG36" s="8"/>
      <c r="VH36" s="8"/>
      <c r="VI36" s="8"/>
      <c r="VJ36" s="8"/>
      <c r="VK36" s="8"/>
      <c r="VL36" s="8"/>
      <c r="VM36" s="8"/>
      <c r="VN36" s="8"/>
      <c r="VO36" s="8"/>
      <c r="VP36" s="8"/>
      <c r="VQ36" s="8"/>
      <c r="VR36" s="8"/>
      <c r="VS36" s="8"/>
      <c r="VT36" s="8"/>
      <c r="VU36" s="8"/>
      <c r="VV36" s="8"/>
      <c r="VW36" s="8"/>
      <c r="VX36" s="8"/>
      <c r="VY36" s="8"/>
      <c r="VZ36" s="8"/>
      <c r="WA36" s="8"/>
      <c r="WB36" s="8"/>
      <c r="WC36" s="8"/>
      <c r="WD36" s="8"/>
      <c r="WE36" s="8"/>
      <c r="WF36" s="8"/>
      <c r="WG36" s="8"/>
      <c r="WH36" s="8"/>
      <c r="WI36" s="8"/>
      <c r="WJ36" s="8"/>
      <c r="WK36" s="8"/>
      <c r="WL36" s="8"/>
      <c r="WM36" s="8"/>
      <c r="WN36" s="8"/>
      <c r="WO36" s="8"/>
      <c r="WP36" s="8"/>
      <c r="WQ36" s="8"/>
      <c r="WR36" s="8"/>
      <c r="WS36" s="8"/>
      <c r="WT36" s="8"/>
      <c r="WU36" s="8"/>
      <c r="WV36" s="8"/>
      <c r="WW36" s="8"/>
      <c r="WX36" s="8"/>
      <c r="WY36" s="8"/>
      <c r="WZ36" s="8"/>
      <c r="XA36" s="8"/>
      <c r="XB36" s="8"/>
      <c r="XC36" s="8"/>
      <c r="XD36" s="8"/>
      <c r="XE36" s="8"/>
      <c r="XF36" s="8"/>
      <c r="XG36" s="8"/>
      <c r="XH36" s="8"/>
      <c r="XI36" s="8"/>
      <c r="XJ36" s="8"/>
      <c r="XK36" s="8"/>
      <c r="XL36" s="8"/>
      <c r="XM36" s="8"/>
      <c r="XN36" s="8"/>
      <c r="XO36" s="8"/>
      <c r="XP36" s="8"/>
      <c r="XQ36" s="8"/>
      <c r="XR36" s="8"/>
      <c r="XS36" s="8"/>
      <c r="XT36" s="8"/>
      <c r="XU36" s="8"/>
      <c r="XV36" s="8"/>
      <c r="XW36" s="8"/>
      <c r="XX36" s="8"/>
      <c r="XY36" s="8"/>
      <c r="XZ36" s="8"/>
      <c r="YA36" s="8"/>
      <c r="YB36" s="8"/>
      <c r="YC36" s="8"/>
      <c r="YD36" s="8"/>
      <c r="YE36" s="8"/>
      <c r="YF36" s="8"/>
      <c r="YG36" s="8"/>
      <c r="YH36" s="8"/>
      <c r="YI36" s="8"/>
      <c r="YJ36" s="8"/>
      <c r="YK36" s="8"/>
      <c r="YL36" s="8"/>
      <c r="YM36" s="8"/>
      <c r="YN36" s="8"/>
      <c r="YO36" s="8"/>
      <c r="YP36" s="8"/>
      <c r="YQ36" s="8"/>
      <c r="YR36" s="8"/>
      <c r="YS36" s="8"/>
      <c r="YT36" s="8"/>
      <c r="YU36" s="8"/>
      <c r="YV36" s="8"/>
      <c r="YW36" s="8"/>
      <c r="YX36" s="8"/>
      <c r="YY36" s="8"/>
      <c r="YZ36" s="8"/>
      <c r="ZA36" s="8"/>
      <c r="ZB36" s="8"/>
      <c r="ZC36" s="8"/>
      <c r="ZD36" s="8"/>
      <c r="ZE36" s="8"/>
      <c r="ZF36" s="8"/>
      <c r="ZG36" s="8"/>
      <c r="ZH36" s="8"/>
      <c r="ZI36" s="8"/>
      <c r="ZJ36" s="8"/>
      <c r="ZK36" s="8"/>
      <c r="ZL36" s="8"/>
      <c r="ZM36" s="8"/>
      <c r="ZN36" s="8"/>
      <c r="ZO36" s="8"/>
      <c r="ZP36" s="8"/>
      <c r="ZQ36" s="8"/>
      <c r="ZR36" s="8"/>
      <c r="ZS36" s="8"/>
      <c r="ZT36" s="8"/>
      <c r="ZU36" s="8"/>
      <c r="ZV36" s="8"/>
      <c r="ZW36" s="8"/>
      <c r="ZX36" s="8"/>
      <c r="ZY36" s="8"/>
      <c r="ZZ36" s="8"/>
      <c r="AAA36" s="8"/>
      <c r="AAB36" s="8"/>
      <c r="AAC36" s="8"/>
      <c r="AAD36" s="8"/>
      <c r="AAE36" s="8"/>
      <c r="AAF36" s="8"/>
      <c r="AAG36" s="8"/>
      <c r="AAH36" s="8"/>
      <c r="AAI36" s="8"/>
      <c r="AAJ36" s="8"/>
      <c r="AAK36" s="8"/>
      <c r="AAL36" s="8"/>
      <c r="AAM36" s="8"/>
      <c r="AAN36" s="8"/>
      <c r="AAO36" s="8"/>
      <c r="AAP36" s="8"/>
      <c r="AAQ36" s="8"/>
      <c r="AAR36" s="8"/>
      <c r="AAS36" s="8"/>
      <c r="AAT36" s="8"/>
      <c r="AAU36" s="8"/>
      <c r="AAV36" s="8"/>
      <c r="AAW36" s="8"/>
      <c r="AAX36" s="8"/>
      <c r="AAY36" s="8"/>
      <c r="AAZ36" s="8"/>
      <c r="ABA36" s="8"/>
      <c r="ABB36" s="8"/>
      <c r="ABC36" s="8"/>
      <c r="ABD36" s="8"/>
      <c r="ABE36" s="8"/>
      <c r="ABF36" s="8"/>
      <c r="ABG36" s="8"/>
      <c r="ABH36" s="8"/>
      <c r="ABI36" s="8"/>
      <c r="ABJ36" s="8"/>
      <c r="ABK36" s="8"/>
      <c r="ABL36" s="8"/>
      <c r="ABO36" s="6">
        <f ca="1">COUNTIFS($J36:$ABL36,"*"&amp;"Congés"&amp;"*",$J$1:$ABL$1,"&gt;="&amp;ABO$1,$J$1:$ABL$1,"&lt;="&amp;EOMONTH(ABO$1,0))+COUNTIFS($J36:$ABL36,"*"&amp;"RECUP DEBIT"&amp;"*",$J$1:$ABL$1,"&gt;="&amp;ABO$1,$J$1:$ABL$1,"&lt;="&amp;EOMONTH(ABO$1,0))+COUNTIFS($J36:$ABL36,"*"&amp;"RTT"&amp;"*",$J$1:$ABL$1,"&gt;="&amp;ABO$1,$J$1:$ABL$1,"&lt;="&amp;EOMONTH(ABO$1,0))+COUNTIFS($J36:$ABL36,"*"&amp;"ENFANT MALADE"&amp;"*",$J$1:$ABL$1,"&gt;="&amp;ABO$1,$J$1:$ABL$1,"&lt;="&amp;EOMONTH(ABO$1,0))+COUNTIFS($J36:$ABL36,"*"&amp;"BONIFICATION"&amp;"*",$J$1:$ABL$1,"&gt;="&amp;ABO$1,$J$1:$ABL$1,"&lt;="&amp;EOMONTH(ABO$1,0))</f>
        <v>0</v>
      </c>
      <c r="ABP36" s="5">
        <f ca="1">COUNTIFS($J36:$ABL36,"*"&amp;"Congés"&amp;"*",$J$1:$ABL$1,"&gt;="&amp;ABP$1,$J$1:$ABL$1,"&lt;="&amp;EOMONTH(ABP$1,0))+COUNTIFS($J36:$ABL36,"*"&amp;"RECUP DEBIT"&amp;"*",$J$1:$ABL$1,"&gt;="&amp;ABP$1,$J$1:$ABL$1,"&lt;="&amp;EOMONTH(ABP$1,0))+COUNTIFS($J36:$ABL36,"*"&amp;"RTT"&amp;"*",$J$1:$ABL$1,"&gt;="&amp;ABP$1,$J$1:$ABL$1,"&lt;="&amp;EOMONTH(ABP$1,0))+COUNTIFS($J36:$ABL36,"*"&amp;"ENFANT MALADE"&amp;"*",$J$1:$ABL$1,"&gt;="&amp;ABP$1,$J$1:$ABL$1,"&lt;="&amp;EOMONTH(ABP$1,0))+COUNTIFS($J36:$ABL36,"*"&amp;"BONIFICATION"&amp;"*",$J$1:$ABL$1,"&gt;="&amp;ABP$1,$J$1:$ABL$1,"&lt;="&amp;EOMONTH(ABP$1,0))</f>
        <v>0</v>
      </c>
      <c r="ABQ36" s="5">
        <f ca="1">COUNTIFS($J36:$ABL36,"*"&amp;"Congés"&amp;"*",$J$1:$ABL$1,"&gt;="&amp;ABQ$1,$J$1:$ABL$1,"&lt;="&amp;EOMONTH(ABQ$1,0))+COUNTIFS($J36:$ABL36,"*"&amp;"RECUP DEBIT"&amp;"*",$J$1:$ABL$1,"&gt;="&amp;ABQ$1,$J$1:$ABL$1,"&lt;="&amp;EOMONTH(ABQ$1,0))+COUNTIFS($J36:$ABL36,"*"&amp;"RTT"&amp;"*",$J$1:$ABL$1,"&gt;="&amp;ABQ$1,$J$1:$ABL$1,"&lt;="&amp;EOMONTH(ABQ$1,0))+COUNTIFS($J36:$ABL36,"*"&amp;"ENFANT MALADE"&amp;"*",$J$1:$ABL$1,"&gt;="&amp;ABQ$1,$J$1:$ABL$1,"&lt;="&amp;EOMONTH(ABQ$1,0))+COUNTIFS($J36:$ABL36,"*"&amp;"BONIFICATION"&amp;"*",$J$1:$ABL$1,"&gt;="&amp;ABQ$1,$J$1:$ABL$1,"&lt;="&amp;EOMONTH(ABQ$1,0))</f>
        <v>0</v>
      </c>
      <c r="ABR36" s="5">
        <f ca="1">COUNTIFS($J36:$ABL36,"*"&amp;"Congés"&amp;"*",$J$1:$ABL$1,"&gt;="&amp;ABR$1,$J$1:$ABL$1,"&lt;="&amp;EOMONTH(ABR$1,0))+COUNTIFS($J36:$ABL36,"*"&amp;"RECUP DEBIT"&amp;"*",$J$1:$ABL$1,"&gt;="&amp;ABR$1,$J$1:$ABL$1,"&lt;="&amp;EOMONTH(ABR$1,0))+COUNTIFS($J36:$ABL36,"*"&amp;"RTT"&amp;"*",$J$1:$ABL$1,"&gt;="&amp;ABR$1,$J$1:$ABL$1,"&lt;="&amp;EOMONTH(ABR$1,0))+COUNTIFS($J36:$ABL36,"*"&amp;"ENFANT MALADE"&amp;"*",$J$1:$ABL$1,"&gt;="&amp;ABR$1,$J$1:$ABL$1,"&lt;="&amp;EOMONTH(ABR$1,0))+COUNTIFS($J36:$ABL36,"*"&amp;"BONIFICATION"&amp;"*",$J$1:$ABL$1,"&gt;="&amp;ABR$1,$J$1:$ABL$1,"&lt;="&amp;EOMONTH(ABR$1,0))</f>
        <v>0</v>
      </c>
      <c r="ABS36" s="5">
        <f ca="1">COUNTIFS($J36:$ABL36,"*"&amp;"Congés"&amp;"*",$J$1:$ABL$1,"&gt;="&amp;ABS$1,$J$1:$ABL$1,"&lt;="&amp;EOMONTH(ABS$1,0))+COUNTIFS($J36:$ABL36,"*"&amp;"RECUP DEBIT"&amp;"*",$J$1:$ABL$1,"&gt;="&amp;ABS$1,$J$1:$ABL$1,"&lt;="&amp;EOMONTH(ABS$1,0))+COUNTIFS($J36:$ABL36,"*"&amp;"RTT"&amp;"*",$J$1:$ABL$1,"&gt;="&amp;ABS$1,$J$1:$ABL$1,"&lt;="&amp;EOMONTH(ABS$1,0))+COUNTIFS($J36:$ABL36,"*"&amp;"ENFANT MALADE"&amp;"*",$J$1:$ABL$1,"&gt;="&amp;ABS$1,$J$1:$ABL$1,"&lt;="&amp;EOMONTH(ABS$1,0))+COUNTIFS($J36:$ABL36,"*"&amp;"BONIFICATION"&amp;"*",$J$1:$ABL$1,"&gt;="&amp;ABS$1,$J$1:$ABL$1,"&lt;="&amp;EOMONTH(ABS$1,0))</f>
        <v>0</v>
      </c>
      <c r="ABT36" s="5">
        <f ca="1">COUNTIFS($J36:$ABL36,"*"&amp;"Congés"&amp;"*",$J$1:$ABL$1,"&gt;="&amp;ABT$1,$J$1:$ABL$1,"&lt;="&amp;EOMONTH(ABT$1,0))+COUNTIFS($J36:$ABL36,"*"&amp;"RECUP DEBIT"&amp;"*",$J$1:$ABL$1,"&gt;="&amp;ABT$1,$J$1:$ABL$1,"&lt;="&amp;EOMONTH(ABT$1,0))+COUNTIFS($J36:$ABL36,"*"&amp;"RTT"&amp;"*",$J$1:$ABL$1,"&gt;="&amp;ABT$1,$J$1:$ABL$1,"&lt;="&amp;EOMONTH(ABT$1,0))+COUNTIFS($J36:$ABL36,"*"&amp;"ENFANT MALADE"&amp;"*",$J$1:$ABL$1,"&gt;="&amp;ABT$1,$J$1:$ABL$1,"&lt;="&amp;EOMONTH(ABT$1,0))+COUNTIFS($J36:$ABL36,"*"&amp;"BONIFICATION"&amp;"*",$J$1:$ABL$1,"&gt;="&amp;ABT$1,$J$1:$ABL$1,"&lt;="&amp;EOMONTH(ABT$1,0))</f>
        <v>0</v>
      </c>
      <c r="ABU36" s="5">
        <f ca="1">COUNTIFS($J36:$ABL36,"*"&amp;"Congés"&amp;"*",$J$1:$ABL$1,"&gt;="&amp;ABU$1,$J$1:$ABL$1,"&lt;="&amp;EOMONTH(ABU$1,0))+COUNTIFS($J36:$ABL36,"*"&amp;"RECUP DEBIT"&amp;"*",$J$1:$ABL$1,"&gt;="&amp;ABU$1,$J$1:$ABL$1,"&lt;="&amp;EOMONTH(ABU$1,0))+COUNTIFS($J36:$ABL36,"*"&amp;"RTT"&amp;"*",$J$1:$ABL$1,"&gt;="&amp;ABU$1,$J$1:$ABL$1,"&lt;="&amp;EOMONTH(ABU$1,0))+COUNTIFS($J36:$ABL36,"*"&amp;"ENFANT MALADE"&amp;"*",$J$1:$ABL$1,"&gt;="&amp;ABU$1,$J$1:$ABL$1,"&lt;="&amp;EOMONTH(ABU$1,0))+COUNTIFS($J36:$ABL36,"*"&amp;"BONIFICATION"&amp;"*",$J$1:$ABL$1,"&gt;="&amp;ABU$1,$J$1:$ABL$1,"&lt;="&amp;EOMONTH(ABU$1,0))</f>
        <v>0</v>
      </c>
      <c r="ABV36" s="5">
        <f ca="1">COUNTIFS($J36:$ABL36,"*"&amp;"Congés"&amp;"*",$J$1:$ABL$1,"&gt;="&amp;ABV$1,$J$1:$ABL$1,"&lt;="&amp;EOMONTH(ABV$1,0))+COUNTIFS($J36:$ABL36,"*"&amp;"RECUP DEBIT"&amp;"*",$J$1:$ABL$1,"&gt;="&amp;ABV$1,$J$1:$ABL$1,"&lt;="&amp;EOMONTH(ABV$1,0))+COUNTIFS($J36:$ABL36,"*"&amp;"RTT"&amp;"*",$J$1:$ABL$1,"&gt;="&amp;ABV$1,$J$1:$ABL$1,"&lt;="&amp;EOMONTH(ABV$1,0))+COUNTIFS($J36:$ABL36,"*"&amp;"ENFANT MALADE"&amp;"*",$J$1:$ABL$1,"&gt;="&amp;ABV$1,$J$1:$ABL$1,"&lt;="&amp;EOMONTH(ABV$1,0))+COUNTIFS($J36:$ABL36,"*"&amp;"BONIFICATION"&amp;"*",$J$1:$ABL$1,"&gt;="&amp;ABV$1,$J$1:$ABL$1,"&lt;="&amp;EOMONTH(ABV$1,0))</f>
        <v>0</v>
      </c>
      <c r="ABW36" s="5">
        <f ca="1">COUNTIFS($J36:$ABL36,"*"&amp;"Congés"&amp;"*",$J$1:$ABL$1,"&gt;="&amp;ABW$1,$J$1:$ABL$1,"&lt;="&amp;EOMONTH(ABW$1,0))+COUNTIFS($J36:$ABL36,"*"&amp;"RECUP DEBIT"&amp;"*",$J$1:$ABL$1,"&gt;="&amp;ABW$1,$J$1:$ABL$1,"&lt;="&amp;EOMONTH(ABW$1,0))+COUNTIFS($J36:$ABL36,"*"&amp;"RTT"&amp;"*",$J$1:$ABL$1,"&gt;="&amp;ABW$1,$J$1:$ABL$1,"&lt;="&amp;EOMONTH(ABW$1,0))+COUNTIFS($J36:$ABL36,"*"&amp;"ENFANT MALADE"&amp;"*",$J$1:$ABL$1,"&gt;="&amp;ABW$1,$J$1:$ABL$1,"&lt;="&amp;EOMONTH(ABW$1,0))+COUNTIFS($J36:$ABL36,"*"&amp;"BONIFICATION"&amp;"*",$J$1:$ABL$1,"&gt;="&amp;ABW$1,$J$1:$ABL$1,"&lt;="&amp;EOMONTH(ABW$1,0))</f>
        <v>0</v>
      </c>
      <c r="ABX36" s="5">
        <f ca="1">COUNTIFS($J36:$ABL36,"*"&amp;"Congés"&amp;"*",$J$1:$ABL$1,"&gt;="&amp;ABX$1,$J$1:$ABL$1,"&lt;="&amp;EOMONTH(ABX$1,0))+COUNTIFS($J36:$ABL36,"*"&amp;"RECUP DEBIT"&amp;"*",$J$1:$ABL$1,"&gt;="&amp;ABX$1,$J$1:$ABL$1,"&lt;="&amp;EOMONTH(ABX$1,0))+COUNTIFS($J36:$ABL36,"*"&amp;"RTT"&amp;"*",$J$1:$ABL$1,"&gt;="&amp;ABX$1,$J$1:$ABL$1,"&lt;="&amp;EOMONTH(ABX$1,0))+COUNTIFS($J36:$ABL36,"*"&amp;"ENFANT MALADE"&amp;"*",$J$1:$ABL$1,"&gt;="&amp;ABX$1,$J$1:$ABL$1,"&lt;="&amp;EOMONTH(ABX$1,0))+COUNTIFS($J36:$ABL36,"*"&amp;"BONIFICATION"&amp;"*",$J$1:$ABL$1,"&gt;="&amp;ABX$1,$J$1:$ABL$1,"&lt;="&amp;EOMONTH(ABX$1,0))</f>
        <v>0</v>
      </c>
      <c r="ABY36" s="5">
        <f ca="1">COUNTIFS($J36:$ABL36,"*"&amp;"Congés"&amp;"*",$J$1:$ABL$1,"&gt;="&amp;ABY$1,$J$1:$ABL$1,"&lt;="&amp;EOMONTH(ABY$1,0))+COUNTIFS($J36:$ABL36,"*"&amp;"RECUP DEBIT"&amp;"*",$J$1:$ABL$1,"&gt;="&amp;ABY$1,$J$1:$ABL$1,"&lt;="&amp;EOMONTH(ABY$1,0))+COUNTIFS($J36:$ABL36,"*"&amp;"RTT"&amp;"*",$J$1:$ABL$1,"&gt;="&amp;ABY$1,$J$1:$ABL$1,"&lt;="&amp;EOMONTH(ABY$1,0))+COUNTIFS($J36:$ABL36,"*"&amp;"ENFANT MALADE"&amp;"*",$J$1:$ABL$1,"&gt;="&amp;ABY$1,$J$1:$ABL$1,"&lt;="&amp;EOMONTH(ABY$1,0))+COUNTIFS($J36:$ABL36,"*"&amp;"BONIFICATION"&amp;"*",$J$1:$ABL$1,"&gt;="&amp;ABY$1,$J$1:$ABL$1,"&lt;="&amp;EOMONTH(ABY$1,0))</f>
        <v>0</v>
      </c>
      <c r="ABZ36" s="5">
        <f ca="1">COUNTIFS($J36:$ABL36,"*"&amp;"Congés"&amp;"*",$J$1:$ABL$1,"&gt;="&amp;ABZ$1,$J$1:$ABL$1,"&lt;="&amp;EOMONTH(ABZ$1,0))+COUNTIFS($J36:$ABL36,"*"&amp;"RECUP DEBIT"&amp;"*",$J$1:$ABL$1,"&gt;="&amp;ABZ$1,$J$1:$ABL$1,"&lt;="&amp;EOMONTH(ABZ$1,0))+COUNTIFS($J36:$ABL36,"*"&amp;"RTT"&amp;"*",$J$1:$ABL$1,"&gt;="&amp;ABZ$1,$J$1:$ABL$1,"&lt;="&amp;EOMONTH(ABZ$1,0))+COUNTIFS($J36:$ABL36,"*"&amp;"ENFANT MALADE"&amp;"*",$J$1:$ABL$1,"&gt;="&amp;ABZ$1,$J$1:$ABL$1,"&lt;="&amp;EOMONTH(ABZ$1,0))+COUNTIFS($J36:$ABL36,"*"&amp;"BONIFICATION"&amp;"*",$J$1:$ABL$1,"&gt;="&amp;ABZ$1,$J$1:$ABL$1,"&lt;="&amp;EOMONTH(ABZ$1,0))</f>
        <v>0</v>
      </c>
      <c r="ACA36" s="5">
        <f ca="1">COUNTIFS($J36:$ABL36,"*"&amp;"Congés"&amp;"*",$J$1:$ABL$1,"&gt;="&amp;ACA$1,$J$1:$ABL$1,"&lt;="&amp;EOMONTH(ACA$1,0))+COUNTIFS($J36:$ABL36,"*"&amp;"RECUP DEBIT"&amp;"*",$J$1:$ABL$1,"&gt;="&amp;ACA$1,$J$1:$ABL$1,"&lt;="&amp;EOMONTH(ACA$1,0))+COUNTIFS($J36:$ABL36,"*"&amp;"RTT"&amp;"*",$J$1:$ABL$1,"&gt;="&amp;ACA$1,$J$1:$ABL$1,"&lt;="&amp;EOMONTH(ACA$1,0))+COUNTIFS($J36:$ABL36,"*"&amp;"ENFANT MALADE"&amp;"*",$J$1:$ABL$1,"&gt;="&amp;ACA$1,$J$1:$ABL$1,"&lt;="&amp;EOMONTH(ACA$1,0))+COUNTIFS($J36:$ABL36,"*"&amp;"BONIFICATION"&amp;"*",$J$1:$ABL$1,"&gt;="&amp;ACA$1,$J$1:$ABL$1,"&lt;="&amp;EOMONTH(ACA$1,0))</f>
        <v>0</v>
      </c>
      <c r="ACB36" s="4">
        <f ca="1">COUNTIFS($J36:$ABL36,"*"&amp;"Congés"&amp;"*",$J$1:$ABL$1,"&gt;="&amp;ACB$1,$J$1:$ABL$1,"&lt;="&amp;EOMONTH(ACB$1,0))+COUNTIFS($J36:$ABL36,"*"&amp;"RECUP DEBIT"&amp;"*",$J$1:$ABL$1,"&gt;="&amp;ACB$1,$J$1:$ABL$1,"&lt;="&amp;EOMONTH(ACB$1,0))+COUNTIFS($J36:$ABL36,"*"&amp;"RTT"&amp;"*",$J$1:$ABL$1,"&gt;="&amp;ACB$1,$J$1:$ABL$1,"&lt;="&amp;EOMONTH(ACB$1,0))+COUNTIFS($J36:$ABL36,"*"&amp;"ENFANT MALADE"&amp;"*",$J$1:$ABL$1,"&gt;="&amp;ACB$1,$J$1:$ABL$1,"&lt;="&amp;EOMONTH(ACB$1,0))+COUNTIFS($J36:$ABL36,"*"&amp;"BONIFICATION"&amp;"*",$J$1:$ABL$1,"&gt;="&amp;ACB$1,$J$1:$ABL$1,"&lt;="&amp;EOMONTH(ACB$1,0))</f>
        <v>0</v>
      </c>
    </row>
    <row r="37" spans="1:756" s="3" customFormat="1" ht="28" hidden="1" customHeight="1">
      <c r="A37" s="29" t="s">
        <v>88</v>
      </c>
      <c r="B37" s="9" t="str">
        <f>VLOOKUP($A37,[1]LISTE_AGENTS!$A:$G,2,FALSE)</f>
        <v>Rini</v>
      </c>
      <c r="C37" s="9" t="str">
        <f>VLOOKUP($A37,[1]LISTE_AGENTS!$A:$G,3,FALSE)</f>
        <v>Romain</v>
      </c>
      <c r="D37" s="9" t="str">
        <f>VLOOKUP($A37,[1]LISTE_AGENTS!$A:$G,4,FALSE)</f>
        <v>Rini Romain</v>
      </c>
      <c r="E37" s="9" t="str">
        <f>VLOOKUP($A37,[1]LISTE_AGENTS!$A:$G,7,FALSE)</f>
        <v>Oui</v>
      </c>
      <c r="F37" s="9" t="str">
        <f>VLOOKUP($A37,[1]LISTE_AGENTS!$A:$H,8,FALSE)</f>
        <v>NHA-21</v>
      </c>
      <c r="G37" s="28" t="s">
        <v>75</v>
      </c>
      <c r="H37" s="9"/>
      <c r="I37" s="9"/>
      <c r="J37" s="8" t="s">
        <v>1</v>
      </c>
      <c r="K37" s="8" t="s">
        <v>0</v>
      </c>
      <c r="L37" s="8" t="s">
        <v>0</v>
      </c>
      <c r="M37" s="8" t="s">
        <v>1</v>
      </c>
      <c r="N37" s="8" t="s">
        <v>1</v>
      </c>
      <c r="O37" s="8" t="s">
        <v>42</v>
      </c>
      <c r="P37" s="8" t="s">
        <v>42</v>
      </c>
      <c r="Q37" s="8" t="s">
        <v>42</v>
      </c>
      <c r="R37" s="8" t="s">
        <v>42</v>
      </c>
      <c r="S37" s="8" t="s">
        <v>42</v>
      </c>
      <c r="T37" s="8" t="s">
        <v>1</v>
      </c>
      <c r="U37" s="8" t="s">
        <v>1</v>
      </c>
      <c r="V37" s="8" t="s">
        <v>42</v>
      </c>
      <c r="W37" s="8" t="s">
        <v>42</v>
      </c>
      <c r="X37" s="8" t="s">
        <v>42</v>
      </c>
      <c r="Y37" s="8" t="s">
        <v>42</v>
      </c>
      <c r="Z37" s="8" t="s">
        <v>0</v>
      </c>
      <c r="AA37" s="8" t="s">
        <v>1</v>
      </c>
      <c r="AB37" s="8" t="s">
        <v>1</v>
      </c>
      <c r="AC37" s="8" t="s">
        <v>1</v>
      </c>
      <c r="AD37" s="8" t="s">
        <v>42</v>
      </c>
      <c r="AE37" s="8" t="s">
        <v>42</v>
      </c>
      <c r="AF37" s="8" t="s">
        <v>42</v>
      </c>
      <c r="AG37" s="8" t="s">
        <v>42</v>
      </c>
      <c r="AH37" s="8" t="s">
        <v>68</v>
      </c>
      <c r="AI37" s="8" t="s">
        <v>1</v>
      </c>
      <c r="AJ37" s="8" t="s">
        <v>42</v>
      </c>
      <c r="AK37" s="8" t="s">
        <v>42</v>
      </c>
      <c r="AL37" s="8" t="s">
        <v>42</v>
      </c>
      <c r="AM37" s="8" t="s">
        <v>5</v>
      </c>
      <c r="AN37" s="8" t="s">
        <v>42</v>
      </c>
      <c r="AO37" s="8" t="s">
        <v>1</v>
      </c>
      <c r="AP37" s="8" t="s">
        <v>1</v>
      </c>
      <c r="AQ37" s="8" t="s">
        <v>42</v>
      </c>
      <c r="AR37" s="8" t="s">
        <v>42</v>
      </c>
      <c r="AS37" s="8" t="s">
        <v>42</v>
      </c>
      <c r="AT37" s="8" t="s">
        <v>42</v>
      </c>
      <c r="AU37" s="8" t="s">
        <v>42</v>
      </c>
      <c r="AV37" s="8" t="s">
        <v>1</v>
      </c>
      <c r="AW37" s="8" t="s">
        <v>1</v>
      </c>
      <c r="AX37" s="8" t="s">
        <v>42</v>
      </c>
      <c r="AY37" s="8" t="s">
        <v>42</v>
      </c>
      <c r="AZ37" s="8" t="s">
        <v>42</v>
      </c>
      <c r="BA37" s="8" t="s">
        <v>42</v>
      </c>
      <c r="BB37" s="8" t="s">
        <v>5</v>
      </c>
      <c r="BC37" s="8" t="s">
        <v>1</v>
      </c>
      <c r="BD37" s="8" t="s">
        <v>1</v>
      </c>
      <c r="BE37" s="8" t="s">
        <v>1</v>
      </c>
      <c r="BF37" s="8" t="s">
        <v>42</v>
      </c>
      <c r="BG37" s="8" t="s">
        <v>42</v>
      </c>
      <c r="BH37" s="8" t="s">
        <v>42</v>
      </c>
      <c r="BI37" s="8" t="s">
        <v>42</v>
      </c>
      <c r="BJ37" s="8" t="s">
        <v>68</v>
      </c>
      <c r="BK37" s="8" t="s">
        <v>1</v>
      </c>
      <c r="BL37" s="8" t="s">
        <v>42</v>
      </c>
      <c r="BM37" s="8" t="s">
        <v>42</v>
      </c>
      <c r="BN37" s="8" t="s">
        <v>42</v>
      </c>
      <c r="BO37" s="8" t="s">
        <v>5</v>
      </c>
      <c r="BP37" s="8" t="s">
        <v>42</v>
      </c>
      <c r="BQ37" s="8" t="s">
        <v>1</v>
      </c>
      <c r="BR37" s="8" t="s">
        <v>1</v>
      </c>
      <c r="BS37" s="8" t="s">
        <v>42</v>
      </c>
      <c r="BT37" s="8" t="s">
        <v>42</v>
      </c>
      <c r="BU37" s="8" t="s">
        <v>42</v>
      </c>
      <c r="BV37" s="8" t="s">
        <v>0</v>
      </c>
      <c r="BW37" s="8" t="s">
        <v>0</v>
      </c>
      <c r="BX37" s="8" t="s">
        <v>1</v>
      </c>
      <c r="BY37" s="8" t="s">
        <v>1</v>
      </c>
      <c r="BZ37" s="8" t="s">
        <v>5</v>
      </c>
      <c r="CA37" s="8" t="s">
        <v>5</v>
      </c>
      <c r="CB37" s="8" t="s">
        <v>5</v>
      </c>
      <c r="CC37" s="8" t="s">
        <v>5</v>
      </c>
      <c r="CD37" s="8" t="s">
        <v>5</v>
      </c>
      <c r="CE37" s="8" t="s">
        <v>1</v>
      </c>
      <c r="CF37" s="8" t="s">
        <v>1</v>
      </c>
      <c r="CG37" s="8" t="s">
        <v>42</v>
      </c>
      <c r="CH37" s="8" t="s">
        <v>42</v>
      </c>
      <c r="CI37" s="8" t="s">
        <v>42</v>
      </c>
      <c r="CJ37" s="8" t="s">
        <v>0</v>
      </c>
      <c r="CK37" s="8" t="s">
        <v>1</v>
      </c>
      <c r="CL37" s="8" t="s">
        <v>8</v>
      </c>
      <c r="CM37" s="8" t="s">
        <v>8</v>
      </c>
      <c r="CN37" s="8" t="s">
        <v>8</v>
      </c>
      <c r="CO37" s="8" t="s">
        <v>8</v>
      </c>
      <c r="CP37" s="8" t="s">
        <v>8</v>
      </c>
      <c r="CQ37" s="8" t="s">
        <v>8</v>
      </c>
      <c r="CR37" s="8" t="s">
        <v>8</v>
      </c>
      <c r="CS37" s="8" t="s">
        <v>8</v>
      </c>
      <c r="CT37" s="8" t="s">
        <v>8</v>
      </c>
      <c r="CU37" s="8" t="s">
        <v>0</v>
      </c>
      <c r="CV37" s="8" t="s">
        <v>0</v>
      </c>
      <c r="CW37" s="8" t="s">
        <v>0</v>
      </c>
      <c r="CX37" s="8" t="s">
        <v>0</v>
      </c>
      <c r="CY37" s="8" t="s">
        <v>0</v>
      </c>
      <c r="CZ37" s="8" t="s">
        <v>1</v>
      </c>
      <c r="DA37" s="8" t="s">
        <v>1</v>
      </c>
      <c r="DB37" s="8" t="s">
        <v>42</v>
      </c>
      <c r="DC37" s="8" t="s">
        <v>42</v>
      </c>
      <c r="DD37" s="8" t="s">
        <v>42</v>
      </c>
      <c r="DE37" s="8" t="s">
        <v>42</v>
      </c>
      <c r="DF37" s="8" t="s">
        <v>1</v>
      </c>
      <c r="DG37" s="8" t="s">
        <v>42</v>
      </c>
      <c r="DH37" s="8" t="s">
        <v>1</v>
      </c>
      <c r="DI37" s="8" t="s">
        <v>1</v>
      </c>
      <c r="DJ37" s="8" t="s">
        <v>42</v>
      </c>
      <c r="DK37" s="8" t="s">
        <v>42</v>
      </c>
      <c r="DL37" s="8" t="s">
        <v>42</v>
      </c>
      <c r="DM37" s="8" t="s">
        <v>42</v>
      </c>
      <c r="DN37" s="8" t="s">
        <v>1</v>
      </c>
      <c r="DO37" s="8" t="s">
        <v>1</v>
      </c>
      <c r="DP37" s="8" t="s">
        <v>42</v>
      </c>
      <c r="DQ37" s="8" t="s">
        <v>42</v>
      </c>
      <c r="DR37" s="8" t="s">
        <v>5</v>
      </c>
      <c r="DS37" s="8" t="s">
        <v>42</v>
      </c>
      <c r="DT37" s="8" t="s">
        <v>42</v>
      </c>
      <c r="DU37" s="8" t="s">
        <v>1</v>
      </c>
      <c r="DV37" s="8" t="s">
        <v>1</v>
      </c>
      <c r="DW37" s="8" t="s">
        <v>42</v>
      </c>
      <c r="DX37" s="8" t="s">
        <v>42</v>
      </c>
      <c r="DY37" s="8" t="s">
        <v>42</v>
      </c>
      <c r="DZ37" s="8" t="s">
        <v>1</v>
      </c>
      <c r="EA37" s="8" t="s">
        <v>1</v>
      </c>
      <c r="EB37" s="8" t="s">
        <v>42</v>
      </c>
      <c r="EC37" s="8" t="s">
        <v>1</v>
      </c>
      <c r="ED37" s="8" t="s">
        <v>42</v>
      </c>
      <c r="EE37" s="8" t="s">
        <v>42</v>
      </c>
      <c r="EF37" s="8" t="s">
        <v>42</v>
      </c>
      <c r="EG37" s="8" t="s">
        <v>42</v>
      </c>
      <c r="EH37" s="8" t="s">
        <v>1</v>
      </c>
      <c r="EI37" s="8" t="s">
        <v>1</v>
      </c>
      <c r="EJ37" s="8" t="s">
        <v>1</v>
      </c>
      <c r="EK37" s="8" t="s">
        <v>42</v>
      </c>
      <c r="EL37" s="8" t="s">
        <v>42</v>
      </c>
      <c r="EM37" s="8" t="s">
        <v>42</v>
      </c>
      <c r="EN37" s="8" t="s">
        <v>42</v>
      </c>
      <c r="EO37" s="8" t="s">
        <v>42</v>
      </c>
      <c r="EP37" s="8" t="s">
        <v>1</v>
      </c>
      <c r="EQ37" s="8" t="s">
        <v>1</v>
      </c>
      <c r="ER37" s="8" t="s">
        <v>42</v>
      </c>
      <c r="ES37" s="8" t="s">
        <v>42</v>
      </c>
      <c r="ET37" s="8" t="s">
        <v>42</v>
      </c>
      <c r="EU37" s="8" t="s">
        <v>1</v>
      </c>
      <c r="EV37" s="8" t="s">
        <v>0</v>
      </c>
      <c r="EW37" s="8" t="s">
        <v>1</v>
      </c>
      <c r="EX37" s="8" t="s">
        <v>1</v>
      </c>
      <c r="EY37" s="8" t="s">
        <v>1</v>
      </c>
      <c r="EZ37" s="8" t="s">
        <v>42</v>
      </c>
      <c r="FA37" s="8" t="s">
        <v>42</v>
      </c>
      <c r="FB37" s="8" t="s">
        <v>42</v>
      </c>
      <c r="FC37" s="8" t="s">
        <v>42</v>
      </c>
      <c r="FD37" s="8" t="s">
        <v>42</v>
      </c>
      <c r="FE37" s="8" t="s">
        <v>1</v>
      </c>
      <c r="FF37" s="8" t="s">
        <v>42</v>
      </c>
      <c r="FG37" s="8" t="s">
        <v>42</v>
      </c>
      <c r="FH37" s="8" t="s">
        <v>42</v>
      </c>
      <c r="FI37" s="8" t="s">
        <v>42</v>
      </c>
      <c r="FJ37" s="8" t="s">
        <v>42</v>
      </c>
      <c r="FK37" s="8" t="s">
        <v>1</v>
      </c>
      <c r="FL37" s="8" t="s">
        <v>1</v>
      </c>
      <c r="FM37" s="8" t="s">
        <v>42</v>
      </c>
      <c r="FN37" s="8" t="s">
        <v>42</v>
      </c>
      <c r="FO37" s="8" t="s">
        <v>42</v>
      </c>
      <c r="FP37" s="8" t="s">
        <v>42</v>
      </c>
      <c r="FQ37" s="8" t="s">
        <v>42</v>
      </c>
      <c r="FR37" s="8" t="s">
        <v>1</v>
      </c>
      <c r="FS37" s="8" t="s">
        <v>1</v>
      </c>
      <c r="FT37" s="8" t="s">
        <v>42</v>
      </c>
      <c r="FU37" s="8" t="s">
        <v>42</v>
      </c>
      <c r="FV37" s="8" t="s">
        <v>42</v>
      </c>
      <c r="FW37" s="8" t="s">
        <v>42</v>
      </c>
      <c r="FX37" s="8" t="s">
        <v>42</v>
      </c>
      <c r="FY37" s="8" t="s">
        <v>1</v>
      </c>
      <c r="FZ37" s="8" t="s">
        <v>1</v>
      </c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B37" s="8"/>
      <c r="NC37" s="8"/>
      <c r="ND37" s="8"/>
      <c r="NE37" s="8"/>
      <c r="NF37" s="8"/>
      <c r="NG37" s="8"/>
      <c r="NH37" s="8"/>
      <c r="NI37" s="8"/>
      <c r="NJ37" s="8"/>
      <c r="NK37" s="8"/>
      <c r="NL37" s="8"/>
      <c r="NM37" s="8"/>
      <c r="NN37" s="8"/>
      <c r="NO37" s="8"/>
      <c r="NP37" s="8"/>
      <c r="NQ37" s="8"/>
      <c r="NR37" s="8"/>
      <c r="NS37" s="8"/>
      <c r="NT37" s="8"/>
      <c r="NU37" s="8"/>
      <c r="NV37" s="8"/>
      <c r="NW37" s="8"/>
      <c r="NX37" s="8"/>
      <c r="NY37" s="8"/>
      <c r="NZ37" s="8"/>
      <c r="OA37" s="8"/>
      <c r="OB37" s="8"/>
      <c r="OC37" s="8"/>
      <c r="OD37" s="8"/>
      <c r="OE37" s="8"/>
      <c r="OF37" s="8"/>
      <c r="OG37" s="8"/>
      <c r="OH37" s="8"/>
      <c r="OI37" s="8"/>
      <c r="OJ37" s="8"/>
      <c r="OK37" s="8"/>
      <c r="OL37" s="8"/>
      <c r="OM37" s="8"/>
      <c r="ON37" s="8"/>
      <c r="OO37" s="8"/>
      <c r="OP37" s="8"/>
      <c r="OQ37" s="8"/>
      <c r="OR37" s="8"/>
      <c r="OS37" s="8"/>
      <c r="OT37" s="8"/>
      <c r="OU37" s="8"/>
      <c r="OV37" s="8"/>
      <c r="OW37" s="8"/>
      <c r="OX37" s="8"/>
      <c r="OY37" s="8"/>
      <c r="OZ37" s="8"/>
      <c r="PA37" s="8"/>
      <c r="PB37" s="8"/>
      <c r="PC37" s="8"/>
      <c r="PD37" s="8"/>
      <c r="PE37" s="8"/>
      <c r="PF37" s="8"/>
      <c r="PG37" s="8"/>
      <c r="PH37" s="8"/>
      <c r="PI37" s="8"/>
      <c r="PJ37" s="8"/>
      <c r="PK37" s="8"/>
      <c r="PL37" s="8"/>
      <c r="PM37" s="8"/>
      <c r="PN37" s="8"/>
      <c r="PO37" s="8"/>
      <c r="PP37" s="8"/>
      <c r="PQ37" s="8"/>
      <c r="PR37" s="8"/>
      <c r="PS37" s="8"/>
      <c r="PT37" s="8"/>
      <c r="PU37" s="8"/>
      <c r="PV37" s="8"/>
      <c r="PW37" s="8"/>
      <c r="PX37" s="8"/>
      <c r="PY37" s="8"/>
      <c r="PZ37" s="8"/>
      <c r="QA37" s="8"/>
      <c r="QB37" s="8"/>
      <c r="QC37" s="8"/>
      <c r="QD37" s="8"/>
      <c r="QE37" s="8"/>
      <c r="QF37" s="8"/>
      <c r="QG37" s="8"/>
      <c r="QH37" s="8"/>
      <c r="QI37" s="8"/>
      <c r="QJ37" s="8"/>
      <c r="QK37" s="8"/>
      <c r="QL37" s="8"/>
      <c r="QM37" s="8"/>
      <c r="QN37" s="8"/>
      <c r="QO37" s="8"/>
      <c r="QP37" s="8"/>
      <c r="QQ37" s="8"/>
      <c r="QR37" s="8"/>
      <c r="QS37" s="8"/>
      <c r="QT37" s="8"/>
      <c r="QU37" s="8"/>
      <c r="QV37" s="8"/>
      <c r="QW37" s="8"/>
      <c r="QX37" s="8"/>
      <c r="QY37" s="8"/>
      <c r="QZ37" s="8"/>
      <c r="RA37" s="8"/>
      <c r="RB37" s="8"/>
      <c r="RC37" s="8"/>
      <c r="RD37" s="8"/>
      <c r="RE37" s="8"/>
      <c r="RF37" s="8"/>
      <c r="RG37" s="8"/>
      <c r="RH37" s="8"/>
      <c r="RI37" s="8"/>
      <c r="RJ37" s="8"/>
      <c r="RK37" s="8"/>
      <c r="RL37" s="8"/>
      <c r="RM37" s="8"/>
      <c r="RN37" s="8"/>
      <c r="RO37" s="8"/>
      <c r="RP37" s="8"/>
      <c r="RQ37" s="8"/>
      <c r="RR37" s="8"/>
      <c r="RS37" s="8"/>
      <c r="RT37" s="8"/>
      <c r="RU37" s="8"/>
      <c r="RV37" s="8"/>
      <c r="RW37" s="8"/>
      <c r="RX37" s="8"/>
      <c r="RY37" s="8"/>
      <c r="RZ37" s="8"/>
      <c r="SA37" s="8"/>
      <c r="SB37" s="8"/>
      <c r="SC37" s="8"/>
      <c r="SD37" s="8"/>
      <c r="SE37" s="8"/>
      <c r="SF37" s="8"/>
      <c r="SG37" s="8"/>
      <c r="SH37" s="8"/>
      <c r="SI37" s="8"/>
      <c r="SJ37" s="8"/>
      <c r="SK37" s="8"/>
      <c r="SL37" s="8"/>
      <c r="SM37" s="8"/>
      <c r="SN37" s="8"/>
      <c r="SO37" s="8"/>
      <c r="SP37" s="8"/>
      <c r="SQ37" s="8"/>
      <c r="SR37" s="8"/>
      <c r="SS37" s="8"/>
      <c r="ST37" s="8"/>
      <c r="SU37" s="8"/>
      <c r="SV37" s="8"/>
      <c r="SW37" s="8"/>
      <c r="SX37" s="8"/>
      <c r="SY37" s="8"/>
      <c r="SZ37" s="8"/>
      <c r="TA37" s="8"/>
      <c r="TB37" s="8"/>
      <c r="TC37" s="8"/>
      <c r="TD37" s="8"/>
      <c r="TE37" s="8"/>
      <c r="TF37" s="8"/>
      <c r="TG37" s="8"/>
      <c r="TH37" s="8"/>
      <c r="TI37" s="8"/>
      <c r="TJ37" s="8"/>
      <c r="TK37" s="8"/>
      <c r="TL37" s="8"/>
      <c r="TM37" s="8"/>
      <c r="TN37" s="8"/>
      <c r="TO37" s="8"/>
      <c r="TP37" s="8"/>
      <c r="TQ37" s="8"/>
      <c r="TR37" s="8"/>
      <c r="TS37" s="8"/>
      <c r="TT37" s="8"/>
      <c r="TU37" s="8"/>
      <c r="TV37" s="8"/>
      <c r="TW37" s="8"/>
      <c r="TX37" s="8"/>
      <c r="TY37" s="8"/>
      <c r="TZ37" s="8"/>
      <c r="UA37" s="8"/>
      <c r="UB37" s="8"/>
      <c r="UC37" s="8"/>
      <c r="UD37" s="8"/>
      <c r="UE37" s="8"/>
      <c r="UF37" s="8"/>
      <c r="UG37" s="8"/>
      <c r="UH37" s="8"/>
      <c r="UI37" s="8"/>
      <c r="UJ37" s="8"/>
      <c r="UK37" s="8"/>
      <c r="UL37" s="8"/>
      <c r="UM37" s="8"/>
      <c r="UN37" s="8"/>
      <c r="UO37" s="8"/>
      <c r="UP37" s="8"/>
      <c r="UQ37" s="8"/>
      <c r="UR37" s="8"/>
      <c r="US37" s="8"/>
      <c r="UT37" s="8"/>
      <c r="UU37" s="8"/>
      <c r="UV37" s="8"/>
      <c r="UW37" s="8"/>
      <c r="UX37" s="8"/>
      <c r="UY37" s="8"/>
      <c r="UZ37" s="8"/>
      <c r="VA37" s="8"/>
      <c r="VB37" s="8"/>
      <c r="VC37" s="8"/>
      <c r="VD37" s="8"/>
      <c r="VE37" s="8"/>
      <c r="VF37" s="8"/>
      <c r="VG37" s="8"/>
      <c r="VH37" s="8"/>
      <c r="VI37" s="8"/>
      <c r="VJ37" s="8"/>
      <c r="VK37" s="8"/>
      <c r="VL37" s="8"/>
      <c r="VM37" s="8"/>
      <c r="VN37" s="8"/>
      <c r="VO37" s="8"/>
      <c r="VP37" s="8"/>
      <c r="VQ37" s="8"/>
      <c r="VR37" s="8"/>
      <c r="VS37" s="8"/>
      <c r="VT37" s="8"/>
      <c r="VU37" s="8"/>
      <c r="VV37" s="8"/>
      <c r="VW37" s="8"/>
      <c r="VX37" s="8"/>
      <c r="VY37" s="8"/>
      <c r="VZ37" s="8"/>
      <c r="WA37" s="8"/>
      <c r="WB37" s="8"/>
      <c r="WC37" s="8"/>
      <c r="WD37" s="8"/>
      <c r="WE37" s="8"/>
      <c r="WF37" s="8"/>
      <c r="WG37" s="8"/>
      <c r="WH37" s="8"/>
      <c r="WI37" s="8"/>
      <c r="WJ37" s="8"/>
      <c r="WK37" s="8"/>
      <c r="WL37" s="8"/>
      <c r="WM37" s="8"/>
      <c r="WN37" s="8"/>
      <c r="WO37" s="8"/>
      <c r="WP37" s="8"/>
      <c r="WQ37" s="8"/>
      <c r="WR37" s="8"/>
      <c r="WS37" s="8"/>
      <c r="WT37" s="8"/>
      <c r="WU37" s="8"/>
      <c r="WV37" s="8"/>
      <c r="WW37" s="8"/>
      <c r="WX37" s="8"/>
      <c r="WY37" s="8"/>
      <c r="WZ37" s="8"/>
      <c r="XA37" s="8"/>
      <c r="XB37" s="8"/>
      <c r="XC37" s="8"/>
      <c r="XD37" s="8"/>
      <c r="XE37" s="8"/>
      <c r="XF37" s="8"/>
      <c r="XG37" s="8"/>
      <c r="XH37" s="8"/>
      <c r="XI37" s="8"/>
      <c r="XJ37" s="8"/>
      <c r="XK37" s="8"/>
      <c r="XL37" s="8"/>
      <c r="XM37" s="8"/>
      <c r="XN37" s="8"/>
      <c r="XO37" s="8"/>
      <c r="XP37" s="8"/>
      <c r="XQ37" s="8"/>
      <c r="XR37" s="8"/>
      <c r="XS37" s="8"/>
      <c r="XT37" s="8"/>
      <c r="XU37" s="8"/>
      <c r="XV37" s="8"/>
      <c r="XW37" s="8"/>
      <c r="XX37" s="8"/>
      <c r="XY37" s="8"/>
      <c r="XZ37" s="8"/>
      <c r="YA37" s="8"/>
      <c r="YB37" s="8"/>
      <c r="YC37" s="8"/>
      <c r="YD37" s="8"/>
      <c r="YE37" s="8"/>
      <c r="YF37" s="8"/>
      <c r="YG37" s="8"/>
      <c r="YH37" s="8"/>
      <c r="YI37" s="8"/>
      <c r="YJ37" s="8"/>
      <c r="YK37" s="8"/>
      <c r="YL37" s="8"/>
      <c r="YM37" s="8"/>
      <c r="YN37" s="8"/>
      <c r="YO37" s="8"/>
      <c r="YP37" s="8"/>
      <c r="YQ37" s="8"/>
      <c r="YR37" s="8"/>
      <c r="YS37" s="8"/>
      <c r="YT37" s="8"/>
      <c r="YU37" s="8"/>
      <c r="YV37" s="8"/>
      <c r="YW37" s="8"/>
      <c r="YX37" s="8"/>
      <c r="YY37" s="8"/>
      <c r="YZ37" s="8"/>
      <c r="ZA37" s="8"/>
      <c r="ZB37" s="8"/>
      <c r="ZC37" s="8"/>
      <c r="ZD37" s="8"/>
      <c r="ZE37" s="8"/>
      <c r="ZF37" s="8"/>
      <c r="ZG37" s="8"/>
      <c r="ZH37" s="8"/>
      <c r="ZI37" s="8"/>
      <c r="ZJ37" s="8"/>
      <c r="ZK37" s="8"/>
      <c r="ZL37" s="8"/>
      <c r="ZM37" s="8"/>
      <c r="ZN37" s="8"/>
      <c r="ZO37" s="8"/>
      <c r="ZP37" s="8"/>
      <c r="ZQ37" s="8"/>
      <c r="ZR37" s="8"/>
      <c r="ZS37" s="8"/>
      <c r="ZT37" s="8"/>
      <c r="ZU37" s="8"/>
      <c r="ZV37" s="8"/>
      <c r="ZW37" s="8"/>
      <c r="ZX37" s="8"/>
      <c r="ZY37" s="8"/>
      <c r="ZZ37" s="8"/>
      <c r="AAA37" s="8"/>
      <c r="AAB37" s="8"/>
      <c r="AAC37" s="8"/>
      <c r="AAD37" s="8"/>
      <c r="AAE37" s="8"/>
      <c r="AAF37" s="8"/>
      <c r="AAG37" s="8"/>
      <c r="AAH37" s="8"/>
      <c r="AAI37" s="8"/>
      <c r="AAJ37" s="8"/>
      <c r="AAK37" s="8"/>
      <c r="AAL37" s="8"/>
      <c r="AAM37" s="8"/>
      <c r="AAN37" s="8"/>
      <c r="AAO37" s="8"/>
      <c r="AAP37" s="8"/>
      <c r="AAQ37" s="8"/>
      <c r="AAR37" s="8"/>
      <c r="AAS37" s="8"/>
      <c r="AAT37" s="8"/>
      <c r="AAU37" s="8"/>
      <c r="AAV37" s="8"/>
      <c r="AAW37" s="8"/>
      <c r="AAX37" s="8"/>
      <c r="AAY37" s="8"/>
      <c r="AAZ37" s="8"/>
      <c r="ABA37" s="8"/>
      <c r="ABB37" s="8"/>
      <c r="ABC37" s="8"/>
      <c r="ABD37" s="8"/>
      <c r="ABE37" s="8"/>
      <c r="ABF37" s="8"/>
      <c r="ABG37" s="8"/>
      <c r="ABH37" s="8"/>
      <c r="ABI37" s="8"/>
      <c r="ABJ37" s="8"/>
      <c r="ABK37" s="8"/>
      <c r="ABL37" s="8"/>
      <c r="ABO37" s="6">
        <f ca="1">COUNTIFS($J37:$ABL37,"*"&amp;"Congés"&amp;"*",$J$1:$ABL$1,"&gt;="&amp;ABO$1,$J$1:$ABL$1,"&lt;="&amp;EOMONTH(ABO$1,0))+COUNTIFS($J37:$ABL37,"*"&amp;"RECUP DEBIT"&amp;"*",$J$1:$ABL$1,"&gt;="&amp;ABO$1,$J$1:$ABL$1,"&lt;="&amp;EOMONTH(ABO$1,0))+COUNTIFS($J37:$ABL37,"*"&amp;"RTT"&amp;"*",$J$1:$ABL$1,"&gt;="&amp;ABO$1,$J$1:$ABL$1,"&lt;="&amp;EOMONTH(ABO$1,0))+COUNTIFS($J37:$ABL37,"*"&amp;"ENFANT MALADE"&amp;"*",$J$1:$ABL$1,"&gt;="&amp;ABO$1,$J$1:$ABL$1,"&lt;="&amp;EOMONTH(ABO$1,0))+COUNTIFS($J37:$ABL37,"*"&amp;"BONIFICATION"&amp;"*",$J$1:$ABL$1,"&gt;="&amp;ABO$1,$J$1:$ABL$1,"&lt;="&amp;EOMONTH(ABO$1,0))</f>
        <v>0</v>
      </c>
      <c r="ABP37" s="5">
        <f ca="1">COUNTIFS($J37:$ABL37,"*"&amp;"Congés"&amp;"*",$J$1:$ABL$1,"&gt;="&amp;ABP$1,$J$1:$ABL$1,"&lt;="&amp;EOMONTH(ABP$1,0))+COUNTIFS($J37:$ABL37,"*"&amp;"RECUP DEBIT"&amp;"*",$J$1:$ABL$1,"&gt;="&amp;ABP$1,$J$1:$ABL$1,"&lt;="&amp;EOMONTH(ABP$1,0))+COUNTIFS($J37:$ABL37,"*"&amp;"RTT"&amp;"*",$J$1:$ABL$1,"&gt;="&amp;ABP$1,$J$1:$ABL$1,"&lt;="&amp;EOMONTH(ABP$1,0))+COUNTIFS($J37:$ABL37,"*"&amp;"ENFANT MALADE"&amp;"*",$J$1:$ABL$1,"&gt;="&amp;ABP$1,$J$1:$ABL$1,"&lt;="&amp;EOMONTH(ABP$1,0))+COUNTIFS($J37:$ABL37,"*"&amp;"BONIFICATION"&amp;"*",$J$1:$ABL$1,"&gt;="&amp;ABP$1,$J$1:$ABL$1,"&lt;="&amp;EOMONTH(ABP$1,0))</f>
        <v>0</v>
      </c>
      <c r="ABQ37" s="5">
        <f ca="1">COUNTIFS($J37:$ABL37,"*"&amp;"Congés"&amp;"*",$J$1:$ABL$1,"&gt;="&amp;ABQ$1,$J$1:$ABL$1,"&lt;="&amp;EOMONTH(ABQ$1,0))+COUNTIFS($J37:$ABL37,"*"&amp;"RECUP DEBIT"&amp;"*",$J$1:$ABL$1,"&gt;="&amp;ABQ$1,$J$1:$ABL$1,"&lt;="&amp;EOMONTH(ABQ$1,0))+COUNTIFS($J37:$ABL37,"*"&amp;"RTT"&amp;"*",$J$1:$ABL$1,"&gt;="&amp;ABQ$1,$J$1:$ABL$1,"&lt;="&amp;EOMONTH(ABQ$1,0))+COUNTIFS($J37:$ABL37,"*"&amp;"ENFANT MALADE"&amp;"*",$J$1:$ABL$1,"&gt;="&amp;ABQ$1,$J$1:$ABL$1,"&lt;="&amp;EOMONTH(ABQ$1,0))+COUNTIFS($J37:$ABL37,"*"&amp;"BONIFICATION"&amp;"*",$J$1:$ABL$1,"&gt;="&amp;ABQ$1,$J$1:$ABL$1,"&lt;="&amp;EOMONTH(ABQ$1,0))</f>
        <v>4</v>
      </c>
      <c r="ABR37" s="5">
        <f ca="1">COUNTIFS($J37:$ABL37,"*"&amp;"Congés"&amp;"*",$J$1:$ABL$1,"&gt;="&amp;ABR$1,$J$1:$ABL$1,"&lt;="&amp;EOMONTH(ABR$1,0))+COUNTIFS($J37:$ABL37,"*"&amp;"RECUP DEBIT"&amp;"*",$J$1:$ABL$1,"&gt;="&amp;ABR$1,$J$1:$ABL$1,"&lt;="&amp;EOMONTH(ABR$1,0))+COUNTIFS($J37:$ABL37,"*"&amp;"RTT"&amp;"*",$J$1:$ABL$1,"&gt;="&amp;ABR$1,$J$1:$ABL$1,"&lt;="&amp;EOMONTH(ABR$1,0))+COUNTIFS($J37:$ABL37,"*"&amp;"ENFANT MALADE"&amp;"*",$J$1:$ABL$1,"&gt;="&amp;ABR$1,$J$1:$ABL$1,"&lt;="&amp;EOMONTH(ABR$1,0))+COUNTIFS($J37:$ABL37,"*"&amp;"BONIFICATION"&amp;"*",$J$1:$ABL$1,"&gt;="&amp;ABR$1,$J$1:$ABL$1,"&lt;="&amp;EOMONTH(ABR$1,0))</f>
        <v>2</v>
      </c>
      <c r="ABS37" s="5">
        <f ca="1">COUNTIFS($J37:$ABL37,"*"&amp;"Congés"&amp;"*",$J$1:$ABL$1,"&gt;="&amp;ABS$1,$J$1:$ABL$1,"&lt;="&amp;EOMONTH(ABS$1,0))+COUNTIFS($J37:$ABL37,"*"&amp;"RECUP DEBIT"&amp;"*",$J$1:$ABL$1,"&gt;="&amp;ABS$1,$J$1:$ABL$1,"&lt;="&amp;EOMONTH(ABS$1,0))+COUNTIFS($J37:$ABL37,"*"&amp;"RTT"&amp;"*",$J$1:$ABL$1,"&gt;="&amp;ABS$1,$J$1:$ABL$1,"&lt;="&amp;EOMONTH(ABS$1,0))+COUNTIFS($J37:$ABL37,"*"&amp;"ENFANT MALADE"&amp;"*",$J$1:$ABL$1,"&gt;="&amp;ABS$1,$J$1:$ABL$1,"&lt;="&amp;EOMONTH(ABS$1,0))+COUNTIFS($J37:$ABL37,"*"&amp;"BONIFICATION"&amp;"*",$J$1:$ABL$1,"&gt;="&amp;ABS$1,$J$1:$ABL$1,"&lt;="&amp;EOMONTH(ABS$1,0))</f>
        <v>10</v>
      </c>
      <c r="ABT37" s="5">
        <f ca="1">COUNTIFS($J37:$ABL37,"*"&amp;"Congés"&amp;"*",$J$1:$ABL$1,"&gt;="&amp;ABT$1,$J$1:$ABL$1,"&lt;="&amp;EOMONTH(ABT$1,0))+COUNTIFS($J37:$ABL37,"*"&amp;"RECUP DEBIT"&amp;"*",$J$1:$ABL$1,"&gt;="&amp;ABT$1,$J$1:$ABL$1,"&lt;="&amp;EOMONTH(ABT$1,0))+COUNTIFS($J37:$ABL37,"*"&amp;"RTT"&amp;"*",$J$1:$ABL$1,"&gt;="&amp;ABT$1,$J$1:$ABL$1,"&lt;="&amp;EOMONTH(ABT$1,0))+COUNTIFS($J37:$ABL37,"*"&amp;"ENFANT MALADE"&amp;"*",$J$1:$ABL$1,"&gt;="&amp;ABT$1,$J$1:$ABL$1,"&lt;="&amp;EOMONTH(ABT$1,0))+COUNTIFS($J37:$ABL37,"*"&amp;"BONIFICATION"&amp;"*",$J$1:$ABL$1,"&gt;="&amp;ABT$1,$J$1:$ABL$1,"&lt;="&amp;EOMONTH(ABT$1,0))</f>
        <v>4</v>
      </c>
      <c r="ABU37" s="5">
        <f ca="1">COUNTIFS($J37:$ABL37,"*"&amp;"Congés"&amp;"*",$J$1:$ABL$1,"&gt;="&amp;ABU$1,$J$1:$ABL$1,"&lt;="&amp;EOMONTH(ABU$1,0))+COUNTIFS($J37:$ABL37,"*"&amp;"RECUP DEBIT"&amp;"*",$J$1:$ABL$1,"&gt;="&amp;ABU$1,$J$1:$ABL$1,"&lt;="&amp;EOMONTH(ABU$1,0))+COUNTIFS($J37:$ABL37,"*"&amp;"RTT"&amp;"*",$J$1:$ABL$1,"&gt;="&amp;ABU$1,$J$1:$ABL$1,"&lt;="&amp;EOMONTH(ABU$1,0))+COUNTIFS($J37:$ABL37,"*"&amp;"ENFANT MALADE"&amp;"*",$J$1:$ABL$1,"&gt;="&amp;ABU$1,$J$1:$ABL$1,"&lt;="&amp;EOMONTH(ABU$1,0))+COUNTIFS($J37:$ABL37,"*"&amp;"BONIFICATION"&amp;"*",$J$1:$ABL$1,"&gt;="&amp;ABU$1,$J$1:$ABL$1,"&lt;="&amp;EOMONTH(ABU$1,0))</f>
        <v>1</v>
      </c>
      <c r="ABV37" s="5">
        <f ca="1">COUNTIFS($J37:$ABL37,"*"&amp;"Congés"&amp;"*",$J$1:$ABL$1,"&gt;="&amp;ABV$1,$J$1:$ABL$1,"&lt;="&amp;EOMONTH(ABV$1,0))+COUNTIFS($J37:$ABL37,"*"&amp;"RECUP DEBIT"&amp;"*",$J$1:$ABL$1,"&gt;="&amp;ABV$1,$J$1:$ABL$1,"&lt;="&amp;EOMONTH(ABV$1,0))+COUNTIFS($J37:$ABL37,"*"&amp;"RTT"&amp;"*",$J$1:$ABL$1,"&gt;="&amp;ABV$1,$J$1:$ABL$1,"&lt;="&amp;EOMONTH(ABV$1,0))+COUNTIFS($J37:$ABL37,"*"&amp;"ENFANT MALADE"&amp;"*",$J$1:$ABL$1,"&gt;="&amp;ABV$1,$J$1:$ABL$1,"&lt;="&amp;EOMONTH(ABV$1,0))+COUNTIFS($J37:$ABL37,"*"&amp;"BONIFICATION"&amp;"*",$J$1:$ABL$1,"&gt;="&amp;ABV$1,$J$1:$ABL$1,"&lt;="&amp;EOMONTH(ABV$1,0))</f>
        <v>0</v>
      </c>
      <c r="ABW37" s="5">
        <f ca="1">COUNTIFS($J37:$ABL37,"*"&amp;"Congés"&amp;"*",$J$1:$ABL$1,"&gt;="&amp;ABW$1,$J$1:$ABL$1,"&lt;="&amp;EOMONTH(ABW$1,0))+COUNTIFS($J37:$ABL37,"*"&amp;"RECUP DEBIT"&amp;"*",$J$1:$ABL$1,"&gt;="&amp;ABW$1,$J$1:$ABL$1,"&lt;="&amp;EOMONTH(ABW$1,0))+COUNTIFS($J37:$ABL37,"*"&amp;"RTT"&amp;"*",$J$1:$ABL$1,"&gt;="&amp;ABW$1,$J$1:$ABL$1,"&lt;="&amp;EOMONTH(ABW$1,0))+COUNTIFS($J37:$ABL37,"*"&amp;"ENFANT MALADE"&amp;"*",$J$1:$ABL$1,"&gt;="&amp;ABW$1,$J$1:$ABL$1,"&lt;="&amp;EOMONTH(ABW$1,0))+COUNTIFS($J37:$ABL37,"*"&amp;"BONIFICATION"&amp;"*",$J$1:$ABL$1,"&gt;="&amp;ABW$1,$J$1:$ABL$1,"&lt;="&amp;EOMONTH(ABW$1,0))</f>
        <v>0</v>
      </c>
      <c r="ABX37" s="5">
        <f ca="1">COUNTIFS($J37:$ABL37,"*"&amp;"Congés"&amp;"*",$J$1:$ABL$1,"&gt;="&amp;ABX$1,$J$1:$ABL$1,"&lt;="&amp;EOMONTH(ABX$1,0))+COUNTIFS($J37:$ABL37,"*"&amp;"RECUP DEBIT"&amp;"*",$J$1:$ABL$1,"&gt;="&amp;ABX$1,$J$1:$ABL$1,"&lt;="&amp;EOMONTH(ABX$1,0))+COUNTIFS($J37:$ABL37,"*"&amp;"RTT"&amp;"*",$J$1:$ABL$1,"&gt;="&amp;ABX$1,$J$1:$ABL$1,"&lt;="&amp;EOMONTH(ABX$1,0))+COUNTIFS($J37:$ABL37,"*"&amp;"ENFANT MALADE"&amp;"*",$J$1:$ABL$1,"&gt;="&amp;ABX$1,$J$1:$ABL$1,"&lt;="&amp;EOMONTH(ABX$1,0))+COUNTIFS($J37:$ABL37,"*"&amp;"BONIFICATION"&amp;"*",$J$1:$ABL$1,"&gt;="&amp;ABX$1,$J$1:$ABL$1,"&lt;="&amp;EOMONTH(ABX$1,0))</f>
        <v>0</v>
      </c>
      <c r="ABY37" s="5">
        <f ca="1">COUNTIFS($J37:$ABL37,"*"&amp;"Congés"&amp;"*",$J$1:$ABL$1,"&gt;="&amp;ABY$1,$J$1:$ABL$1,"&lt;="&amp;EOMONTH(ABY$1,0))+COUNTIFS($J37:$ABL37,"*"&amp;"RECUP DEBIT"&amp;"*",$J$1:$ABL$1,"&gt;="&amp;ABY$1,$J$1:$ABL$1,"&lt;="&amp;EOMONTH(ABY$1,0))+COUNTIFS($J37:$ABL37,"*"&amp;"RTT"&amp;"*",$J$1:$ABL$1,"&gt;="&amp;ABY$1,$J$1:$ABL$1,"&lt;="&amp;EOMONTH(ABY$1,0))+COUNTIFS($J37:$ABL37,"*"&amp;"ENFANT MALADE"&amp;"*",$J$1:$ABL$1,"&gt;="&amp;ABY$1,$J$1:$ABL$1,"&lt;="&amp;EOMONTH(ABY$1,0))+COUNTIFS($J37:$ABL37,"*"&amp;"BONIFICATION"&amp;"*",$J$1:$ABL$1,"&gt;="&amp;ABY$1,$J$1:$ABL$1,"&lt;="&amp;EOMONTH(ABY$1,0))</f>
        <v>0</v>
      </c>
      <c r="ABZ37" s="5">
        <f ca="1">COUNTIFS($J37:$ABL37,"*"&amp;"Congés"&amp;"*",$J$1:$ABL$1,"&gt;="&amp;ABZ$1,$J$1:$ABL$1,"&lt;="&amp;EOMONTH(ABZ$1,0))+COUNTIFS($J37:$ABL37,"*"&amp;"RECUP DEBIT"&amp;"*",$J$1:$ABL$1,"&gt;="&amp;ABZ$1,$J$1:$ABL$1,"&lt;="&amp;EOMONTH(ABZ$1,0))+COUNTIFS($J37:$ABL37,"*"&amp;"RTT"&amp;"*",$J$1:$ABL$1,"&gt;="&amp;ABZ$1,$J$1:$ABL$1,"&lt;="&amp;EOMONTH(ABZ$1,0))+COUNTIFS($J37:$ABL37,"*"&amp;"ENFANT MALADE"&amp;"*",$J$1:$ABL$1,"&gt;="&amp;ABZ$1,$J$1:$ABL$1,"&lt;="&amp;EOMONTH(ABZ$1,0))+COUNTIFS($J37:$ABL37,"*"&amp;"BONIFICATION"&amp;"*",$J$1:$ABL$1,"&gt;="&amp;ABZ$1,$J$1:$ABL$1,"&lt;="&amp;EOMONTH(ABZ$1,0))</f>
        <v>0</v>
      </c>
      <c r="ACA37" s="5">
        <f ca="1">COUNTIFS($J37:$ABL37,"*"&amp;"Congés"&amp;"*",$J$1:$ABL$1,"&gt;="&amp;ACA$1,$J$1:$ABL$1,"&lt;="&amp;EOMONTH(ACA$1,0))+COUNTIFS($J37:$ABL37,"*"&amp;"RECUP DEBIT"&amp;"*",$J$1:$ABL$1,"&gt;="&amp;ACA$1,$J$1:$ABL$1,"&lt;="&amp;EOMONTH(ACA$1,0))+COUNTIFS($J37:$ABL37,"*"&amp;"RTT"&amp;"*",$J$1:$ABL$1,"&gt;="&amp;ACA$1,$J$1:$ABL$1,"&lt;="&amp;EOMONTH(ACA$1,0))+COUNTIFS($J37:$ABL37,"*"&amp;"ENFANT MALADE"&amp;"*",$J$1:$ABL$1,"&gt;="&amp;ACA$1,$J$1:$ABL$1,"&lt;="&amp;EOMONTH(ACA$1,0))+COUNTIFS($J37:$ABL37,"*"&amp;"BONIFICATION"&amp;"*",$J$1:$ABL$1,"&gt;="&amp;ACA$1,$J$1:$ABL$1,"&lt;="&amp;EOMONTH(ACA$1,0))</f>
        <v>0</v>
      </c>
      <c r="ACB37" s="4">
        <f ca="1">COUNTIFS($J37:$ABL37,"*"&amp;"Congés"&amp;"*",$J$1:$ABL$1,"&gt;="&amp;ACB$1,$J$1:$ABL$1,"&lt;="&amp;EOMONTH(ACB$1,0))+COUNTIFS($J37:$ABL37,"*"&amp;"RECUP DEBIT"&amp;"*",$J$1:$ABL$1,"&gt;="&amp;ACB$1,$J$1:$ABL$1,"&lt;="&amp;EOMONTH(ACB$1,0))+COUNTIFS($J37:$ABL37,"*"&amp;"RTT"&amp;"*",$J$1:$ABL$1,"&gt;="&amp;ACB$1,$J$1:$ABL$1,"&lt;="&amp;EOMONTH(ACB$1,0))+COUNTIFS($J37:$ABL37,"*"&amp;"ENFANT MALADE"&amp;"*",$J$1:$ABL$1,"&gt;="&amp;ACB$1,$J$1:$ABL$1,"&lt;="&amp;EOMONTH(ACB$1,0))+COUNTIFS($J37:$ABL37,"*"&amp;"BONIFICATION"&amp;"*",$J$1:$ABL$1,"&gt;="&amp;ACB$1,$J$1:$ABL$1,"&lt;="&amp;EOMONTH(ACB$1,0))</f>
        <v>0</v>
      </c>
    </row>
    <row r="38" spans="1:756" s="3" customFormat="1" ht="28" hidden="1" customHeight="1">
      <c r="A38" s="27" t="s">
        <v>87</v>
      </c>
      <c r="B38" s="9" t="str">
        <f>VLOOKUP($A38,[1]LISTE_AGENTS!$A:$G,2,FALSE)</f>
        <v>Rodriguez</v>
      </c>
      <c r="C38" s="9" t="str">
        <f>VLOOKUP($A38,[1]LISTE_AGENTS!$A:$G,3,FALSE)</f>
        <v>Franck</v>
      </c>
      <c r="D38" s="9" t="str">
        <f>VLOOKUP($A38,[1]LISTE_AGENTS!$A:$G,4,FALSE)</f>
        <v>Rodriguez Franck</v>
      </c>
      <c r="E38" s="9" t="str">
        <f>VLOOKUP($A38,[1]LISTE_AGENTS!$A:$G,7,FALSE)</f>
        <v>Oui</v>
      </c>
      <c r="F38" s="9" t="str">
        <f>VLOOKUP($A38,[1]LISTE_AGENTS!$A:$H,8,FALSE)</f>
        <v>NHA-21</v>
      </c>
      <c r="G38" s="26" t="s">
        <v>75</v>
      </c>
      <c r="H38" s="9"/>
      <c r="I38" s="9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B38" s="8"/>
      <c r="NC38" s="8"/>
      <c r="ND38" s="8"/>
      <c r="NE38" s="8"/>
      <c r="NF38" s="8"/>
      <c r="NG38" s="8"/>
      <c r="NH38" s="8"/>
      <c r="NI38" s="8"/>
      <c r="NJ38" s="8"/>
      <c r="NK38" s="8"/>
      <c r="NL38" s="8"/>
      <c r="NM38" s="8"/>
      <c r="NN38" s="8"/>
      <c r="NO38" s="8"/>
      <c r="NP38" s="8"/>
      <c r="NQ38" s="8"/>
      <c r="NR38" s="8"/>
      <c r="NS38" s="8"/>
      <c r="NT38" s="8"/>
      <c r="NU38" s="8"/>
      <c r="NV38" s="8"/>
      <c r="NW38" s="8"/>
      <c r="NX38" s="8"/>
      <c r="NY38" s="8"/>
      <c r="NZ38" s="8"/>
      <c r="OA38" s="8"/>
      <c r="OB38" s="8"/>
      <c r="OC38" s="8"/>
      <c r="OD38" s="8"/>
      <c r="OE38" s="8"/>
      <c r="OF38" s="8"/>
      <c r="OG38" s="8"/>
      <c r="OH38" s="8"/>
      <c r="OI38" s="8"/>
      <c r="OJ38" s="8"/>
      <c r="OK38" s="8"/>
      <c r="OL38" s="8"/>
      <c r="OM38" s="8"/>
      <c r="ON38" s="8"/>
      <c r="OO38" s="8"/>
      <c r="OP38" s="8"/>
      <c r="OQ38" s="8"/>
      <c r="OR38" s="8"/>
      <c r="OS38" s="8"/>
      <c r="OT38" s="8"/>
      <c r="OU38" s="8"/>
      <c r="OV38" s="8"/>
      <c r="OW38" s="8"/>
      <c r="OX38" s="8"/>
      <c r="OY38" s="8"/>
      <c r="OZ38" s="8"/>
      <c r="PA38" s="8"/>
      <c r="PB38" s="8"/>
      <c r="PC38" s="8"/>
      <c r="PD38" s="8"/>
      <c r="PE38" s="8"/>
      <c r="PF38" s="8"/>
      <c r="PG38" s="8"/>
      <c r="PH38" s="8"/>
      <c r="PI38" s="8"/>
      <c r="PJ38" s="8"/>
      <c r="PK38" s="8"/>
      <c r="PL38" s="8"/>
      <c r="PM38" s="8"/>
      <c r="PN38" s="8"/>
      <c r="PO38" s="8"/>
      <c r="PP38" s="8"/>
      <c r="PQ38" s="8"/>
      <c r="PR38" s="8"/>
      <c r="PS38" s="8"/>
      <c r="PT38" s="8"/>
      <c r="PU38" s="8"/>
      <c r="PV38" s="8"/>
      <c r="PW38" s="8"/>
      <c r="PX38" s="8"/>
      <c r="PY38" s="8"/>
      <c r="PZ38" s="8"/>
      <c r="QA38" s="8"/>
      <c r="QB38" s="8"/>
      <c r="QC38" s="8"/>
      <c r="QD38" s="8"/>
      <c r="QE38" s="8"/>
      <c r="QF38" s="8"/>
      <c r="QG38" s="8"/>
      <c r="QH38" s="8"/>
      <c r="QI38" s="8"/>
      <c r="QJ38" s="8"/>
      <c r="QK38" s="8"/>
      <c r="QL38" s="8"/>
      <c r="QM38" s="8"/>
      <c r="QN38" s="8"/>
      <c r="QO38" s="8"/>
      <c r="QP38" s="8"/>
      <c r="QQ38" s="8"/>
      <c r="QR38" s="8"/>
      <c r="QS38" s="8"/>
      <c r="QT38" s="8"/>
      <c r="QU38" s="8"/>
      <c r="QV38" s="8"/>
      <c r="QW38" s="8"/>
      <c r="QX38" s="8"/>
      <c r="QY38" s="8"/>
      <c r="QZ38" s="8"/>
      <c r="RA38" s="8"/>
      <c r="RB38" s="8"/>
      <c r="RC38" s="8"/>
      <c r="RD38" s="8"/>
      <c r="RE38" s="8"/>
      <c r="RF38" s="8"/>
      <c r="RG38" s="8"/>
      <c r="RH38" s="8"/>
      <c r="RI38" s="8"/>
      <c r="RJ38" s="8"/>
      <c r="RK38" s="8"/>
      <c r="RL38" s="8"/>
      <c r="RM38" s="8"/>
      <c r="RN38" s="8"/>
      <c r="RO38" s="8"/>
      <c r="RP38" s="8"/>
      <c r="RQ38" s="8"/>
      <c r="RR38" s="8"/>
      <c r="RS38" s="8"/>
      <c r="RT38" s="8"/>
      <c r="RU38" s="8"/>
      <c r="RV38" s="8"/>
      <c r="RW38" s="8"/>
      <c r="RX38" s="8"/>
      <c r="RY38" s="8"/>
      <c r="RZ38" s="8"/>
      <c r="SA38" s="8"/>
      <c r="SB38" s="8"/>
      <c r="SC38" s="8"/>
      <c r="SD38" s="8"/>
      <c r="SE38" s="8"/>
      <c r="SF38" s="8"/>
      <c r="SG38" s="8"/>
      <c r="SH38" s="8"/>
      <c r="SI38" s="8"/>
      <c r="SJ38" s="8"/>
      <c r="SK38" s="8"/>
      <c r="SL38" s="8"/>
      <c r="SM38" s="8"/>
      <c r="SN38" s="8"/>
      <c r="SO38" s="8"/>
      <c r="SP38" s="8"/>
      <c r="SQ38" s="8"/>
      <c r="SR38" s="8"/>
      <c r="SS38" s="8"/>
      <c r="ST38" s="8"/>
      <c r="SU38" s="8"/>
      <c r="SV38" s="8"/>
      <c r="SW38" s="8"/>
      <c r="SX38" s="8"/>
      <c r="SY38" s="8"/>
      <c r="SZ38" s="8"/>
      <c r="TA38" s="8"/>
      <c r="TB38" s="8"/>
      <c r="TC38" s="8"/>
      <c r="TD38" s="8"/>
      <c r="TE38" s="8"/>
      <c r="TF38" s="8"/>
      <c r="TG38" s="8"/>
      <c r="TH38" s="8"/>
      <c r="TI38" s="8"/>
      <c r="TJ38" s="8"/>
      <c r="TK38" s="8"/>
      <c r="TL38" s="8"/>
      <c r="TM38" s="8"/>
      <c r="TN38" s="8"/>
      <c r="TO38" s="8"/>
      <c r="TP38" s="8"/>
      <c r="TQ38" s="8"/>
      <c r="TR38" s="8"/>
      <c r="TS38" s="8"/>
      <c r="TT38" s="8"/>
      <c r="TU38" s="8"/>
      <c r="TV38" s="8"/>
      <c r="TW38" s="8"/>
      <c r="TX38" s="8"/>
      <c r="TY38" s="8"/>
      <c r="TZ38" s="8"/>
      <c r="UA38" s="8"/>
      <c r="UB38" s="8"/>
      <c r="UC38" s="8"/>
      <c r="UD38" s="8"/>
      <c r="UE38" s="8"/>
      <c r="UF38" s="8"/>
      <c r="UG38" s="8"/>
      <c r="UH38" s="8"/>
      <c r="UI38" s="8"/>
      <c r="UJ38" s="8"/>
      <c r="UK38" s="8"/>
      <c r="UL38" s="8"/>
      <c r="UM38" s="8"/>
      <c r="UN38" s="8"/>
      <c r="UO38" s="8"/>
      <c r="UP38" s="8"/>
      <c r="UQ38" s="8"/>
      <c r="UR38" s="8"/>
      <c r="US38" s="8"/>
      <c r="UT38" s="8"/>
      <c r="UU38" s="8"/>
      <c r="UV38" s="8"/>
      <c r="UW38" s="8"/>
      <c r="UX38" s="8"/>
      <c r="UY38" s="8"/>
      <c r="UZ38" s="8"/>
      <c r="VA38" s="8"/>
      <c r="VB38" s="8"/>
      <c r="VC38" s="8"/>
      <c r="VD38" s="8"/>
      <c r="VE38" s="8"/>
      <c r="VF38" s="8"/>
      <c r="VG38" s="8"/>
      <c r="VH38" s="8"/>
      <c r="VI38" s="8"/>
      <c r="VJ38" s="8"/>
      <c r="VK38" s="8"/>
      <c r="VL38" s="8"/>
      <c r="VM38" s="8"/>
      <c r="VN38" s="8"/>
      <c r="VO38" s="8"/>
      <c r="VP38" s="8"/>
      <c r="VQ38" s="8"/>
      <c r="VR38" s="8"/>
      <c r="VS38" s="8"/>
      <c r="VT38" s="8"/>
      <c r="VU38" s="8"/>
      <c r="VV38" s="8"/>
      <c r="VW38" s="8"/>
      <c r="VX38" s="8"/>
      <c r="VY38" s="8"/>
      <c r="VZ38" s="8"/>
      <c r="WA38" s="8"/>
      <c r="WB38" s="8"/>
      <c r="WC38" s="8"/>
      <c r="WD38" s="8"/>
      <c r="WE38" s="8"/>
      <c r="WF38" s="8"/>
      <c r="WG38" s="8"/>
      <c r="WH38" s="8"/>
      <c r="WI38" s="8"/>
      <c r="WJ38" s="8"/>
      <c r="WK38" s="8"/>
      <c r="WL38" s="8"/>
      <c r="WM38" s="8"/>
      <c r="WN38" s="8"/>
      <c r="WO38" s="8"/>
      <c r="WP38" s="8"/>
      <c r="WQ38" s="8"/>
      <c r="WR38" s="8"/>
      <c r="WS38" s="8"/>
      <c r="WT38" s="8"/>
      <c r="WU38" s="8"/>
      <c r="WV38" s="8"/>
      <c r="WW38" s="8"/>
      <c r="WX38" s="8"/>
      <c r="WY38" s="8"/>
      <c r="WZ38" s="8"/>
      <c r="XA38" s="8"/>
      <c r="XB38" s="8"/>
      <c r="XC38" s="8"/>
      <c r="XD38" s="8"/>
      <c r="XE38" s="8"/>
      <c r="XF38" s="8"/>
      <c r="XG38" s="8"/>
      <c r="XH38" s="8"/>
      <c r="XI38" s="8"/>
      <c r="XJ38" s="8"/>
      <c r="XK38" s="8"/>
      <c r="XL38" s="8"/>
      <c r="XM38" s="8"/>
      <c r="XN38" s="8"/>
      <c r="XO38" s="8"/>
      <c r="XP38" s="8"/>
      <c r="XQ38" s="8"/>
      <c r="XR38" s="8"/>
      <c r="XS38" s="8"/>
      <c r="XT38" s="8"/>
      <c r="XU38" s="8"/>
      <c r="XV38" s="8"/>
      <c r="XW38" s="8"/>
      <c r="XX38" s="8"/>
      <c r="XY38" s="8"/>
      <c r="XZ38" s="8"/>
      <c r="YA38" s="8"/>
      <c r="YB38" s="8"/>
      <c r="YC38" s="8"/>
      <c r="YD38" s="8"/>
      <c r="YE38" s="8"/>
      <c r="YF38" s="8"/>
      <c r="YG38" s="8"/>
      <c r="YH38" s="8"/>
      <c r="YI38" s="8"/>
      <c r="YJ38" s="8"/>
      <c r="YK38" s="8"/>
      <c r="YL38" s="8"/>
      <c r="YM38" s="8"/>
      <c r="YN38" s="8"/>
      <c r="YO38" s="8"/>
      <c r="YP38" s="8"/>
      <c r="YQ38" s="8"/>
      <c r="YR38" s="8"/>
      <c r="YS38" s="8"/>
      <c r="YT38" s="8"/>
      <c r="YU38" s="8"/>
      <c r="YV38" s="8"/>
      <c r="YW38" s="8"/>
      <c r="YX38" s="8"/>
      <c r="YY38" s="8"/>
      <c r="YZ38" s="8"/>
      <c r="ZA38" s="8"/>
      <c r="ZB38" s="8"/>
      <c r="ZC38" s="8"/>
      <c r="ZD38" s="8"/>
      <c r="ZE38" s="8"/>
      <c r="ZF38" s="8"/>
      <c r="ZG38" s="8"/>
      <c r="ZH38" s="8"/>
      <c r="ZI38" s="8"/>
      <c r="ZJ38" s="8"/>
      <c r="ZK38" s="8"/>
      <c r="ZL38" s="8"/>
      <c r="ZM38" s="8"/>
      <c r="ZN38" s="8"/>
      <c r="ZO38" s="8"/>
      <c r="ZP38" s="8"/>
      <c r="ZQ38" s="8"/>
      <c r="ZR38" s="8"/>
      <c r="ZS38" s="8"/>
      <c r="ZT38" s="8"/>
      <c r="ZU38" s="8"/>
      <c r="ZV38" s="8"/>
      <c r="ZW38" s="8"/>
      <c r="ZX38" s="8"/>
      <c r="ZY38" s="8"/>
      <c r="ZZ38" s="8"/>
      <c r="AAA38" s="8"/>
      <c r="AAB38" s="8"/>
      <c r="AAC38" s="8"/>
      <c r="AAD38" s="8"/>
      <c r="AAE38" s="8"/>
      <c r="AAF38" s="8"/>
      <c r="AAG38" s="8"/>
      <c r="AAH38" s="8"/>
      <c r="AAI38" s="8"/>
      <c r="AAJ38" s="8"/>
      <c r="AAK38" s="8"/>
      <c r="AAL38" s="8"/>
      <c r="AAM38" s="8"/>
      <c r="AAN38" s="8"/>
      <c r="AAO38" s="8"/>
      <c r="AAP38" s="8"/>
      <c r="AAQ38" s="8"/>
      <c r="AAR38" s="8"/>
      <c r="AAS38" s="8"/>
      <c r="AAT38" s="8"/>
      <c r="AAU38" s="8"/>
      <c r="AAV38" s="8"/>
      <c r="AAW38" s="8"/>
      <c r="AAX38" s="8"/>
      <c r="AAY38" s="8"/>
      <c r="AAZ38" s="8"/>
      <c r="ABA38" s="8"/>
      <c r="ABB38" s="8"/>
      <c r="ABC38" s="8"/>
      <c r="ABD38" s="8"/>
      <c r="ABE38" s="8"/>
      <c r="ABF38" s="8"/>
      <c r="ABG38" s="8"/>
      <c r="ABH38" s="8"/>
      <c r="ABI38" s="8"/>
      <c r="ABJ38" s="8"/>
      <c r="ABK38" s="8"/>
      <c r="ABL38" s="8"/>
      <c r="ABO38" s="6">
        <f ca="1">COUNTIFS($J38:$ABL38,"*"&amp;"Congés"&amp;"*",$J$1:$ABL$1,"&gt;="&amp;ABO$1,$J$1:$ABL$1,"&lt;="&amp;EOMONTH(ABO$1,0))+COUNTIFS($J38:$ABL38,"*"&amp;"RECUP DEBIT"&amp;"*",$J$1:$ABL$1,"&gt;="&amp;ABO$1,$J$1:$ABL$1,"&lt;="&amp;EOMONTH(ABO$1,0))+COUNTIFS($J38:$ABL38,"*"&amp;"RTT"&amp;"*",$J$1:$ABL$1,"&gt;="&amp;ABO$1,$J$1:$ABL$1,"&lt;="&amp;EOMONTH(ABO$1,0))+COUNTIFS($J38:$ABL38,"*"&amp;"ENFANT MALADE"&amp;"*",$J$1:$ABL$1,"&gt;="&amp;ABO$1,$J$1:$ABL$1,"&lt;="&amp;EOMONTH(ABO$1,0))+COUNTIFS($J38:$ABL38,"*"&amp;"BONIFICATION"&amp;"*",$J$1:$ABL$1,"&gt;="&amp;ABO$1,$J$1:$ABL$1,"&lt;="&amp;EOMONTH(ABO$1,0))</f>
        <v>0</v>
      </c>
      <c r="ABP38" s="5">
        <f ca="1">COUNTIFS($J38:$ABL38,"*"&amp;"Congés"&amp;"*",$J$1:$ABL$1,"&gt;="&amp;ABP$1,$J$1:$ABL$1,"&lt;="&amp;EOMONTH(ABP$1,0))+COUNTIFS($J38:$ABL38,"*"&amp;"RECUP DEBIT"&amp;"*",$J$1:$ABL$1,"&gt;="&amp;ABP$1,$J$1:$ABL$1,"&lt;="&amp;EOMONTH(ABP$1,0))+COUNTIFS($J38:$ABL38,"*"&amp;"RTT"&amp;"*",$J$1:$ABL$1,"&gt;="&amp;ABP$1,$J$1:$ABL$1,"&lt;="&amp;EOMONTH(ABP$1,0))+COUNTIFS($J38:$ABL38,"*"&amp;"ENFANT MALADE"&amp;"*",$J$1:$ABL$1,"&gt;="&amp;ABP$1,$J$1:$ABL$1,"&lt;="&amp;EOMONTH(ABP$1,0))+COUNTIFS($J38:$ABL38,"*"&amp;"BONIFICATION"&amp;"*",$J$1:$ABL$1,"&gt;="&amp;ABP$1,$J$1:$ABL$1,"&lt;="&amp;EOMONTH(ABP$1,0))</f>
        <v>0</v>
      </c>
      <c r="ABQ38" s="5">
        <f ca="1">COUNTIFS($J38:$ABL38,"*"&amp;"Congés"&amp;"*",$J$1:$ABL$1,"&gt;="&amp;ABQ$1,$J$1:$ABL$1,"&lt;="&amp;EOMONTH(ABQ$1,0))+COUNTIFS($J38:$ABL38,"*"&amp;"RECUP DEBIT"&amp;"*",$J$1:$ABL$1,"&gt;="&amp;ABQ$1,$J$1:$ABL$1,"&lt;="&amp;EOMONTH(ABQ$1,0))+COUNTIFS($J38:$ABL38,"*"&amp;"RTT"&amp;"*",$J$1:$ABL$1,"&gt;="&amp;ABQ$1,$J$1:$ABL$1,"&lt;="&amp;EOMONTH(ABQ$1,0))+COUNTIFS($J38:$ABL38,"*"&amp;"ENFANT MALADE"&amp;"*",$J$1:$ABL$1,"&gt;="&amp;ABQ$1,$J$1:$ABL$1,"&lt;="&amp;EOMONTH(ABQ$1,0))+COUNTIFS($J38:$ABL38,"*"&amp;"BONIFICATION"&amp;"*",$J$1:$ABL$1,"&gt;="&amp;ABQ$1,$J$1:$ABL$1,"&lt;="&amp;EOMONTH(ABQ$1,0))</f>
        <v>0</v>
      </c>
      <c r="ABR38" s="5">
        <f ca="1">COUNTIFS($J38:$ABL38,"*"&amp;"Congés"&amp;"*",$J$1:$ABL$1,"&gt;="&amp;ABR$1,$J$1:$ABL$1,"&lt;="&amp;EOMONTH(ABR$1,0))+COUNTIFS($J38:$ABL38,"*"&amp;"RECUP DEBIT"&amp;"*",$J$1:$ABL$1,"&gt;="&amp;ABR$1,$J$1:$ABL$1,"&lt;="&amp;EOMONTH(ABR$1,0))+COUNTIFS($J38:$ABL38,"*"&amp;"RTT"&amp;"*",$J$1:$ABL$1,"&gt;="&amp;ABR$1,$J$1:$ABL$1,"&lt;="&amp;EOMONTH(ABR$1,0))+COUNTIFS($J38:$ABL38,"*"&amp;"ENFANT MALADE"&amp;"*",$J$1:$ABL$1,"&gt;="&amp;ABR$1,$J$1:$ABL$1,"&lt;="&amp;EOMONTH(ABR$1,0))+COUNTIFS($J38:$ABL38,"*"&amp;"BONIFICATION"&amp;"*",$J$1:$ABL$1,"&gt;="&amp;ABR$1,$J$1:$ABL$1,"&lt;="&amp;EOMONTH(ABR$1,0))</f>
        <v>0</v>
      </c>
      <c r="ABS38" s="5">
        <f ca="1">COUNTIFS($J38:$ABL38,"*"&amp;"Congés"&amp;"*",$J$1:$ABL$1,"&gt;="&amp;ABS$1,$J$1:$ABL$1,"&lt;="&amp;EOMONTH(ABS$1,0))+COUNTIFS($J38:$ABL38,"*"&amp;"RECUP DEBIT"&amp;"*",$J$1:$ABL$1,"&gt;="&amp;ABS$1,$J$1:$ABL$1,"&lt;="&amp;EOMONTH(ABS$1,0))+COUNTIFS($J38:$ABL38,"*"&amp;"RTT"&amp;"*",$J$1:$ABL$1,"&gt;="&amp;ABS$1,$J$1:$ABL$1,"&lt;="&amp;EOMONTH(ABS$1,0))+COUNTIFS($J38:$ABL38,"*"&amp;"ENFANT MALADE"&amp;"*",$J$1:$ABL$1,"&gt;="&amp;ABS$1,$J$1:$ABL$1,"&lt;="&amp;EOMONTH(ABS$1,0))+COUNTIFS($J38:$ABL38,"*"&amp;"BONIFICATION"&amp;"*",$J$1:$ABL$1,"&gt;="&amp;ABS$1,$J$1:$ABL$1,"&lt;="&amp;EOMONTH(ABS$1,0))</f>
        <v>0</v>
      </c>
      <c r="ABT38" s="5">
        <f ca="1">COUNTIFS($J38:$ABL38,"*"&amp;"Congés"&amp;"*",$J$1:$ABL$1,"&gt;="&amp;ABT$1,$J$1:$ABL$1,"&lt;="&amp;EOMONTH(ABT$1,0))+COUNTIFS($J38:$ABL38,"*"&amp;"RECUP DEBIT"&amp;"*",$J$1:$ABL$1,"&gt;="&amp;ABT$1,$J$1:$ABL$1,"&lt;="&amp;EOMONTH(ABT$1,0))+COUNTIFS($J38:$ABL38,"*"&amp;"RTT"&amp;"*",$J$1:$ABL$1,"&gt;="&amp;ABT$1,$J$1:$ABL$1,"&lt;="&amp;EOMONTH(ABT$1,0))+COUNTIFS($J38:$ABL38,"*"&amp;"ENFANT MALADE"&amp;"*",$J$1:$ABL$1,"&gt;="&amp;ABT$1,$J$1:$ABL$1,"&lt;="&amp;EOMONTH(ABT$1,0))+COUNTIFS($J38:$ABL38,"*"&amp;"BONIFICATION"&amp;"*",$J$1:$ABL$1,"&gt;="&amp;ABT$1,$J$1:$ABL$1,"&lt;="&amp;EOMONTH(ABT$1,0))</f>
        <v>0</v>
      </c>
      <c r="ABU38" s="5">
        <f ca="1">COUNTIFS($J38:$ABL38,"*"&amp;"Congés"&amp;"*",$J$1:$ABL$1,"&gt;="&amp;ABU$1,$J$1:$ABL$1,"&lt;="&amp;EOMONTH(ABU$1,0))+COUNTIFS($J38:$ABL38,"*"&amp;"RECUP DEBIT"&amp;"*",$J$1:$ABL$1,"&gt;="&amp;ABU$1,$J$1:$ABL$1,"&lt;="&amp;EOMONTH(ABU$1,0))+COUNTIFS($J38:$ABL38,"*"&amp;"RTT"&amp;"*",$J$1:$ABL$1,"&gt;="&amp;ABU$1,$J$1:$ABL$1,"&lt;="&amp;EOMONTH(ABU$1,0))+COUNTIFS($J38:$ABL38,"*"&amp;"ENFANT MALADE"&amp;"*",$J$1:$ABL$1,"&gt;="&amp;ABU$1,$J$1:$ABL$1,"&lt;="&amp;EOMONTH(ABU$1,0))+COUNTIFS($J38:$ABL38,"*"&amp;"BONIFICATION"&amp;"*",$J$1:$ABL$1,"&gt;="&amp;ABU$1,$J$1:$ABL$1,"&lt;="&amp;EOMONTH(ABU$1,0))</f>
        <v>0</v>
      </c>
      <c r="ABV38" s="5">
        <f ca="1">COUNTIFS($J38:$ABL38,"*"&amp;"Congés"&amp;"*",$J$1:$ABL$1,"&gt;="&amp;ABV$1,$J$1:$ABL$1,"&lt;="&amp;EOMONTH(ABV$1,0))+COUNTIFS($J38:$ABL38,"*"&amp;"RECUP DEBIT"&amp;"*",$J$1:$ABL$1,"&gt;="&amp;ABV$1,$J$1:$ABL$1,"&lt;="&amp;EOMONTH(ABV$1,0))+COUNTIFS($J38:$ABL38,"*"&amp;"RTT"&amp;"*",$J$1:$ABL$1,"&gt;="&amp;ABV$1,$J$1:$ABL$1,"&lt;="&amp;EOMONTH(ABV$1,0))+COUNTIFS($J38:$ABL38,"*"&amp;"ENFANT MALADE"&amp;"*",$J$1:$ABL$1,"&gt;="&amp;ABV$1,$J$1:$ABL$1,"&lt;="&amp;EOMONTH(ABV$1,0))+COUNTIFS($J38:$ABL38,"*"&amp;"BONIFICATION"&amp;"*",$J$1:$ABL$1,"&gt;="&amp;ABV$1,$J$1:$ABL$1,"&lt;="&amp;EOMONTH(ABV$1,0))</f>
        <v>0</v>
      </c>
      <c r="ABW38" s="5">
        <f ca="1">COUNTIFS($J38:$ABL38,"*"&amp;"Congés"&amp;"*",$J$1:$ABL$1,"&gt;="&amp;ABW$1,$J$1:$ABL$1,"&lt;="&amp;EOMONTH(ABW$1,0))+COUNTIFS($J38:$ABL38,"*"&amp;"RECUP DEBIT"&amp;"*",$J$1:$ABL$1,"&gt;="&amp;ABW$1,$J$1:$ABL$1,"&lt;="&amp;EOMONTH(ABW$1,0))+COUNTIFS($J38:$ABL38,"*"&amp;"RTT"&amp;"*",$J$1:$ABL$1,"&gt;="&amp;ABW$1,$J$1:$ABL$1,"&lt;="&amp;EOMONTH(ABW$1,0))+COUNTIFS($J38:$ABL38,"*"&amp;"ENFANT MALADE"&amp;"*",$J$1:$ABL$1,"&gt;="&amp;ABW$1,$J$1:$ABL$1,"&lt;="&amp;EOMONTH(ABW$1,0))+COUNTIFS($J38:$ABL38,"*"&amp;"BONIFICATION"&amp;"*",$J$1:$ABL$1,"&gt;="&amp;ABW$1,$J$1:$ABL$1,"&lt;="&amp;EOMONTH(ABW$1,0))</f>
        <v>0</v>
      </c>
      <c r="ABX38" s="5">
        <f ca="1">COUNTIFS($J38:$ABL38,"*"&amp;"Congés"&amp;"*",$J$1:$ABL$1,"&gt;="&amp;ABX$1,$J$1:$ABL$1,"&lt;="&amp;EOMONTH(ABX$1,0))+COUNTIFS($J38:$ABL38,"*"&amp;"RECUP DEBIT"&amp;"*",$J$1:$ABL$1,"&gt;="&amp;ABX$1,$J$1:$ABL$1,"&lt;="&amp;EOMONTH(ABX$1,0))+COUNTIFS($J38:$ABL38,"*"&amp;"RTT"&amp;"*",$J$1:$ABL$1,"&gt;="&amp;ABX$1,$J$1:$ABL$1,"&lt;="&amp;EOMONTH(ABX$1,0))+COUNTIFS($J38:$ABL38,"*"&amp;"ENFANT MALADE"&amp;"*",$J$1:$ABL$1,"&gt;="&amp;ABX$1,$J$1:$ABL$1,"&lt;="&amp;EOMONTH(ABX$1,0))+COUNTIFS($J38:$ABL38,"*"&amp;"BONIFICATION"&amp;"*",$J$1:$ABL$1,"&gt;="&amp;ABX$1,$J$1:$ABL$1,"&lt;="&amp;EOMONTH(ABX$1,0))</f>
        <v>0</v>
      </c>
      <c r="ABY38" s="5">
        <f ca="1">COUNTIFS($J38:$ABL38,"*"&amp;"Congés"&amp;"*",$J$1:$ABL$1,"&gt;="&amp;ABY$1,$J$1:$ABL$1,"&lt;="&amp;EOMONTH(ABY$1,0))+COUNTIFS($J38:$ABL38,"*"&amp;"RECUP DEBIT"&amp;"*",$J$1:$ABL$1,"&gt;="&amp;ABY$1,$J$1:$ABL$1,"&lt;="&amp;EOMONTH(ABY$1,0))+COUNTIFS($J38:$ABL38,"*"&amp;"RTT"&amp;"*",$J$1:$ABL$1,"&gt;="&amp;ABY$1,$J$1:$ABL$1,"&lt;="&amp;EOMONTH(ABY$1,0))+COUNTIFS($J38:$ABL38,"*"&amp;"ENFANT MALADE"&amp;"*",$J$1:$ABL$1,"&gt;="&amp;ABY$1,$J$1:$ABL$1,"&lt;="&amp;EOMONTH(ABY$1,0))+COUNTIFS($J38:$ABL38,"*"&amp;"BONIFICATION"&amp;"*",$J$1:$ABL$1,"&gt;="&amp;ABY$1,$J$1:$ABL$1,"&lt;="&amp;EOMONTH(ABY$1,0))</f>
        <v>0</v>
      </c>
      <c r="ABZ38" s="5">
        <f ca="1">COUNTIFS($J38:$ABL38,"*"&amp;"Congés"&amp;"*",$J$1:$ABL$1,"&gt;="&amp;ABZ$1,$J$1:$ABL$1,"&lt;="&amp;EOMONTH(ABZ$1,0))+COUNTIFS($J38:$ABL38,"*"&amp;"RECUP DEBIT"&amp;"*",$J$1:$ABL$1,"&gt;="&amp;ABZ$1,$J$1:$ABL$1,"&lt;="&amp;EOMONTH(ABZ$1,0))+COUNTIFS($J38:$ABL38,"*"&amp;"RTT"&amp;"*",$J$1:$ABL$1,"&gt;="&amp;ABZ$1,$J$1:$ABL$1,"&lt;="&amp;EOMONTH(ABZ$1,0))+COUNTIFS($J38:$ABL38,"*"&amp;"ENFANT MALADE"&amp;"*",$J$1:$ABL$1,"&gt;="&amp;ABZ$1,$J$1:$ABL$1,"&lt;="&amp;EOMONTH(ABZ$1,0))+COUNTIFS($J38:$ABL38,"*"&amp;"BONIFICATION"&amp;"*",$J$1:$ABL$1,"&gt;="&amp;ABZ$1,$J$1:$ABL$1,"&lt;="&amp;EOMONTH(ABZ$1,0))</f>
        <v>0</v>
      </c>
      <c r="ACA38" s="5">
        <f ca="1">COUNTIFS($J38:$ABL38,"*"&amp;"Congés"&amp;"*",$J$1:$ABL$1,"&gt;="&amp;ACA$1,$J$1:$ABL$1,"&lt;="&amp;EOMONTH(ACA$1,0))+COUNTIFS($J38:$ABL38,"*"&amp;"RECUP DEBIT"&amp;"*",$J$1:$ABL$1,"&gt;="&amp;ACA$1,$J$1:$ABL$1,"&lt;="&amp;EOMONTH(ACA$1,0))+COUNTIFS($J38:$ABL38,"*"&amp;"RTT"&amp;"*",$J$1:$ABL$1,"&gt;="&amp;ACA$1,$J$1:$ABL$1,"&lt;="&amp;EOMONTH(ACA$1,0))+COUNTIFS($J38:$ABL38,"*"&amp;"ENFANT MALADE"&amp;"*",$J$1:$ABL$1,"&gt;="&amp;ACA$1,$J$1:$ABL$1,"&lt;="&amp;EOMONTH(ACA$1,0))+COUNTIFS($J38:$ABL38,"*"&amp;"BONIFICATION"&amp;"*",$J$1:$ABL$1,"&gt;="&amp;ACA$1,$J$1:$ABL$1,"&lt;="&amp;EOMONTH(ACA$1,0))</f>
        <v>0</v>
      </c>
      <c r="ACB38" s="4">
        <f ca="1">COUNTIFS($J38:$ABL38,"*"&amp;"Congés"&amp;"*",$J$1:$ABL$1,"&gt;="&amp;ACB$1,$J$1:$ABL$1,"&lt;="&amp;EOMONTH(ACB$1,0))+COUNTIFS($J38:$ABL38,"*"&amp;"RECUP DEBIT"&amp;"*",$J$1:$ABL$1,"&gt;="&amp;ACB$1,$J$1:$ABL$1,"&lt;="&amp;EOMONTH(ACB$1,0))+COUNTIFS($J38:$ABL38,"*"&amp;"RTT"&amp;"*",$J$1:$ABL$1,"&gt;="&amp;ACB$1,$J$1:$ABL$1,"&lt;="&amp;EOMONTH(ACB$1,0))+COUNTIFS($J38:$ABL38,"*"&amp;"ENFANT MALADE"&amp;"*",$J$1:$ABL$1,"&gt;="&amp;ACB$1,$J$1:$ABL$1,"&lt;="&amp;EOMONTH(ACB$1,0))+COUNTIFS($J38:$ABL38,"*"&amp;"BONIFICATION"&amp;"*",$J$1:$ABL$1,"&gt;="&amp;ACB$1,$J$1:$ABL$1,"&lt;="&amp;EOMONTH(ACB$1,0))</f>
        <v>0</v>
      </c>
    </row>
    <row r="39" spans="1:756" s="3" customFormat="1" ht="27.75" hidden="1" customHeight="1">
      <c r="A39" s="27" t="s">
        <v>86</v>
      </c>
      <c r="B39" s="9" t="str">
        <f>VLOOKUP($A39,[1]LISTE_AGENTS!$A:$G,2,FALSE)</f>
        <v>Terranova</v>
      </c>
      <c r="C39" s="9" t="str">
        <f>VLOOKUP($A39,[1]LISTE_AGENTS!$A:$G,3,FALSE)</f>
        <v>Pierre</v>
      </c>
      <c r="D39" s="9" t="str">
        <f>VLOOKUP($A39,[1]LISTE_AGENTS!$A:$G,4,FALSE)</f>
        <v>Terranova Pierre</v>
      </c>
      <c r="E39" s="9" t="str">
        <f>VLOOKUP($A39,[1]LISTE_AGENTS!$A:$G,7,FALSE)</f>
        <v>Oui</v>
      </c>
      <c r="F39" s="9" t="str">
        <f>VLOOKUP($A39,[1]LISTE_AGENTS!$A:$H,8,FALSE)</f>
        <v>NHA-21</v>
      </c>
      <c r="G39" s="28" t="s">
        <v>75</v>
      </c>
      <c r="H39" s="9"/>
      <c r="I39" s="9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 t="s">
        <v>27</v>
      </c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  <c r="ABF39" s="8"/>
      <c r="ABG39" s="8"/>
      <c r="ABH39" s="8"/>
      <c r="ABI39" s="8"/>
      <c r="ABJ39" s="8"/>
      <c r="ABK39" s="8"/>
      <c r="ABL39" s="8"/>
      <c r="ABO39" s="6">
        <f ca="1">COUNTIFS($J39:$ABL39,"*"&amp;"Congés"&amp;"*",$J$1:$ABL$1,"&gt;="&amp;ABO$1,$J$1:$ABL$1,"&lt;="&amp;EOMONTH(ABO$1,0))+COUNTIFS($J39:$ABL39,"*"&amp;"RECUP DEBIT"&amp;"*",$J$1:$ABL$1,"&gt;="&amp;ABO$1,$J$1:$ABL$1,"&lt;="&amp;EOMONTH(ABO$1,0))+COUNTIFS($J39:$ABL39,"*"&amp;"RTT"&amp;"*",$J$1:$ABL$1,"&gt;="&amp;ABO$1,$J$1:$ABL$1,"&lt;="&amp;EOMONTH(ABO$1,0))+COUNTIFS($J39:$ABL39,"*"&amp;"ENFANT MALADE"&amp;"*",$J$1:$ABL$1,"&gt;="&amp;ABO$1,$J$1:$ABL$1,"&lt;="&amp;EOMONTH(ABO$1,0))+COUNTIFS($J39:$ABL39,"*"&amp;"BONIFICATION"&amp;"*",$J$1:$ABL$1,"&gt;="&amp;ABO$1,$J$1:$ABL$1,"&lt;="&amp;EOMONTH(ABO$1,0))</f>
        <v>0</v>
      </c>
      <c r="ABP39" s="5">
        <f ca="1">COUNTIFS($J39:$ABL39,"*"&amp;"Congés"&amp;"*",$J$1:$ABL$1,"&gt;="&amp;ABP$1,$J$1:$ABL$1,"&lt;="&amp;EOMONTH(ABP$1,0))+COUNTIFS($J39:$ABL39,"*"&amp;"RECUP DEBIT"&amp;"*",$J$1:$ABL$1,"&gt;="&amp;ABP$1,$J$1:$ABL$1,"&lt;="&amp;EOMONTH(ABP$1,0))+COUNTIFS($J39:$ABL39,"*"&amp;"RTT"&amp;"*",$J$1:$ABL$1,"&gt;="&amp;ABP$1,$J$1:$ABL$1,"&lt;="&amp;EOMONTH(ABP$1,0))+COUNTIFS($J39:$ABL39,"*"&amp;"ENFANT MALADE"&amp;"*",$J$1:$ABL$1,"&gt;="&amp;ABP$1,$J$1:$ABL$1,"&lt;="&amp;EOMONTH(ABP$1,0))+COUNTIFS($J39:$ABL39,"*"&amp;"BONIFICATION"&amp;"*",$J$1:$ABL$1,"&gt;="&amp;ABP$1,$J$1:$ABL$1,"&lt;="&amp;EOMONTH(ABP$1,0))</f>
        <v>0</v>
      </c>
      <c r="ABQ39" s="5">
        <f ca="1">COUNTIFS($J39:$ABL39,"*"&amp;"Congés"&amp;"*",$J$1:$ABL$1,"&gt;="&amp;ABQ$1,$J$1:$ABL$1,"&lt;="&amp;EOMONTH(ABQ$1,0))+COUNTIFS($J39:$ABL39,"*"&amp;"RECUP DEBIT"&amp;"*",$J$1:$ABL$1,"&gt;="&amp;ABQ$1,$J$1:$ABL$1,"&lt;="&amp;EOMONTH(ABQ$1,0))+COUNTIFS($J39:$ABL39,"*"&amp;"RTT"&amp;"*",$J$1:$ABL$1,"&gt;="&amp;ABQ$1,$J$1:$ABL$1,"&lt;="&amp;EOMONTH(ABQ$1,0))+COUNTIFS($J39:$ABL39,"*"&amp;"ENFANT MALADE"&amp;"*",$J$1:$ABL$1,"&gt;="&amp;ABQ$1,$J$1:$ABL$1,"&lt;="&amp;EOMONTH(ABQ$1,0))+COUNTIFS($J39:$ABL39,"*"&amp;"BONIFICATION"&amp;"*",$J$1:$ABL$1,"&gt;="&amp;ABQ$1,$J$1:$ABL$1,"&lt;="&amp;EOMONTH(ABQ$1,0))</f>
        <v>0</v>
      </c>
      <c r="ABR39" s="5">
        <f ca="1">COUNTIFS($J39:$ABL39,"*"&amp;"Congés"&amp;"*",$J$1:$ABL$1,"&gt;="&amp;ABR$1,$J$1:$ABL$1,"&lt;="&amp;EOMONTH(ABR$1,0))+COUNTIFS($J39:$ABL39,"*"&amp;"RECUP DEBIT"&amp;"*",$J$1:$ABL$1,"&gt;="&amp;ABR$1,$J$1:$ABL$1,"&lt;="&amp;EOMONTH(ABR$1,0))+COUNTIFS($J39:$ABL39,"*"&amp;"RTT"&amp;"*",$J$1:$ABL$1,"&gt;="&amp;ABR$1,$J$1:$ABL$1,"&lt;="&amp;EOMONTH(ABR$1,0))+COUNTIFS($J39:$ABL39,"*"&amp;"ENFANT MALADE"&amp;"*",$J$1:$ABL$1,"&gt;="&amp;ABR$1,$J$1:$ABL$1,"&lt;="&amp;EOMONTH(ABR$1,0))+COUNTIFS($J39:$ABL39,"*"&amp;"BONIFICATION"&amp;"*",$J$1:$ABL$1,"&gt;="&amp;ABR$1,$J$1:$ABL$1,"&lt;="&amp;EOMONTH(ABR$1,0))</f>
        <v>0</v>
      </c>
      <c r="ABS39" s="5">
        <f ca="1">COUNTIFS($J39:$ABL39,"*"&amp;"Congés"&amp;"*",$J$1:$ABL$1,"&gt;="&amp;ABS$1,$J$1:$ABL$1,"&lt;="&amp;EOMONTH(ABS$1,0))+COUNTIFS($J39:$ABL39,"*"&amp;"RECUP DEBIT"&amp;"*",$J$1:$ABL$1,"&gt;="&amp;ABS$1,$J$1:$ABL$1,"&lt;="&amp;EOMONTH(ABS$1,0))+COUNTIFS($J39:$ABL39,"*"&amp;"RTT"&amp;"*",$J$1:$ABL$1,"&gt;="&amp;ABS$1,$J$1:$ABL$1,"&lt;="&amp;EOMONTH(ABS$1,0))+COUNTIFS($J39:$ABL39,"*"&amp;"ENFANT MALADE"&amp;"*",$J$1:$ABL$1,"&gt;="&amp;ABS$1,$J$1:$ABL$1,"&lt;="&amp;EOMONTH(ABS$1,0))+COUNTIFS($J39:$ABL39,"*"&amp;"BONIFICATION"&amp;"*",$J$1:$ABL$1,"&gt;="&amp;ABS$1,$J$1:$ABL$1,"&lt;="&amp;EOMONTH(ABS$1,0))</f>
        <v>0</v>
      </c>
      <c r="ABT39" s="5">
        <f ca="1">COUNTIFS($J39:$ABL39,"*"&amp;"Congés"&amp;"*",$J$1:$ABL$1,"&gt;="&amp;ABT$1,$J$1:$ABL$1,"&lt;="&amp;EOMONTH(ABT$1,0))+COUNTIFS($J39:$ABL39,"*"&amp;"RECUP DEBIT"&amp;"*",$J$1:$ABL$1,"&gt;="&amp;ABT$1,$J$1:$ABL$1,"&lt;="&amp;EOMONTH(ABT$1,0))+COUNTIFS($J39:$ABL39,"*"&amp;"RTT"&amp;"*",$J$1:$ABL$1,"&gt;="&amp;ABT$1,$J$1:$ABL$1,"&lt;="&amp;EOMONTH(ABT$1,0))+COUNTIFS($J39:$ABL39,"*"&amp;"ENFANT MALADE"&amp;"*",$J$1:$ABL$1,"&gt;="&amp;ABT$1,$J$1:$ABL$1,"&lt;="&amp;EOMONTH(ABT$1,0))+COUNTIFS($J39:$ABL39,"*"&amp;"BONIFICATION"&amp;"*",$J$1:$ABL$1,"&gt;="&amp;ABT$1,$J$1:$ABL$1,"&lt;="&amp;EOMONTH(ABT$1,0))</f>
        <v>0</v>
      </c>
      <c r="ABU39" s="5">
        <f ca="1">COUNTIFS($J39:$ABL39,"*"&amp;"Congés"&amp;"*",$J$1:$ABL$1,"&gt;="&amp;ABU$1,$J$1:$ABL$1,"&lt;="&amp;EOMONTH(ABU$1,0))+COUNTIFS($J39:$ABL39,"*"&amp;"RECUP DEBIT"&amp;"*",$J$1:$ABL$1,"&gt;="&amp;ABU$1,$J$1:$ABL$1,"&lt;="&amp;EOMONTH(ABU$1,0))+COUNTIFS($J39:$ABL39,"*"&amp;"RTT"&amp;"*",$J$1:$ABL$1,"&gt;="&amp;ABU$1,$J$1:$ABL$1,"&lt;="&amp;EOMONTH(ABU$1,0))+COUNTIFS($J39:$ABL39,"*"&amp;"ENFANT MALADE"&amp;"*",$J$1:$ABL$1,"&gt;="&amp;ABU$1,$J$1:$ABL$1,"&lt;="&amp;EOMONTH(ABU$1,0))+COUNTIFS($J39:$ABL39,"*"&amp;"BONIFICATION"&amp;"*",$J$1:$ABL$1,"&gt;="&amp;ABU$1,$J$1:$ABL$1,"&lt;="&amp;EOMONTH(ABU$1,0))</f>
        <v>0</v>
      </c>
      <c r="ABV39" s="5">
        <f ca="1">COUNTIFS($J39:$ABL39,"*"&amp;"Congés"&amp;"*",$J$1:$ABL$1,"&gt;="&amp;ABV$1,$J$1:$ABL$1,"&lt;="&amp;EOMONTH(ABV$1,0))+COUNTIFS($J39:$ABL39,"*"&amp;"RECUP DEBIT"&amp;"*",$J$1:$ABL$1,"&gt;="&amp;ABV$1,$J$1:$ABL$1,"&lt;="&amp;EOMONTH(ABV$1,0))+COUNTIFS($J39:$ABL39,"*"&amp;"RTT"&amp;"*",$J$1:$ABL$1,"&gt;="&amp;ABV$1,$J$1:$ABL$1,"&lt;="&amp;EOMONTH(ABV$1,0))+COUNTIFS($J39:$ABL39,"*"&amp;"ENFANT MALADE"&amp;"*",$J$1:$ABL$1,"&gt;="&amp;ABV$1,$J$1:$ABL$1,"&lt;="&amp;EOMONTH(ABV$1,0))+COUNTIFS($J39:$ABL39,"*"&amp;"BONIFICATION"&amp;"*",$J$1:$ABL$1,"&gt;="&amp;ABV$1,$J$1:$ABL$1,"&lt;="&amp;EOMONTH(ABV$1,0))</f>
        <v>0</v>
      </c>
      <c r="ABW39" s="5">
        <f ca="1">COUNTIFS($J39:$ABL39,"*"&amp;"Congés"&amp;"*",$J$1:$ABL$1,"&gt;="&amp;ABW$1,$J$1:$ABL$1,"&lt;="&amp;EOMONTH(ABW$1,0))+COUNTIFS($J39:$ABL39,"*"&amp;"RECUP DEBIT"&amp;"*",$J$1:$ABL$1,"&gt;="&amp;ABW$1,$J$1:$ABL$1,"&lt;="&amp;EOMONTH(ABW$1,0))+COUNTIFS($J39:$ABL39,"*"&amp;"RTT"&amp;"*",$J$1:$ABL$1,"&gt;="&amp;ABW$1,$J$1:$ABL$1,"&lt;="&amp;EOMONTH(ABW$1,0))+COUNTIFS($J39:$ABL39,"*"&amp;"ENFANT MALADE"&amp;"*",$J$1:$ABL$1,"&gt;="&amp;ABW$1,$J$1:$ABL$1,"&lt;="&amp;EOMONTH(ABW$1,0))+COUNTIFS($J39:$ABL39,"*"&amp;"BONIFICATION"&amp;"*",$J$1:$ABL$1,"&gt;="&amp;ABW$1,$J$1:$ABL$1,"&lt;="&amp;EOMONTH(ABW$1,0))</f>
        <v>0</v>
      </c>
      <c r="ABX39" s="5">
        <f ca="1">COUNTIFS($J39:$ABL39,"*"&amp;"Congés"&amp;"*",$J$1:$ABL$1,"&gt;="&amp;ABX$1,$J$1:$ABL$1,"&lt;="&amp;EOMONTH(ABX$1,0))+COUNTIFS($J39:$ABL39,"*"&amp;"RECUP DEBIT"&amp;"*",$J$1:$ABL$1,"&gt;="&amp;ABX$1,$J$1:$ABL$1,"&lt;="&amp;EOMONTH(ABX$1,0))+COUNTIFS($J39:$ABL39,"*"&amp;"RTT"&amp;"*",$J$1:$ABL$1,"&gt;="&amp;ABX$1,$J$1:$ABL$1,"&lt;="&amp;EOMONTH(ABX$1,0))+COUNTIFS($J39:$ABL39,"*"&amp;"ENFANT MALADE"&amp;"*",$J$1:$ABL$1,"&gt;="&amp;ABX$1,$J$1:$ABL$1,"&lt;="&amp;EOMONTH(ABX$1,0))+COUNTIFS($J39:$ABL39,"*"&amp;"BONIFICATION"&amp;"*",$J$1:$ABL$1,"&gt;="&amp;ABX$1,$J$1:$ABL$1,"&lt;="&amp;EOMONTH(ABX$1,0))</f>
        <v>0</v>
      </c>
      <c r="ABY39" s="5">
        <f ca="1">COUNTIFS($J39:$ABL39,"*"&amp;"Congés"&amp;"*",$J$1:$ABL$1,"&gt;="&amp;ABY$1,$J$1:$ABL$1,"&lt;="&amp;EOMONTH(ABY$1,0))+COUNTIFS($J39:$ABL39,"*"&amp;"RECUP DEBIT"&amp;"*",$J$1:$ABL$1,"&gt;="&amp;ABY$1,$J$1:$ABL$1,"&lt;="&amp;EOMONTH(ABY$1,0))+COUNTIFS($J39:$ABL39,"*"&amp;"RTT"&amp;"*",$J$1:$ABL$1,"&gt;="&amp;ABY$1,$J$1:$ABL$1,"&lt;="&amp;EOMONTH(ABY$1,0))+COUNTIFS($J39:$ABL39,"*"&amp;"ENFANT MALADE"&amp;"*",$J$1:$ABL$1,"&gt;="&amp;ABY$1,$J$1:$ABL$1,"&lt;="&amp;EOMONTH(ABY$1,0))+COUNTIFS($J39:$ABL39,"*"&amp;"BONIFICATION"&amp;"*",$J$1:$ABL$1,"&gt;="&amp;ABY$1,$J$1:$ABL$1,"&lt;="&amp;EOMONTH(ABY$1,0))</f>
        <v>0</v>
      </c>
      <c r="ABZ39" s="5">
        <f ca="1">COUNTIFS($J39:$ABL39,"*"&amp;"Congés"&amp;"*",$J$1:$ABL$1,"&gt;="&amp;ABZ$1,$J$1:$ABL$1,"&lt;="&amp;EOMONTH(ABZ$1,0))+COUNTIFS($J39:$ABL39,"*"&amp;"RECUP DEBIT"&amp;"*",$J$1:$ABL$1,"&gt;="&amp;ABZ$1,$J$1:$ABL$1,"&lt;="&amp;EOMONTH(ABZ$1,0))+COUNTIFS($J39:$ABL39,"*"&amp;"RTT"&amp;"*",$J$1:$ABL$1,"&gt;="&amp;ABZ$1,$J$1:$ABL$1,"&lt;="&amp;EOMONTH(ABZ$1,0))+COUNTIFS($J39:$ABL39,"*"&amp;"ENFANT MALADE"&amp;"*",$J$1:$ABL$1,"&gt;="&amp;ABZ$1,$J$1:$ABL$1,"&lt;="&amp;EOMONTH(ABZ$1,0))+COUNTIFS($J39:$ABL39,"*"&amp;"BONIFICATION"&amp;"*",$J$1:$ABL$1,"&gt;="&amp;ABZ$1,$J$1:$ABL$1,"&lt;="&amp;EOMONTH(ABZ$1,0))</f>
        <v>0</v>
      </c>
      <c r="ACA39" s="5">
        <f ca="1">COUNTIFS($J39:$ABL39,"*"&amp;"Congés"&amp;"*",$J$1:$ABL$1,"&gt;="&amp;ACA$1,$J$1:$ABL$1,"&lt;="&amp;EOMONTH(ACA$1,0))+COUNTIFS($J39:$ABL39,"*"&amp;"RECUP DEBIT"&amp;"*",$J$1:$ABL$1,"&gt;="&amp;ACA$1,$J$1:$ABL$1,"&lt;="&amp;EOMONTH(ACA$1,0))+COUNTIFS($J39:$ABL39,"*"&amp;"RTT"&amp;"*",$J$1:$ABL$1,"&gt;="&amp;ACA$1,$J$1:$ABL$1,"&lt;="&amp;EOMONTH(ACA$1,0))+COUNTIFS($J39:$ABL39,"*"&amp;"ENFANT MALADE"&amp;"*",$J$1:$ABL$1,"&gt;="&amp;ACA$1,$J$1:$ABL$1,"&lt;="&amp;EOMONTH(ACA$1,0))+COUNTIFS($J39:$ABL39,"*"&amp;"BONIFICATION"&amp;"*",$J$1:$ABL$1,"&gt;="&amp;ACA$1,$J$1:$ABL$1,"&lt;="&amp;EOMONTH(ACA$1,0))</f>
        <v>0</v>
      </c>
      <c r="ACB39" s="4">
        <f ca="1">COUNTIFS($J39:$ABL39,"*"&amp;"Congés"&amp;"*",$J$1:$ABL$1,"&gt;="&amp;ACB$1,$J$1:$ABL$1,"&lt;="&amp;EOMONTH(ACB$1,0))+COUNTIFS($J39:$ABL39,"*"&amp;"RECUP DEBIT"&amp;"*",$J$1:$ABL$1,"&gt;="&amp;ACB$1,$J$1:$ABL$1,"&lt;="&amp;EOMONTH(ACB$1,0))+COUNTIFS($J39:$ABL39,"*"&amp;"RTT"&amp;"*",$J$1:$ABL$1,"&gt;="&amp;ACB$1,$J$1:$ABL$1,"&lt;="&amp;EOMONTH(ACB$1,0))+COUNTIFS($J39:$ABL39,"*"&amp;"ENFANT MALADE"&amp;"*",$J$1:$ABL$1,"&gt;="&amp;ACB$1,$J$1:$ABL$1,"&lt;="&amp;EOMONTH(ACB$1,0))+COUNTIFS($J39:$ABL39,"*"&amp;"BONIFICATION"&amp;"*",$J$1:$ABL$1,"&gt;="&amp;ACB$1,$J$1:$ABL$1,"&lt;="&amp;EOMONTH(ACB$1,0))</f>
        <v>0</v>
      </c>
    </row>
    <row r="40" spans="1:756" s="3" customFormat="1" ht="28.5" hidden="1" customHeight="1">
      <c r="A40" s="27" t="s">
        <v>83</v>
      </c>
      <c r="B40" s="9" t="str">
        <f>VLOOKUP($A40,[1]LISTE_AGENTS!$A:$G,2,FALSE)</f>
        <v>Valenti</v>
      </c>
      <c r="C40" s="9" t="str">
        <f>VLOOKUP($A40,[1]LISTE_AGENTS!$A:$G,3,FALSE)</f>
        <v>Sandro</v>
      </c>
      <c r="D40" s="9" t="str">
        <f>VLOOKUP($A40,[1]LISTE_AGENTS!$A:$G,4,FALSE)</f>
        <v>Valenti Sandro</v>
      </c>
      <c r="E40" s="9" t="str">
        <f>VLOOKUP($A40,[1]LISTE_AGENTS!$A:$G,7,FALSE)</f>
        <v>Oui</v>
      </c>
      <c r="F40" s="9" t="str">
        <f>VLOOKUP($A40,[1]LISTE_AGENTS!$A:$H,8,FALSE)</f>
        <v>NHA-21</v>
      </c>
      <c r="G40" s="28" t="s">
        <v>75</v>
      </c>
      <c r="H40" s="9"/>
      <c r="I40" s="9"/>
      <c r="J40" s="8" t="s">
        <v>36</v>
      </c>
      <c r="K40" s="8" t="s">
        <v>36</v>
      </c>
      <c r="L40" s="8" t="s">
        <v>36</v>
      </c>
      <c r="M40" s="8" t="s">
        <v>36</v>
      </c>
      <c r="N40" s="8" t="s">
        <v>36</v>
      </c>
      <c r="O40" s="8" t="s">
        <v>36</v>
      </c>
      <c r="P40" s="8" t="s">
        <v>36</v>
      </c>
      <c r="Q40" s="8" t="s">
        <v>36</v>
      </c>
      <c r="R40" s="8" t="s">
        <v>36</v>
      </c>
      <c r="S40" s="8" t="s">
        <v>36</v>
      </c>
      <c r="T40" s="8" t="s">
        <v>36</v>
      </c>
      <c r="U40" s="8" t="s">
        <v>36</v>
      </c>
      <c r="V40" s="8" t="s">
        <v>36</v>
      </c>
      <c r="W40" s="8" t="s">
        <v>36</v>
      </c>
      <c r="X40" s="8" t="s">
        <v>36</v>
      </c>
      <c r="Y40" s="8" t="s">
        <v>36</v>
      </c>
      <c r="Z40" s="8" t="s">
        <v>36</v>
      </c>
      <c r="AA40" s="8" t="s">
        <v>36</v>
      </c>
      <c r="AB40" s="8" t="s">
        <v>36</v>
      </c>
      <c r="AC40" s="8" t="s">
        <v>0</v>
      </c>
      <c r="AD40" s="8" t="s">
        <v>29</v>
      </c>
      <c r="AE40" s="8" t="s">
        <v>29</v>
      </c>
      <c r="AF40" s="8" t="s">
        <v>29</v>
      </c>
      <c r="AG40" s="8" t="s">
        <v>29</v>
      </c>
      <c r="AH40" s="8" t="s">
        <v>1</v>
      </c>
      <c r="AI40" s="8" t="s">
        <v>1</v>
      </c>
      <c r="AJ40" s="8" t="s">
        <v>29</v>
      </c>
      <c r="AK40" s="8" t="s">
        <v>29</v>
      </c>
      <c r="AL40" s="8" t="s">
        <v>29</v>
      </c>
      <c r="AM40" s="8" t="s">
        <v>29</v>
      </c>
      <c r="AN40" s="8" t="s">
        <v>1</v>
      </c>
      <c r="AO40" s="8" t="s">
        <v>68</v>
      </c>
      <c r="AP40" s="8" t="s">
        <v>1</v>
      </c>
      <c r="AQ40" s="8" t="s">
        <v>67</v>
      </c>
      <c r="AR40" s="8" t="s">
        <v>67</v>
      </c>
      <c r="AS40" s="8" t="s">
        <v>67</v>
      </c>
      <c r="AT40" s="8" t="s">
        <v>67</v>
      </c>
      <c r="AU40" s="8" t="s">
        <v>67</v>
      </c>
      <c r="AV40" s="8" t="s">
        <v>1</v>
      </c>
      <c r="AW40" s="8" t="s">
        <v>67</v>
      </c>
      <c r="AX40" s="8" t="s">
        <v>67</v>
      </c>
      <c r="AY40" s="8" t="s">
        <v>67</v>
      </c>
      <c r="AZ40" s="8" t="s">
        <v>67</v>
      </c>
      <c r="BA40" s="8" t="s">
        <v>67</v>
      </c>
      <c r="BB40" s="8" t="s">
        <v>1</v>
      </c>
      <c r="BC40" s="8" t="s">
        <v>1</v>
      </c>
      <c r="BD40" s="8" t="s">
        <v>1</v>
      </c>
      <c r="BE40" s="8" t="s">
        <v>29</v>
      </c>
      <c r="BF40" s="8" t="s">
        <v>29</v>
      </c>
      <c r="BG40" s="8" t="s">
        <v>29</v>
      </c>
      <c r="BH40" s="8" t="s">
        <v>1</v>
      </c>
      <c r="BI40" s="8" t="s">
        <v>29</v>
      </c>
      <c r="BJ40" s="8" t="s">
        <v>72</v>
      </c>
      <c r="BK40" s="8" t="s">
        <v>1</v>
      </c>
      <c r="BL40" s="8" t="s">
        <v>67</v>
      </c>
      <c r="BM40" s="8" t="s">
        <v>67</v>
      </c>
      <c r="BN40" s="8" t="s">
        <v>67</v>
      </c>
      <c r="BO40" s="8" t="s">
        <v>67</v>
      </c>
      <c r="BP40" s="8" t="s">
        <v>67</v>
      </c>
      <c r="BQ40" s="8" t="s">
        <v>36</v>
      </c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 t="s">
        <v>1</v>
      </c>
      <c r="HI40" s="8" t="s">
        <v>1</v>
      </c>
      <c r="HJ40" s="8"/>
      <c r="HK40" s="8"/>
      <c r="HL40" s="8"/>
      <c r="HM40" s="8"/>
      <c r="HN40" s="8"/>
      <c r="HO40" s="8" t="s">
        <v>1</v>
      </c>
      <c r="HP40" s="8" t="s">
        <v>1</v>
      </c>
      <c r="HQ40" s="8"/>
      <c r="HR40" s="8"/>
      <c r="HS40" s="8"/>
      <c r="HT40" s="8"/>
      <c r="HU40" s="8"/>
      <c r="HV40" s="8" t="s">
        <v>1</v>
      </c>
      <c r="HW40" s="8" t="s">
        <v>1</v>
      </c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  <c r="NB40" s="8"/>
      <c r="NC40" s="8"/>
      <c r="ND40" s="8"/>
      <c r="NE40" s="8"/>
      <c r="NF40" s="8"/>
      <c r="NG40" s="8"/>
      <c r="NH40" s="8"/>
      <c r="NI40" s="8"/>
      <c r="NJ40" s="8"/>
      <c r="NK40" s="8"/>
      <c r="NL40" s="8"/>
      <c r="NM40" s="8"/>
      <c r="NN40" s="8"/>
      <c r="NO40" s="8"/>
      <c r="NP40" s="8"/>
      <c r="NQ40" s="8"/>
      <c r="NR40" s="8"/>
      <c r="NS40" s="8"/>
      <c r="NT40" s="8"/>
      <c r="NU40" s="8"/>
      <c r="NV40" s="8"/>
      <c r="NW40" s="8"/>
      <c r="NX40" s="8"/>
      <c r="NY40" s="8"/>
      <c r="NZ40" s="8"/>
      <c r="OA40" s="8"/>
      <c r="OB40" s="8"/>
      <c r="OC40" s="8"/>
      <c r="OD40" s="8"/>
      <c r="OE40" s="8"/>
      <c r="OF40" s="8"/>
      <c r="OG40" s="8"/>
      <c r="OH40" s="8"/>
      <c r="OI40" s="8"/>
      <c r="OJ40" s="8"/>
      <c r="OK40" s="8"/>
      <c r="OL40" s="8"/>
      <c r="OM40" s="8"/>
      <c r="ON40" s="8"/>
      <c r="OO40" s="8"/>
      <c r="OP40" s="8"/>
      <c r="OQ40" s="8"/>
      <c r="OR40" s="8"/>
      <c r="OS40" s="8"/>
      <c r="OT40" s="8"/>
      <c r="OU40" s="8"/>
      <c r="OV40" s="8"/>
      <c r="OW40" s="8"/>
      <c r="OX40" s="8"/>
      <c r="OY40" s="8"/>
      <c r="OZ40" s="8"/>
      <c r="PA40" s="8"/>
      <c r="PB40" s="8"/>
      <c r="PC40" s="8"/>
      <c r="PD40" s="8"/>
      <c r="PE40" s="8"/>
      <c r="PF40" s="8"/>
      <c r="PG40" s="8"/>
      <c r="PH40" s="8"/>
      <c r="PI40" s="8"/>
      <c r="PJ40" s="8"/>
      <c r="PK40" s="8"/>
      <c r="PL40" s="8"/>
      <c r="PM40" s="8"/>
      <c r="PN40" s="8"/>
      <c r="PO40" s="8"/>
      <c r="PP40" s="8"/>
      <c r="PQ40" s="8"/>
      <c r="PR40" s="8"/>
      <c r="PS40" s="8"/>
      <c r="PT40" s="8"/>
      <c r="PU40" s="8"/>
      <c r="PV40" s="8"/>
      <c r="PW40" s="8"/>
      <c r="PX40" s="8"/>
      <c r="PY40" s="8"/>
      <c r="PZ40" s="8"/>
      <c r="QA40" s="8"/>
      <c r="QB40" s="8"/>
      <c r="QC40" s="8"/>
      <c r="QD40" s="8"/>
      <c r="QE40" s="8"/>
      <c r="QF40" s="8"/>
      <c r="QG40" s="8"/>
      <c r="QH40" s="8"/>
      <c r="QI40" s="8"/>
      <c r="QJ40" s="8"/>
      <c r="QK40" s="8"/>
      <c r="QL40" s="8"/>
      <c r="QM40" s="8"/>
      <c r="QN40" s="8"/>
      <c r="QO40" s="8"/>
      <c r="QP40" s="8"/>
      <c r="QQ40" s="8"/>
      <c r="QR40" s="8"/>
      <c r="QS40" s="8"/>
      <c r="QT40" s="8"/>
      <c r="QU40" s="8"/>
      <c r="QV40" s="8"/>
      <c r="QW40" s="8"/>
      <c r="QX40" s="8"/>
      <c r="QY40" s="8"/>
      <c r="QZ40" s="8"/>
      <c r="RA40" s="8"/>
      <c r="RB40" s="8"/>
      <c r="RC40" s="8"/>
      <c r="RD40" s="8"/>
      <c r="RE40" s="8"/>
      <c r="RF40" s="8"/>
      <c r="RG40" s="8"/>
      <c r="RH40" s="8"/>
      <c r="RI40" s="8"/>
      <c r="RJ40" s="8"/>
      <c r="RK40" s="8"/>
      <c r="RL40" s="8"/>
      <c r="RM40" s="8"/>
      <c r="RN40" s="8"/>
      <c r="RO40" s="8"/>
      <c r="RP40" s="8"/>
      <c r="RQ40" s="8"/>
      <c r="RR40" s="8"/>
      <c r="RS40" s="8"/>
      <c r="RT40" s="8"/>
      <c r="RU40" s="8"/>
      <c r="RV40" s="8"/>
      <c r="RW40" s="8"/>
      <c r="RX40" s="8"/>
      <c r="RY40" s="8"/>
      <c r="RZ40" s="8"/>
      <c r="SA40" s="8"/>
      <c r="SB40" s="8"/>
      <c r="SC40" s="8"/>
      <c r="SD40" s="8"/>
      <c r="SE40" s="8"/>
      <c r="SF40" s="8"/>
      <c r="SG40" s="8"/>
      <c r="SH40" s="8"/>
      <c r="SI40" s="8"/>
      <c r="SJ40" s="8"/>
      <c r="SK40" s="8"/>
      <c r="SL40" s="8"/>
      <c r="SM40" s="8"/>
      <c r="SN40" s="8"/>
      <c r="SO40" s="8"/>
      <c r="SP40" s="8"/>
      <c r="SQ40" s="8"/>
      <c r="SR40" s="8"/>
      <c r="SS40" s="8"/>
      <c r="ST40" s="8"/>
      <c r="SU40" s="8"/>
      <c r="SV40" s="8"/>
      <c r="SW40" s="8"/>
      <c r="SX40" s="8"/>
      <c r="SY40" s="8"/>
      <c r="SZ40" s="8"/>
      <c r="TA40" s="8"/>
      <c r="TB40" s="8"/>
      <c r="TC40" s="8"/>
      <c r="TD40" s="8"/>
      <c r="TE40" s="8"/>
      <c r="TF40" s="8"/>
      <c r="TG40" s="8"/>
      <c r="TH40" s="8"/>
      <c r="TI40" s="8"/>
      <c r="TJ40" s="8"/>
      <c r="TK40" s="8"/>
      <c r="TL40" s="8"/>
      <c r="TM40" s="8"/>
      <c r="TN40" s="8"/>
      <c r="TO40" s="8"/>
      <c r="TP40" s="8"/>
      <c r="TQ40" s="8"/>
      <c r="TR40" s="8"/>
      <c r="TS40" s="8"/>
      <c r="TT40" s="8"/>
      <c r="TU40" s="8"/>
      <c r="TV40" s="8"/>
      <c r="TW40" s="8"/>
      <c r="TX40" s="8"/>
      <c r="TY40" s="8"/>
      <c r="TZ40" s="8"/>
      <c r="UA40" s="8"/>
      <c r="UB40" s="8"/>
      <c r="UC40" s="8"/>
      <c r="UD40" s="8"/>
      <c r="UE40" s="8"/>
      <c r="UF40" s="8"/>
      <c r="UG40" s="8"/>
      <c r="UH40" s="8"/>
      <c r="UI40" s="8"/>
      <c r="UJ40" s="8"/>
      <c r="UK40" s="8"/>
      <c r="UL40" s="8"/>
      <c r="UM40" s="8"/>
      <c r="UN40" s="8"/>
      <c r="UO40" s="8"/>
      <c r="UP40" s="8"/>
      <c r="UQ40" s="8"/>
      <c r="UR40" s="8"/>
      <c r="US40" s="8"/>
      <c r="UT40" s="8"/>
      <c r="UU40" s="8"/>
      <c r="UV40" s="8"/>
      <c r="UW40" s="8"/>
      <c r="UX40" s="8"/>
      <c r="UY40" s="8"/>
      <c r="UZ40" s="8"/>
      <c r="VA40" s="8"/>
      <c r="VB40" s="8"/>
      <c r="VC40" s="8"/>
      <c r="VD40" s="8"/>
      <c r="VE40" s="8"/>
      <c r="VF40" s="8"/>
      <c r="VG40" s="8"/>
      <c r="VH40" s="8"/>
      <c r="VI40" s="8"/>
      <c r="VJ40" s="8"/>
      <c r="VK40" s="8"/>
      <c r="VL40" s="8"/>
      <c r="VM40" s="8"/>
      <c r="VN40" s="8"/>
      <c r="VO40" s="8"/>
      <c r="VP40" s="8"/>
      <c r="VQ40" s="8"/>
      <c r="VR40" s="8"/>
      <c r="VS40" s="8"/>
      <c r="VT40" s="8"/>
      <c r="VU40" s="8"/>
      <c r="VV40" s="8"/>
      <c r="VW40" s="8"/>
      <c r="VX40" s="8"/>
      <c r="VY40" s="8"/>
      <c r="VZ40" s="8"/>
      <c r="WA40" s="8"/>
      <c r="WB40" s="8"/>
      <c r="WC40" s="8"/>
      <c r="WD40" s="8"/>
      <c r="WE40" s="8"/>
      <c r="WF40" s="8"/>
      <c r="WG40" s="8"/>
      <c r="WH40" s="8"/>
      <c r="WI40" s="8"/>
      <c r="WJ40" s="8"/>
      <c r="WK40" s="8"/>
      <c r="WL40" s="8"/>
      <c r="WM40" s="8"/>
      <c r="WN40" s="8"/>
      <c r="WO40" s="8"/>
      <c r="WP40" s="8"/>
      <c r="WQ40" s="8"/>
      <c r="WR40" s="8"/>
      <c r="WS40" s="8"/>
      <c r="WT40" s="8"/>
      <c r="WU40" s="8"/>
      <c r="WV40" s="8"/>
      <c r="WW40" s="8"/>
      <c r="WX40" s="8"/>
      <c r="WY40" s="8"/>
      <c r="WZ40" s="8"/>
      <c r="XA40" s="8"/>
      <c r="XB40" s="8"/>
      <c r="XC40" s="8"/>
      <c r="XD40" s="8"/>
      <c r="XE40" s="8"/>
      <c r="XF40" s="8"/>
      <c r="XG40" s="8"/>
      <c r="XH40" s="8"/>
      <c r="XI40" s="8"/>
      <c r="XJ40" s="8"/>
      <c r="XK40" s="8"/>
      <c r="XL40" s="8"/>
      <c r="XM40" s="8"/>
      <c r="XN40" s="8"/>
      <c r="XO40" s="8"/>
      <c r="XP40" s="8"/>
      <c r="XQ40" s="8"/>
      <c r="XR40" s="8"/>
      <c r="XS40" s="8"/>
      <c r="XT40" s="8"/>
      <c r="XU40" s="8"/>
      <c r="XV40" s="8"/>
      <c r="XW40" s="8"/>
      <c r="XX40" s="8"/>
      <c r="XY40" s="8"/>
      <c r="XZ40" s="8"/>
      <c r="YA40" s="8"/>
      <c r="YB40" s="8"/>
      <c r="YC40" s="8"/>
      <c r="YD40" s="8"/>
      <c r="YE40" s="8"/>
      <c r="YF40" s="8"/>
      <c r="YG40" s="8"/>
      <c r="YH40" s="8"/>
      <c r="YI40" s="8"/>
      <c r="YJ40" s="8"/>
      <c r="YK40" s="8"/>
      <c r="YL40" s="8"/>
      <c r="YM40" s="8"/>
      <c r="YN40" s="8"/>
      <c r="YO40" s="8"/>
      <c r="YP40" s="8"/>
      <c r="YQ40" s="8"/>
      <c r="YR40" s="8"/>
      <c r="YS40" s="8"/>
      <c r="YT40" s="8"/>
      <c r="YU40" s="8"/>
      <c r="YV40" s="8"/>
      <c r="YW40" s="8"/>
      <c r="YX40" s="8"/>
      <c r="YY40" s="8"/>
      <c r="YZ40" s="8"/>
      <c r="ZA40" s="8"/>
      <c r="ZB40" s="8"/>
      <c r="ZC40" s="8"/>
      <c r="ZD40" s="8"/>
      <c r="ZE40" s="8"/>
      <c r="ZF40" s="8"/>
      <c r="ZG40" s="8"/>
      <c r="ZH40" s="8"/>
      <c r="ZI40" s="8"/>
      <c r="ZJ40" s="8"/>
      <c r="ZK40" s="8"/>
      <c r="ZL40" s="8"/>
      <c r="ZM40" s="8"/>
      <c r="ZN40" s="8"/>
      <c r="ZO40" s="8"/>
      <c r="ZP40" s="8"/>
      <c r="ZQ40" s="8"/>
      <c r="ZR40" s="8"/>
      <c r="ZS40" s="8"/>
      <c r="ZT40" s="8"/>
      <c r="ZU40" s="8"/>
      <c r="ZV40" s="8"/>
      <c r="ZW40" s="8"/>
      <c r="ZX40" s="8"/>
      <c r="ZY40" s="8"/>
      <c r="ZZ40" s="8"/>
      <c r="AAA40" s="8"/>
      <c r="AAB40" s="8"/>
      <c r="AAC40" s="8"/>
      <c r="AAD40" s="8"/>
      <c r="AAE40" s="8"/>
      <c r="AAF40" s="8"/>
      <c r="AAG40" s="8"/>
      <c r="AAH40" s="8"/>
      <c r="AAI40" s="8"/>
      <c r="AAJ40" s="8"/>
      <c r="AAK40" s="8"/>
      <c r="AAL40" s="8"/>
      <c r="AAM40" s="8"/>
      <c r="AAN40" s="8"/>
      <c r="AAO40" s="8"/>
      <c r="AAP40" s="8"/>
      <c r="AAQ40" s="8"/>
      <c r="AAR40" s="8"/>
      <c r="AAS40" s="8"/>
      <c r="AAT40" s="8"/>
      <c r="AAU40" s="8"/>
      <c r="AAV40" s="8"/>
      <c r="AAW40" s="8"/>
      <c r="AAX40" s="8"/>
      <c r="AAY40" s="8"/>
      <c r="AAZ40" s="8"/>
      <c r="ABA40" s="8"/>
      <c r="ABB40" s="8"/>
      <c r="ABC40" s="8"/>
      <c r="ABD40" s="8"/>
      <c r="ABE40" s="8"/>
      <c r="ABF40" s="8"/>
      <c r="ABG40" s="8"/>
      <c r="ABH40" s="8"/>
      <c r="ABI40" s="8"/>
      <c r="ABJ40" s="8"/>
      <c r="ABK40" s="8"/>
      <c r="ABL40" s="8"/>
      <c r="ABO40" s="6">
        <f ca="1">COUNTIFS($J40:$ABL40,"*"&amp;"Congés"&amp;"*",$J$1:$ABL$1,"&gt;="&amp;ABO$1,$J$1:$ABL$1,"&lt;="&amp;EOMONTH(ABO$1,0))+COUNTIFS($J40:$ABL40,"*"&amp;"RECUP DEBIT"&amp;"*",$J$1:$ABL$1,"&gt;="&amp;ABO$1,$J$1:$ABL$1,"&lt;="&amp;EOMONTH(ABO$1,0))+COUNTIFS($J40:$ABL40,"*"&amp;"RTT"&amp;"*",$J$1:$ABL$1,"&gt;="&amp;ABO$1,$J$1:$ABL$1,"&lt;="&amp;EOMONTH(ABO$1,0))+COUNTIFS($J40:$ABL40,"*"&amp;"ENFANT MALADE"&amp;"*",$J$1:$ABL$1,"&gt;="&amp;ABO$1,$J$1:$ABL$1,"&lt;="&amp;EOMONTH(ABO$1,0))+COUNTIFS($J40:$ABL40,"*"&amp;"BONIFICATION"&amp;"*",$J$1:$ABL$1,"&gt;="&amp;ABO$1,$J$1:$ABL$1,"&lt;="&amp;EOMONTH(ABO$1,0))</f>
        <v>0</v>
      </c>
      <c r="ABP40" s="5">
        <f ca="1">COUNTIFS($J40:$ABL40,"*"&amp;"Congés"&amp;"*",$J$1:$ABL$1,"&gt;="&amp;ABP$1,$J$1:$ABL$1,"&lt;="&amp;EOMONTH(ABP$1,0))+COUNTIFS($J40:$ABL40,"*"&amp;"RECUP DEBIT"&amp;"*",$J$1:$ABL$1,"&gt;="&amp;ABP$1,$J$1:$ABL$1,"&lt;="&amp;EOMONTH(ABP$1,0))+COUNTIFS($J40:$ABL40,"*"&amp;"RTT"&amp;"*",$J$1:$ABL$1,"&gt;="&amp;ABP$1,$J$1:$ABL$1,"&lt;="&amp;EOMONTH(ABP$1,0))+COUNTIFS($J40:$ABL40,"*"&amp;"ENFANT MALADE"&amp;"*",$J$1:$ABL$1,"&gt;="&amp;ABP$1,$J$1:$ABL$1,"&lt;="&amp;EOMONTH(ABP$1,0))+COUNTIFS($J40:$ABL40,"*"&amp;"BONIFICATION"&amp;"*",$J$1:$ABL$1,"&gt;="&amp;ABP$1,$J$1:$ABL$1,"&lt;="&amp;EOMONTH(ABP$1,0))</f>
        <v>0</v>
      </c>
      <c r="ABQ40" s="5">
        <f ca="1">COUNTIFS($J40:$ABL40,"*"&amp;"Congés"&amp;"*",$J$1:$ABL$1,"&gt;="&amp;ABQ$1,$J$1:$ABL$1,"&lt;="&amp;EOMONTH(ABQ$1,0))+COUNTIFS($J40:$ABL40,"*"&amp;"RECUP DEBIT"&amp;"*",$J$1:$ABL$1,"&gt;="&amp;ABQ$1,$J$1:$ABL$1,"&lt;="&amp;EOMONTH(ABQ$1,0))+COUNTIFS($J40:$ABL40,"*"&amp;"RTT"&amp;"*",$J$1:$ABL$1,"&gt;="&amp;ABQ$1,$J$1:$ABL$1,"&lt;="&amp;EOMONTH(ABQ$1,0))+COUNTIFS($J40:$ABL40,"*"&amp;"ENFANT MALADE"&amp;"*",$J$1:$ABL$1,"&gt;="&amp;ABQ$1,$J$1:$ABL$1,"&lt;="&amp;EOMONTH(ABQ$1,0))+COUNTIFS($J40:$ABL40,"*"&amp;"BONIFICATION"&amp;"*",$J$1:$ABL$1,"&gt;="&amp;ABQ$1,$J$1:$ABL$1,"&lt;="&amp;EOMONTH(ABQ$1,0))</f>
        <v>1</v>
      </c>
      <c r="ABR40" s="5">
        <f ca="1">COUNTIFS($J40:$ABL40,"*"&amp;"Congés"&amp;"*",$J$1:$ABL$1,"&gt;="&amp;ABR$1,$J$1:$ABL$1,"&lt;="&amp;EOMONTH(ABR$1,0))+COUNTIFS($J40:$ABL40,"*"&amp;"RECUP DEBIT"&amp;"*",$J$1:$ABL$1,"&gt;="&amp;ABR$1,$J$1:$ABL$1,"&lt;="&amp;EOMONTH(ABR$1,0))+COUNTIFS($J40:$ABL40,"*"&amp;"RTT"&amp;"*",$J$1:$ABL$1,"&gt;="&amp;ABR$1,$J$1:$ABL$1,"&lt;="&amp;EOMONTH(ABR$1,0))+COUNTIFS($J40:$ABL40,"*"&amp;"ENFANT MALADE"&amp;"*",$J$1:$ABL$1,"&gt;="&amp;ABR$1,$J$1:$ABL$1,"&lt;="&amp;EOMONTH(ABR$1,0))+COUNTIFS($J40:$ABL40,"*"&amp;"BONIFICATION"&amp;"*",$J$1:$ABL$1,"&gt;="&amp;ABR$1,$J$1:$ABL$1,"&lt;="&amp;EOMONTH(ABR$1,0))</f>
        <v>0</v>
      </c>
      <c r="ABS40" s="5">
        <f ca="1">COUNTIFS($J40:$ABL40,"*"&amp;"Congés"&amp;"*",$J$1:$ABL$1,"&gt;="&amp;ABS$1,$J$1:$ABL$1,"&lt;="&amp;EOMONTH(ABS$1,0))+COUNTIFS($J40:$ABL40,"*"&amp;"RECUP DEBIT"&amp;"*",$J$1:$ABL$1,"&gt;="&amp;ABS$1,$J$1:$ABL$1,"&lt;="&amp;EOMONTH(ABS$1,0))+COUNTIFS($J40:$ABL40,"*"&amp;"RTT"&amp;"*",$J$1:$ABL$1,"&gt;="&amp;ABS$1,$J$1:$ABL$1,"&lt;="&amp;EOMONTH(ABS$1,0))+COUNTIFS($J40:$ABL40,"*"&amp;"ENFANT MALADE"&amp;"*",$J$1:$ABL$1,"&gt;="&amp;ABS$1,$J$1:$ABL$1,"&lt;="&amp;EOMONTH(ABS$1,0))+COUNTIFS($J40:$ABL40,"*"&amp;"BONIFICATION"&amp;"*",$J$1:$ABL$1,"&gt;="&amp;ABS$1,$J$1:$ABL$1,"&lt;="&amp;EOMONTH(ABS$1,0))</f>
        <v>0</v>
      </c>
      <c r="ABT40" s="5">
        <f ca="1">COUNTIFS($J40:$ABL40,"*"&amp;"Congés"&amp;"*",$J$1:$ABL$1,"&gt;="&amp;ABT$1,$J$1:$ABL$1,"&lt;="&amp;EOMONTH(ABT$1,0))+COUNTIFS($J40:$ABL40,"*"&amp;"RECUP DEBIT"&amp;"*",$J$1:$ABL$1,"&gt;="&amp;ABT$1,$J$1:$ABL$1,"&lt;="&amp;EOMONTH(ABT$1,0))+COUNTIFS($J40:$ABL40,"*"&amp;"RTT"&amp;"*",$J$1:$ABL$1,"&gt;="&amp;ABT$1,$J$1:$ABL$1,"&lt;="&amp;EOMONTH(ABT$1,0))+COUNTIFS($J40:$ABL40,"*"&amp;"ENFANT MALADE"&amp;"*",$J$1:$ABL$1,"&gt;="&amp;ABT$1,$J$1:$ABL$1,"&lt;="&amp;EOMONTH(ABT$1,0))+COUNTIFS($J40:$ABL40,"*"&amp;"BONIFICATION"&amp;"*",$J$1:$ABL$1,"&gt;="&amp;ABT$1,$J$1:$ABL$1,"&lt;="&amp;EOMONTH(ABT$1,0))</f>
        <v>0</v>
      </c>
      <c r="ABU40" s="5">
        <f ca="1">COUNTIFS($J40:$ABL40,"*"&amp;"Congés"&amp;"*",$J$1:$ABL$1,"&gt;="&amp;ABU$1,$J$1:$ABL$1,"&lt;="&amp;EOMONTH(ABU$1,0))+COUNTIFS($J40:$ABL40,"*"&amp;"RECUP DEBIT"&amp;"*",$J$1:$ABL$1,"&gt;="&amp;ABU$1,$J$1:$ABL$1,"&lt;="&amp;EOMONTH(ABU$1,0))+COUNTIFS($J40:$ABL40,"*"&amp;"RTT"&amp;"*",$J$1:$ABL$1,"&gt;="&amp;ABU$1,$J$1:$ABL$1,"&lt;="&amp;EOMONTH(ABU$1,0))+COUNTIFS($J40:$ABL40,"*"&amp;"ENFANT MALADE"&amp;"*",$J$1:$ABL$1,"&gt;="&amp;ABU$1,$J$1:$ABL$1,"&lt;="&amp;EOMONTH(ABU$1,0))+COUNTIFS($J40:$ABL40,"*"&amp;"BONIFICATION"&amp;"*",$J$1:$ABL$1,"&gt;="&amp;ABU$1,$J$1:$ABL$1,"&lt;="&amp;EOMONTH(ABU$1,0))</f>
        <v>0</v>
      </c>
      <c r="ABV40" s="5">
        <f ca="1">COUNTIFS($J40:$ABL40,"*"&amp;"Congés"&amp;"*",$J$1:$ABL$1,"&gt;="&amp;ABV$1,$J$1:$ABL$1,"&lt;="&amp;EOMONTH(ABV$1,0))+COUNTIFS($J40:$ABL40,"*"&amp;"RECUP DEBIT"&amp;"*",$J$1:$ABL$1,"&gt;="&amp;ABV$1,$J$1:$ABL$1,"&lt;="&amp;EOMONTH(ABV$1,0))+COUNTIFS($J40:$ABL40,"*"&amp;"RTT"&amp;"*",$J$1:$ABL$1,"&gt;="&amp;ABV$1,$J$1:$ABL$1,"&lt;="&amp;EOMONTH(ABV$1,0))+COUNTIFS($J40:$ABL40,"*"&amp;"ENFANT MALADE"&amp;"*",$J$1:$ABL$1,"&gt;="&amp;ABV$1,$J$1:$ABL$1,"&lt;="&amp;EOMONTH(ABV$1,0))+COUNTIFS($J40:$ABL40,"*"&amp;"BONIFICATION"&amp;"*",$J$1:$ABL$1,"&gt;="&amp;ABV$1,$J$1:$ABL$1,"&lt;="&amp;EOMONTH(ABV$1,0))</f>
        <v>0</v>
      </c>
      <c r="ABW40" s="5">
        <f ca="1">COUNTIFS($J40:$ABL40,"*"&amp;"Congés"&amp;"*",$J$1:$ABL$1,"&gt;="&amp;ABW$1,$J$1:$ABL$1,"&lt;="&amp;EOMONTH(ABW$1,0))+COUNTIFS($J40:$ABL40,"*"&amp;"RECUP DEBIT"&amp;"*",$J$1:$ABL$1,"&gt;="&amp;ABW$1,$J$1:$ABL$1,"&lt;="&amp;EOMONTH(ABW$1,0))+COUNTIFS($J40:$ABL40,"*"&amp;"RTT"&amp;"*",$J$1:$ABL$1,"&gt;="&amp;ABW$1,$J$1:$ABL$1,"&lt;="&amp;EOMONTH(ABW$1,0))+COUNTIFS($J40:$ABL40,"*"&amp;"ENFANT MALADE"&amp;"*",$J$1:$ABL$1,"&gt;="&amp;ABW$1,$J$1:$ABL$1,"&lt;="&amp;EOMONTH(ABW$1,0))+COUNTIFS($J40:$ABL40,"*"&amp;"BONIFICATION"&amp;"*",$J$1:$ABL$1,"&gt;="&amp;ABW$1,$J$1:$ABL$1,"&lt;="&amp;EOMONTH(ABW$1,0))</f>
        <v>0</v>
      </c>
      <c r="ABX40" s="5">
        <f ca="1">COUNTIFS($J40:$ABL40,"*"&amp;"Congés"&amp;"*",$J$1:$ABL$1,"&gt;="&amp;ABX$1,$J$1:$ABL$1,"&lt;="&amp;EOMONTH(ABX$1,0))+COUNTIFS($J40:$ABL40,"*"&amp;"RECUP DEBIT"&amp;"*",$J$1:$ABL$1,"&gt;="&amp;ABX$1,$J$1:$ABL$1,"&lt;="&amp;EOMONTH(ABX$1,0))+COUNTIFS($J40:$ABL40,"*"&amp;"RTT"&amp;"*",$J$1:$ABL$1,"&gt;="&amp;ABX$1,$J$1:$ABL$1,"&lt;="&amp;EOMONTH(ABX$1,0))+COUNTIFS($J40:$ABL40,"*"&amp;"ENFANT MALADE"&amp;"*",$J$1:$ABL$1,"&gt;="&amp;ABX$1,$J$1:$ABL$1,"&lt;="&amp;EOMONTH(ABX$1,0))+COUNTIFS($J40:$ABL40,"*"&amp;"BONIFICATION"&amp;"*",$J$1:$ABL$1,"&gt;="&amp;ABX$1,$J$1:$ABL$1,"&lt;="&amp;EOMONTH(ABX$1,0))</f>
        <v>0</v>
      </c>
      <c r="ABY40" s="5">
        <f ca="1">COUNTIFS($J40:$ABL40,"*"&amp;"Congés"&amp;"*",$J$1:$ABL$1,"&gt;="&amp;ABY$1,$J$1:$ABL$1,"&lt;="&amp;EOMONTH(ABY$1,0))+COUNTIFS($J40:$ABL40,"*"&amp;"RECUP DEBIT"&amp;"*",$J$1:$ABL$1,"&gt;="&amp;ABY$1,$J$1:$ABL$1,"&lt;="&amp;EOMONTH(ABY$1,0))+COUNTIFS($J40:$ABL40,"*"&amp;"RTT"&amp;"*",$J$1:$ABL$1,"&gt;="&amp;ABY$1,$J$1:$ABL$1,"&lt;="&amp;EOMONTH(ABY$1,0))+COUNTIFS($J40:$ABL40,"*"&amp;"ENFANT MALADE"&amp;"*",$J$1:$ABL$1,"&gt;="&amp;ABY$1,$J$1:$ABL$1,"&lt;="&amp;EOMONTH(ABY$1,0))+COUNTIFS($J40:$ABL40,"*"&amp;"BONIFICATION"&amp;"*",$J$1:$ABL$1,"&gt;="&amp;ABY$1,$J$1:$ABL$1,"&lt;="&amp;EOMONTH(ABY$1,0))</f>
        <v>0</v>
      </c>
      <c r="ABZ40" s="5">
        <f ca="1">COUNTIFS($J40:$ABL40,"*"&amp;"Congés"&amp;"*",$J$1:$ABL$1,"&gt;="&amp;ABZ$1,$J$1:$ABL$1,"&lt;="&amp;EOMONTH(ABZ$1,0))+COUNTIFS($J40:$ABL40,"*"&amp;"RECUP DEBIT"&amp;"*",$J$1:$ABL$1,"&gt;="&amp;ABZ$1,$J$1:$ABL$1,"&lt;="&amp;EOMONTH(ABZ$1,0))+COUNTIFS($J40:$ABL40,"*"&amp;"RTT"&amp;"*",$J$1:$ABL$1,"&gt;="&amp;ABZ$1,$J$1:$ABL$1,"&lt;="&amp;EOMONTH(ABZ$1,0))+COUNTIFS($J40:$ABL40,"*"&amp;"ENFANT MALADE"&amp;"*",$J$1:$ABL$1,"&gt;="&amp;ABZ$1,$J$1:$ABL$1,"&lt;="&amp;EOMONTH(ABZ$1,0))+COUNTIFS($J40:$ABL40,"*"&amp;"BONIFICATION"&amp;"*",$J$1:$ABL$1,"&gt;="&amp;ABZ$1,$J$1:$ABL$1,"&lt;="&amp;EOMONTH(ABZ$1,0))</f>
        <v>0</v>
      </c>
      <c r="ACA40" s="5">
        <f ca="1">COUNTIFS($J40:$ABL40,"*"&amp;"Congés"&amp;"*",$J$1:$ABL$1,"&gt;="&amp;ACA$1,$J$1:$ABL$1,"&lt;="&amp;EOMONTH(ACA$1,0))+COUNTIFS($J40:$ABL40,"*"&amp;"RECUP DEBIT"&amp;"*",$J$1:$ABL$1,"&gt;="&amp;ACA$1,$J$1:$ABL$1,"&lt;="&amp;EOMONTH(ACA$1,0))+COUNTIFS($J40:$ABL40,"*"&amp;"RTT"&amp;"*",$J$1:$ABL$1,"&gt;="&amp;ACA$1,$J$1:$ABL$1,"&lt;="&amp;EOMONTH(ACA$1,0))+COUNTIFS($J40:$ABL40,"*"&amp;"ENFANT MALADE"&amp;"*",$J$1:$ABL$1,"&gt;="&amp;ACA$1,$J$1:$ABL$1,"&lt;="&amp;EOMONTH(ACA$1,0))+COUNTIFS($J40:$ABL40,"*"&amp;"BONIFICATION"&amp;"*",$J$1:$ABL$1,"&gt;="&amp;ACA$1,$J$1:$ABL$1,"&lt;="&amp;EOMONTH(ACA$1,0))</f>
        <v>0</v>
      </c>
      <c r="ACB40" s="4">
        <f ca="1">COUNTIFS($J40:$ABL40,"*"&amp;"Congés"&amp;"*",$J$1:$ABL$1,"&gt;="&amp;ACB$1,$J$1:$ABL$1,"&lt;="&amp;EOMONTH(ACB$1,0))+COUNTIFS($J40:$ABL40,"*"&amp;"RECUP DEBIT"&amp;"*",$J$1:$ABL$1,"&gt;="&amp;ACB$1,$J$1:$ABL$1,"&lt;="&amp;EOMONTH(ACB$1,0))+COUNTIFS($J40:$ABL40,"*"&amp;"RTT"&amp;"*",$J$1:$ABL$1,"&gt;="&amp;ACB$1,$J$1:$ABL$1,"&lt;="&amp;EOMONTH(ACB$1,0))+COUNTIFS($J40:$ABL40,"*"&amp;"ENFANT MALADE"&amp;"*",$J$1:$ABL$1,"&gt;="&amp;ACB$1,$J$1:$ABL$1,"&lt;="&amp;EOMONTH(ACB$1,0))+COUNTIFS($J40:$ABL40,"*"&amp;"BONIFICATION"&amp;"*",$J$1:$ABL$1,"&gt;="&amp;ACB$1,$J$1:$ABL$1,"&lt;="&amp;EOMONTH(ACB$1,0))</f>
        <v>0</v>
      </c>
    </row>
    <row r="41" spans="1:756" s="3" customFormat="1" ht="28" hidden="1" customHeight="1">
      <c r="A41" s="27" t="s">
        <v>82</v>
      </c>
      <c r="B41" s="9" t="str">
        <f>VLOOKUP($A41,[1]LISTE_AGENTS!$A:$G,2,FALSE)</f>
        <v>Vanini</v>
      </c>
      <c r="C41" s="9" t="str">
        <f>VLOOKUP($A41,[1]LISTE_AGENTS!$A:$G,3,FALSE)</f>
        <v>Kévin</v>
      </c>
      <c r="D41" s="9" t="str">
        <f>VLOOKUP($A41,[1]LISTE_AGENTS!$A:$G,4,FALSE)</f>
        <v>Vanini Kévin</v>
      </c>
      <c r="E41" s="9" t="str">
        <f>VLOOKUP($A41,[1]LISTE_AGENTS!$A:$G,7,FALSE)</f>
        <v>Oui</v>
      </c>
      <c r="F41" s="9" t="str">
        <f>VLOOKUP($A41,[1]LISTE_AGENTS!$A:$H,8,FALSE)</f>
        <v>NHA-21</v>
      </c>
      <c r="G41" s="26" t="s">
        <v>75</v>
      </c>
      <c r="H41" s="9"/>
      <c r="I41" s="9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  <c r="NB41" s="8"/>
      <c r="NC41" s="8"/>
      <c r="ND41" s="8"/>
      <c r="NE41" s="8"/>
      <c r="NF41" s="8"/>
      <c r="NG41" s="8"/>
      <c r="NH41" s="8"/>
      <c r="NI41" s="8"/>
      <c r="NJ41" s="8"/>
      <c r="NK41" s="8"/>
      <c r="NL41" s="8"/>
      <c r="NM41" s="8"/>
      <c r="NN41" s="8"/>
      <c r="NO41" s="8"/>
      <c r="NP41" s="8"/>
      <c r="NQ41" s="8"/>
      <c r="NR41" s="8"/>
      <c r="NS41" s="8"/>
      <c r="NT41" s="8"/>
      <c r="NU41" s="8"/>
      <c r="NV41" s="8"/>
      <c r="NW41" s="8"/>
      <c r="NX41" s="8"/>
      <c r="NY41" s="8"/>
      <c r="NZ41" s="8"/>
      <c r="OA41" s="8"/>
      <c r="OB41" s="8"/>
      <c r="OC41" s="8"/>
      <c r="OD41" s="8"/>
      <c r="OE41" s="8"/>
      <c r="OF41" s="8"/>
      <c r="OG41" s="8"/>
      <c r="OH41" s="8"/>
      <c r="OI41" s="8"/>
      <c r="OJ41" s="8"/>
      <c r="OK41" s="8"/>
      <c r="OL41" s="8"/>
      <c r="OM41" s="8"/>
      <c r="ON41" s="8"/>
      <c r="OO41" s="8"/>
      <c r="OP41" s="8"/>
      <c r="OQ41" s="8"/>
      <c r="OR41" s="8"/>
      <c r="OS41" s="8"/>
      <c r="OT41" s="8"/>
      <c r="OU41" s="8"/>
      <c r="OV41" s="8"/>
      <c r="OW41" s="8"/>
      <c r="OX41" s="8"/>
      <c r="OY41" s="8"/>
      <c r="OZ41" s="8"/>
      <c r="PA41" s="8"/>
      <c r="PB41" s="8"/>
      <c r="PC41" s="8"/>
      <c r="PD41" s="8"/>
      <c r="PE41" s="8"/>
      <c r="PF41" s="8"/>
      <c r="PG41" s="8"/>
      <c r="PH41" s="8"/>
      <c r="PI41" s="8"/>
      <c r="PJ41" s="8"/>
      <c r="PK41" s="8"/>
      <c r="PL41" s="8"/>
      <c r="PM41" s="8"/>
      <c r="PN41" s="8"/>
      <c r="PO41" s="8"/>
      <c r="PP41" s="8"/>
      <c r="PQ41" s="8"/>
      <c r="PR41" s="8"/>
      <c r="PS41" s="8"/>
      <c r="PT41" s="8"/>
      <c r="PU41" s="8"/>
      <c r="PV41" s="8"/>
      <c r="PW41" s="8"/>
      <c r="PX41" s="8"/>
      <c r="PY41" s="8"/>
      <c r="PZ41" s="8"/>
      <c r="QA41" s="8"/>
      <c r="QB41" s="8"/>
      <c r="QC41" s="8"/>
      <c r="QD41" s="8"/>
      <c r="QE41" s="8"/>
      <c r="QF41" s="8"/>
      <c r="QG41" s="8"/>
      <c r="QH41" s="8"/>
      <c r="QI41" s="8"/>
      <c r="QJ41" s="8"/>
      <c r="QK41" s="8"/>
      <c r="QL41" s="8"/>
      <c r="QM41" s="8"/>
      <c r="QN41" s="8"/>
      <c r="QO41" s="8"/>
      <c r="QP41" s="8"/>
      <c r="QQ41" s="8"/>
      <c r="QR41" s="8"/>
      <c r="QS41" s="8"/>
      <c r="QT41" s="8"/>
      <c r="QU41" s="8"/>
      <c r="QV41" s="8"/>
      <c r="QW41" s="8"/>
      <c r="QX41" s="8"/>
      <c r="QY41" s="8"/>
      <c r="QZ41" s="8"/>
      <c r="RA41" s="8"/>
      <c r="RB41" s="8"/>
      <c r="RC41" s="8"/>
      <c r="RD41" s="8"/>
      <c r="RE41" s="8"/>
      <c r="RF41" s="8"/>
      <c r="RG41" s="8"/>
      <c r="RH41" s="8"/>
      <c r="RI41" s="8"/>
      <c r="RJ41" s="8"/>
      <c r="RK41" s="8"/>
      <c r="RL41" s="8"/>
      <c r="RM41" s="8"/>
      <c r="RN41" s="8"/>
      <c r="RO41" s="8"/>
      <c r="RP41" s="8"/>
      <c r="RQ41" s="8"/>
      <c r="RR41" s="8"/>
      <c r="RS41" s="8"/>
      <c r="RT41" s="8"/>
      <c r="RU41" s="8"/>
      <c r="RV41" s="8"/>
      <c r="RW41" s="8"/>
      <c r="RX41" s="8"/>
      <c r="RY41" s="8"/>
      <c r="RZ41" s="8"/>
      <c r="SA41" s="8"/>
      <c r="SB41" s="8"/>
      <c r="SC41" s="8"/>
      <c r="SD41" s="8"/>
      <c r="SE41" s="8"/>
      <c r="SF41" s="8"/>
      <c r="SG41" s="8"/>
      <c r="SH41" s="8"/>
      <c r="SI41" s="8"/>
      <c r="SJ41" s="8"/>
      <c r="SK41" s="8"/>
      <c r="SL41" s="8"/>
      <c r="SM41" s="8"/>
      <c r="SN41" s="8"/>
      <c r="SO41" s="8"/>
      <c r="SP41" s="8"/>
      <c r="SQ41" s="8"/>
      <c r="SR41" s="8"/>
      <c r="SS41" s="8"/>
      <c r="ST41" s="8"/>
      <c r="SU41" s="8"/>
      <c r="SV41" s="8"/>
      <c r="SW41" s="8"/>
      <c r="SX41" s="8"/>
      <c r="SY41" s="8"/>
      <c r="SZ41" s="8"/>
      <c r="TA41" s="8"/>
      <c r="TB41" s="8"/>
      <c r="TC41" s="8"/>
      <c r="TD41" s="8"/>
      <c r="TE41" s="8"/>
      <c r="TF41" s="8"/>
      <c r="TG41" s="8"/>
      <c r="TH41" s="8"/>
      <c r="TI41" s="8"/>
      <c r="TJ41" s="8"/>
      <c r="TK41" s="8"/>
      <c r="TL41" s="8"/>
      <c r="TM41" s="8"/>
      <c r="TN41" s="8"/>
      <c r="TO41" s="8"/>
      <c r="TP41" s="8"/>
      <c r="TQ41" s="8"/>
      <c r="TR41" s="8"/>
      <c r="TS41" s="8"/>
      <c r="TT41" s="8"/>
      <c r="TU41" s="8"/>
      <c r="TV41" s="8"/>
      <c r="TW41" s="8"/>
      <c r="TX41" s="8"/>
      <c r="TY41" s="8"/>
      <c r="TZ41" s="8"/>
      <c r="UA41" s="8"/>
      <c r="UB41" s="8"/>
      <c r="UC41" s="8"/>
      <c r="UD41" s="8"/>
      <c r="UE41" s="8"/>
      <c r="UF41" s="8"/>
      <c r="UG41" s="8"/>
      <c r="UH41" s="8"/>
      <c r="UI41" s="8"/>
      <c r="UJ41" s="8"/>
      <c r="UK41" s="8"/>
      <c r="UL41" s="8"/>
      <c r="UM41" s="8"/>
      <c r="UN41" s="8"/>
      <c r="UO41" s="8"/>
      <c r="UP41" s="8"/>
      <c r="UQ41" s="8"/>
      <c r="UR41" s="8"/>
      <c r="US41" s="8"/>
      <c r="UT41" s="8"/>
      <c r="UU41" s="8"/>
      <c r="UV41" s="8"/>
      <c r="UW41" s="8"/>
      <c r="UX41" s="8"/>
      <c r="UY41" s="8"/>
      <c r="UZ41" s="8"/>
      <c r="VA41" s="8"/>
      <c r="VB41" s="8"/>
      <c r="VC41" s="8"/>
      <c r="VD41" s="8"/>
      <c r="VE41" s="8"/>
      <c r="VF41" s="8"/>
      <c r="VG41" s="8"/>
      <c r="VH41" s="8"/>
      <c r="VI41" s="8"/>
      <c r="VJ41" s="8"/>
      <c r="VK41" s="8"/>
      <c r="VL41" s="8"/>
      <c r="VM41" s="8"/>
      <c r="VN41" s="8"/>
      <c r="VO41" s="8"/>
      <c r="VP41" s="8"/>
      <c r="VQ41" s="8"/>
      <c r="VR41" s="8"/>
      <c r="VS41" s="8"/>
      <c r="VT41" s="8"/>
      <c r="VU41" s="8"/>
      <c r="VV41" s="8"/>
      <c r="VW41" s="8"/>
      <c r="VX41" s="8"/>
      <c r="VY41" s="8"/>
      <c r="VZ41" s="8"/>
      <c r="WA41" s="8"/>
      <c r="WB41" s="8"/>
      <c r="WC41" s="8"/>
      <c r="WD41" s="8"/>
      <c r="WE41" s="8"/>
      <c r="WF41" s="8"/>
      <c r="WG41" s="8"/>
      <c r="WH41" s="8"/>
      <c r="WI41" s="8"/>
      <c r="WJ41" s="8"/>
      <c r="WK41" s="8"/>
      <c r="WL41" s="8"/>
      <c r="WM41" s="8"/>
      <c r="WN41" s="8"/>
      <c r="WO41" s="8"/>
      <c r="WP41" s="8"/>
      <c r="WQ41" s="8"/>
      <c r="WR41" s="8"/>
      <c r="WS41" s="8"/>
      <c r="WT41" s="8"/>
      <c r="WU41" s="8"/>
      <c r="WV41" s="8"/>
      <c r="WW41" s="8"/>
      <c r="WX41" s="8"/>
      <c r="WY41" s="8"/>
      <c r="WZ41" s="8"/>
      <c r="XA41" s="8"/>
      <c r="XB41" s="8"/>
      <c r="XC41" s="8"/>
      <c r="XD41" s="8"/>
      <c r="XE41" s="8"/>
      <c r="XF41" s="8"/>
      <c r="XG41" s="8"/>
      <c r="XH41" s="8"/>
      <c r="XI41" s="8"/>
      <c r="XJ41" s="8"/>
      <c r="XK41" s="8"/>
      <c r="XL41" s="8"/>
      <c r="XM41" s="8"/>
      <c r="XN41" s="8"/>
      <c r="XO41" s="8"/>
      <c r="XP41" s="8"/>
      <c r="XQ41" s="8"/>
      <c r="XR41" s="8"/>
      <c r="XS41" s="8"/>
      <c r="XT41" s="8"/>
      <c r="XU41" s="8"/>
      <c r="XV41" s="8"/>
      <c r="XW41" s="8"/>
      <c r="XX41" s="8"/>
      <c r="XY41" s="8"/>
      <c r="XZ41" s="8"/>
      <c r="YA41" s="8"/>
      <c r="YB41" s="8"/>
      <c r="YC41" s="8"/>
      <c r="YD41" s="8"/>
      <c r="YE41" s="8"/>
      <c r="YF41" s="8"/>
      <c r="YG41" s="8"/>
      <c r="YH41" s="8"/>
      <c r="YI41" s="8"/>
      <c r="YJ41" s="8"/>
      <c r="YK41" s="8"/>
      <c r="YL41" s="8"/>
      <c r="YM41" s="8"/>
      <c r="YN41" s="8"/>
      <c r="YO41" s="8"/>
      <c r="YP41" s="8"/>
      <c r="YQ41" s="8"/>
      <c r="YR41" s="8"/>
      <c r="YS41" s="8"/>
      <c r="YT41" s="8"/>
      <c r="YU41" s="8"/>
      <c r="YV41" s="8"/>
      <c r="YW41" s="8"/>
      <c r="YX41" s="8"/>
      <c r="YY41" s="8"/>
      <c r="YZ41" s="8"/>
      <c r="ZA41" s="8"/>
      <c r="ZB41" s="8"/>
      <c r="ZC41" s="8"/>
      <c r="ZD41" s="8"/>
      <c r="ZE41" s="8"/>
      <c r="ZF41" s="8"/>
      <c r="ZG41" s="8"/>
      <c r="ZH41" s="8"/>
      <c r="ZI41" s="8"/>
      <c r="ZJ41" s="8"/>
      <c r="ZK41" s="8"/>
      <c r="ZL41" s="8"/>
      <c r="ZM41" s="8"/>
      <c r="ZN41" s="8"/>
      <c r="ZO41" s="8"/>
      <c r="ZP41" s="8"/>
      <c r="ZQ41" s="8"/>
      <c r="ZR41" s="8"/>
      <c r="ZS41" s="8"/>
      <c r="ZT41" s="8"/>
      <c r="ZU41" s="8"/>
      <c r="ZV41" s="8"/>
      <c r="ZW41" s="8"/>
      <c r="ZX41" s="8"/>
      <c r="ZY41" s="8"/>
      <c r="ZZ41" s="8"/>
      <c r="AAA41" s="8"/>
      <c r="AAB41" s="8"/>
      <c r="AAC41" s="8"/>
      <c r="AAD41" s="8"/>
      <c r="AAE41" s="8"/>
      <c r="AAF41" s="8"/>
      <c r="AAG41" s="8"/>
      <c r="AAH41" s="8"/>
      <c r="AAI41" s="8"/>
      <c r="AAJ41" s="8"/>
      <c r="AAK41" s="8"/>
      <c r="AAL41" s="8"/>
      <c r="AAM41" s="8"/>
      <c r="AAN41" s="8"/>
      <c r="AAO41" s="8"/>
      <c r="AAP41" s="8"/>
      <c r="AAQ41" s="8"/>
      <c r="AAR41" s="8"/>
      <c r="AAS41" s="8"/>
      <c r="AAT41" s="8"/>
      <c r="AAU41" s="8"/>
      <c r="AAV41" s="8"/>
      <c r="AAW41" s="8"/>
      <c r="AAX41" s="8"/>
      <c r="AAY41" s="8"/>
      <c r="AAZ41" s="8"/>
      <c r="ABA41" s="8"/>
      <c r="ABB41" s="8"/>
      <c r="ABC41" s="8"/>
      <c r="ABD41" s="8"/>
      <c r="ABE41" s="8"/>
      <c r="ABF41" s="8"/>
      <c r="ABG41" s="8"/>
      <c r="ABH41" s="8"/>
      <c r="ABI41" s="8"/>
      <c r="ABJ41" s="8"/>
      <c r="ABK41" s="8"/>
      <c r="ABL41" s="8"/>
      <c r="ABO41" s="6">
        <f ca="1">COUNTIFS($J41:$ABL41,"*"&amp;"Congés"&amp;"*",$J$1:$ABL$1,"&gt;="&amp;ABO$1,$J$1:$ABL$1,"&lt;="&amp;EOMONTH(ABO$1,0))+COUNTIFS($J41:$ABL41,"*"&amp;"RECUP DEBIT"&amp;"*",$J$1:$ABL$1,"&gt;="&amp;ABO$1,$J$1:$ABL$1,"&lt;="&amp;EOMONTH(ABO$1,0))+COUNTIFS($J41:$ABL41,"*"&amp;"RTT"&amp;"*",$J$1:$ABL$1,"&gt;="&amp;ABO$1,$J$1:$ABL$1,"&lt;="&amp;EOMONTH(ABO$1,0))+COUNTIFS($J41:$ABL41,"*"&amp;"ENFANT MALADE"&amp;"*",$J$1:$ABL$1,"&gt;="&amp;ABO$1,$J$1:$ABL$1,"&lt;="&amp;EOMONTH(ABO$1,0))+COUNTIFS($J41:$ABL41,"*"&amp;"BONIFICATION"&amp;"*",$J$1:$ABL$1,"&gt;="&amp;ABO$1,$J$1:$ABL$1,"&lt;="&amp;EOMONTH(ABO$1,0))</f>
        <v>0</v>
      </c>
      <c r="ABP41" s="5">
        <f ca="1">COUNTIFS($J41:$ABL41,"*"&amp;"Congés"&amp;"*",$J$1:$ABL$1,"&gt;="&amp;ABP$1,$J$1:$ABL$1,"&lt;="&amp;EOMONTH(ABP$1,0))+COUNTIFS($J41:$ABL41,"*"&amp;"RECUP DEBIT"&amp;"*",$J$1:$ABL$1,"&gt;="&amp;ABP$1,$J$1:$ABL$1,"&lt;="&amp;EOMONTH(ABP$1,0))+COUNTIFS($J41:$ABL41,"*"&amp;"RTT"&amp;"*",$J$1:$ABL$1,"&gt;="&amp;ABP$1,$J$1:$ABL$1,"&lt;="&amp;EOMONTH(ABP$1,0))+COUNTIFS($J41:$ABL41,"*"&amp;"ENFANT MALADE"&amp;"*",$J$1:$ABL$1,"&gt;="&amp;ABP$1,$J$1:$ABL$1,"&lt;="&amp;EOMONTH(ABP$1,0))+COUNTIFS($J41:$ABL41,"*"&amp;"BONIFICATION"&amp;"*",$J$1:$ABL$1,"&gt;="&amp;ABP$1,$J$1:$ABL$1,"&lt;="&amp;EOMONTH(ABP$1,0))</f>
        <v>0</v>
      </c>
      <c r="ABQ41" s="5">
        <f ca="1">COUNTIFS($J41:$ABL41,"*"&amp;"Congés"&amp;"*",$J$1:$ABL$1,"&gt;="&amp;ABQ$1,$J$1:$ABL$1,"&lt;="&amp;EOMONTH(ABQ$1,0))+COUNTIFS($J41:$ABL41,"*"&amp;"RECUP DEBIT"&amp;"*",$J$1:$ABL$1,"&gt;="&amp;ABQ$1,$J$1:$ABL$1,"&lt;="&amp;EOMONTH(ABQ$1,0))+COUNTIFS($J41:$ABL41,"*"&amp;"RTT"&amp;"*",$J$1:$ABL$1,"&gt;="&amp;ABQ$1,$J$1:$ABL$1,"&lt;="&amp;EOMONTH(ABQ$1,0))+COUNTIFS($J41:$ABL41,"*"&amp;"ENFANT MALADE"&amp;"*",$J$1:$ABL$1,"&gt;="&amp;ABQ$1,$J$1:$ABL$1,"&lt;="&amp;EOMONTH(ABQ$1,0))+COUNTIFS($J41:$ABL41,"*"&amp;"BONIFICATION"&amp;"*",$J$1:$ABL$1,"&gt;="&amp;ABQ$1,$J$1:$ABL$1,"&lt;="&amp;EOMONTH(ABQ$1,0))</f>
        <v>0</v>
      </c>
      <c r="ABR41" s="5">
        <f ca="1">COUNTIFS($J41:$ABL41,"*"&amp;"Congés"&amp;"*",$J$1:$ABL$1,"&gt;="&amp;ABR$1,$J$1:$ABL$1,"&lt;="&amp;EOMONTH(ABR$1,0))+COUNTIFS($J41:$ABL41,"*"&amp;"RECUP DEBIT"&amp;"*",$J$1:$ABL$1,"&gt;="&amp;ABR$1,$J$1:$ABL$1,"&lt;="&amp;EOMONTH(ABR$1,0))+COUNTIFS($J41:$ABL41,"*"&amp;"RTT"&amp;"*",$J$1:$ABL$1,"&gt;="&amp;ABR$1,$J$1:$ABL$1,"&lt;="&amp;EOMONTH(ABR$1,0))+COUNTIFS($J41:$ABL41,"*"&amp;"ENFANT MALADE"&amp;"*",$J$1:$ABL$1,"&gt;="&amp;ABR$1,$J$1:$ABL$1,"&lt;="&amp;EOMONTH(ABR$1,0))+COUNTIFS($J41:$ABL41,"*"&amp;"BONIFICATION"&amp;"*",$J$1:$ABL$1,"&gt;="&amp;ABR$1,$J$1:$ABL$1,"&lt;="&amp;EOMONTH(ABR$1,0))</f>
        <v>0</v>
      </c>
      <c r="ABS41" s="5">
        <f ca="1">COUNTIFS($J41:$ABL41,"*"&amp;"Congés"&amp;"*",$J$1:$ABL$1,"&gt;="&amp;ABS$1,$J$1:$ABL$1,"&lt;="&amp;EOMONTH(ABS$1,0))+COUNTIFS($J41:$ABL41,"*"&amp;"RECUP DEBIT"&amp;"*",$J$1:$ABL$1,"&gt;="&amp;ABS$1,$J$1:$ABL$1,"&lt;="&amp;EOMONTH(ABS$1,0))+COUNTIFS($J41:$ABL41,"*"&amp;"RTT"&amp;"*",$J$1:$ABL$1,"&gt;="&amp;ABS$1,$J$1:$ABL$1,"&lt;="&amp;EOMONTH(ABS$1,0))+COUNTIFS($J41:$ABL41,"*"&amp;"ENFANT MALADE"&amp;"*",$J$1:$ABL$1,"&gt;="&amp;ABS$1,$J$1:$ABL$1,"&lt;="&amp;EOMONTH(ABS$1,0))+COUNTIFS($J41:$ABL41,"*"&amp;"BONIFICATION"&amp;"*",$J$1:$ABL$1,"&gt;="&amp;ABS$1,$J$1:$ABL$1,"&lt;="&amp;EOMONTH(ABS$1,0))</f>
        <v>0</v>
      </c>
      <c r="ABT41" s="5">
        <f ca="1">COUNTIFS($J41:$ABL41,"*"&amp;"Congés"&amp;"*",$J$1:$ABL$1,"&gt;="&amp;ABT$1,$J$1:$ABL$1,"&lt;="&amp;EOMONTH(ABT$1,0))+COUNTIFS($J41:$ABL41,"*"&amp;"RECUP DEBIT"&amp;"*",$J$1:$ABL$1,"&gt;="&amp;ABT$1,$J$1:$ABL$1,"&lt;="&amp;EOMONTH(ABT$1,0))+COUNTIFS($J41:$ABL41,"*"&amp;"RTT"&amp;"*",$J$1:$ABL$1,"&gt;="&amp;ABT$1,$J$1:$ABL$1,"&lt;="&amp;EOMONTH(ABT$1,0))+COUNTIFS($J41:$ABL41,"*"&amp;"ENFANT MALADE"&amp;"*",$J$1:$ABL$1,"&gt;="&amp;ABT$1,$J$1:$ABL$1,"&lt;="&amp;EOMONTH(ABT$1,0))+COUNTIFS($J41:$ABL41,"*"&amp;"BONIFICATION"&amp;"*",$J$1:$ABL$1,"&gt;="&amp;ABT$1,$J$1:$ABL$1,"&lt;="&amp;EOMONTH(ABT$1,0))</f>
        <v>0</v>
      </c>
      <c r="ABU41" s="5">
        <f ca="1">COUNTIFS($J41:$ABL41,"*"&amp;"Congés"&amp;"*",$J$1:$ABL$1,"&gt;="&amp;ABU$1,$J$1:$ABL$1,"&lt;="&amp;EOMONTH(ABU$1,0))+COUNTIFS($J41:$ABL41,"*"&amp;"RECUP DEBIT"&amp;"*",$J$1:$ABL$1,"&gt;="&amp;ABU$1,$J$1:$ABL$1,"&lt;="&amp;EOMONTH(ABU$1,0))+COUNTIFS($J41:$ABL41,"*"&amp;"RTT"&amp;"*",$J$1:$ABL$1,"&gt;="&amp;ABU$1,$J$1:$ABL$1,"&lt;="&amp;EOMONTH(ABU$1,0))+COUNTIFS($J41:$ABL41,"*"&amp;"ENFANT MALADE"&amp;"*",$J$1:$ABL$1,"&gt;="&amp;ABU$1,$J$1:$ABL$1,"&lt;="&amp;EOMONTH(ABU$1,0))+COUNTIFS($J41:$ABL41,"*"&amp;"BONIFICATION"&amp;"*",$J$1:$ABL$1,"&gt;="&amp;ABU$1,$J$1:$ABL$1,"&lt;="&amp;EOMONTH(ABU$1,0))</f>
        <v>0</v>
      </c>
      <c r="ABV41" s="5">
        <f ca="1">COUNTIFS($J41:$ABL41,"*"&amp;"Congés"&amp;"*",$J$1:$ABL$1,"&gt;="&amp;ABV$1,$J$1:$ABL$1,"&lt;="&amp;EOMONTH(ABV$1,0))+COUNTIFS($J41:$ABL41,"*"&amp;"RECUP DEBIT"&amp;"*",$J$1:$ABL$1,"&gt;="&amp;ABV$1,$J$1:$ABL$1,"&lt;="&amp;EOMONTH(ABV$1,0))+COUNTIFS($J41:$ABL41,"*"&amp;"RTT"&amp;"*",$J$1:$ABL$1,"&gt;="&amp;ABV$1,$J$1:$ABL$1,"&lt;="&amp;EOMONTH(ABV$1,0))+COUNTIFS($J41:$ABL41,"*"&amp;"ENFANT MALADE"&amp;"*",$J$1:$ABL$1,"&gt;="&amp;ABV$1,$J$1:$ABL$1,"&lt;="&amp;EOMONTH(ABV$1,0))+COUNTIFS($J41:$ABL41,"*"&amp;"BONIFICATION"&amp;"*",$J$1:$ABL$1,"&gt;="&amp;ABV$1,$J$1:$ABL$1,"&lt;="&amp;EOMONTH(ABV$1,0))</f>
        <v>0</v>
      </c>
      <c r="ABW41" s="5">
        <f ca="1">COUNTIFS($J41:$ABL41,"*"&amp;"Congés"&amp;"*",$J$1:$ABL$1,"&gt;="&amp;ABW$1,$J$1:$ABL$1,"&lt;="&amp;EOMONTH(ABW$1,0))+COUNTIFS($J41:$ABL41,"*"&amp;"RECUP DEBIT"&amp;"*",$J$1:$ABL$1,"&gt;="&amp;ABW$1,$J$1:$ABL$1,"&lt;="&amp;EOMONTH(ABW$1,0))+COUNTIFS($J41:$ABL41,"*"&amp;"RTT"&amp;"*",$J$1:$ABL$1,"&gt;="&amp;ABW$1,$J$1:$ABL$1,"&lt;="&amp;EOMONTH(ABW$1,0))+COUNTIFS($J41:$ABL41,"*"&amp;"ENFANT MALADE"&amp;"*",$J$1:$ABL$1,"&gt;="&amp;ABW$1,$J$1:$ABL$1,"&lt;="&amp;EOMONTH(ABW$1,0))+COUNTIFS($J41:$ABL41,"*"&amp;"BONIFICATION"&amp;"*",$J$1:$ABL$1,"&gt;="&amp;ABW$1,$J$1:$ABL$1,"&lt;="&amp;EOMONTH(ABW$1,0))</f>
        <v>0</v>
      </c>
      <c r="ABX41" s="5">
        <f ca="1">COUNTIFS($J41:$ABL41,"*"&amp;"Congés"&amp;"*",$J$1:$ABL$1,"&gt;="&amp;ABX$1,$J$1:$ABL$1,"&lt;="&amp;EOMONTH(ABX$1,0))+COUNTIFS($J41:$ABL41,"*"&amp;"RECUP DEBIT"&amp;"*",$J$1:$ABL$1,"&gt;="&amp;ABX$1,$J$1:$ABL$1,"&lt;="&amp;EOMONTH(ABX$1,0))+COUNTIFS($J41:$ABL41,"*"&amp;"RTT"&amp;"*",$J$1:$ABL$1,"&gt;="&amp;ABX$1,$J$1:$ABL$1,"&lt;="&amp;EOMONTH(ABX$1,0))+COUNTIFS($J41:$ABL41,"*"&amp;"ENFANT MALADE"&amp;"*",$J$1:$ABL$1,"&gt;="&amp;ABX$1,$J$1:$ABL$1,"&lt;="&amp;EOMONTH(ABX$1,0))+COUNTIFS($J41:$ABL41,"*"&amp;"BONIFICATION"&amp;"*",$J$1:$ABL$1,"&gt;="&amp;ABX$1,$J$1:$ABL$1,"&lt;="&amp;EOMONTH(ABX$1,0))</f>
        <v>0</v>
      </c>
      <c r="ABY41" s="5">
        <f ca="1">COUNTIFS($J41:$ABL41,"*"&amp;"Congés"&amp;"*",$J$1:$ABL$1,"&gt;="&amp;ABY$1,$J$1:$ABL$1,"&lt;="&amp;EOMONTH(ABY$1,0))+COUNTIFS($J41:$ABL41,"*"&amp;"RECUP DEBIT"&amp;"*",$J$1:$ABL$1,"&gt;="&amp;ABY$1,$J$1:$ABL$1,"&lt;="&amp;EOMONTH(ABY$1,0))+COUNTIFS($J41:$ABL41,"*"&amp;"RTT"&amp;"*",$J$1:$ABL$1,"&gt;="&amp;ABY$1,$J$1:$ABL$1,"&lt;="&amp;EOMONTH(ABY$1,0))+COUNTIFS($J41:$ABL41,"*"&amp;"ENFANT MALADE"&amp;"*",$J$1:$ABL$1,"&gt;="&amp;ABY$1,$J$1:$ABL$1,"&lt;="&amp;EOMONTH(ABY$1,0))+COUNTIFS($J41:$ABL41,"*"&amp;"BONIFICATION"&amp;"*",$J$1:$ABL$1,"&gt;="&amp;ABY$1,$J$1:$ABL$1,"&lt;="&amp;EOMONTH(ABY$1,0))</f>
        <v>0</v>
      </c>
      <c r="ABZ41" s="5">
        <f ca="1">COUNTIFS($J41:$ABL41,"*"&amp;"Congés"&amp;"*",$J$1:$ABL$1,"&gt;="&amp;ABZ$1,$J$1:$ABL$1,"&lt;="&amp;EOMONTH(ABZ$1,0))+COUNTIFS($J41:$ABL41,"*"&amp;"RECUP DEBIT"&amp;"*",$J$1:$ABL$1,"&gt;="&amp;ABZ$1,$J$1:$ABL$1,"&lt;="&amp;EOMONTH(ABZ$1,0))+COUNTIFS($J41:$ABL41,"*"&amp;"RTT"&amp;"*",$J$1:$ABL$1,"&gt;="&amp;ABZ$1,$J$1:$ABL$1,"&lt;="&amp;EOMONTH(ABZ$1,0))+COUNTIFS($J41:$ABL41,"*"&amp;"ENFANT MALADE"&amp;"*",$J$1:$ABL$1,"&gt;="&amp;ABZ$1,$J$1:$ABL$1,"&lt;="&amp;EOMONTH(ABZ$1,0))+COUNTIFS($J41:$ABL41,"*"&amp;"BONIFICATION"&amp;"*",$J$1:$ABL$1,"&gt;="&amp;ABZ$1,$J$1:$ABL$1,"&lt;="&amp;EOMONTH(ABZ$1,0))</f>
        <v>0</v>
      </c>
      <c r="ACA41" s="5">
        <f ca="1">COUNTIFS($J41:$ABL41,"*"&amp;"Congés"&amp;"*",$J$1:$ABL$1,"&gt;="&amp;ACA$1,$J$1:$ABL$1,"&lt;="&amp;EOMONTH(ACA$1,0))+COUNTIFS($J41:$ABL41,"*"&amp;"RECUP DEBIT"&amp;"*",$J$1:$ABL$1,"&gt;="&amp;ACA$1,$J$1:$ABL$1,"&lt;="&amp;EOMONTH(ACA$1,0))+COUNTIFS($J41:$ABL41,"*"&amp;"RTT"&amp;"*",$J$1:$ABL$1,"&gt;="&amp;ACA$1,$J$1:$ABL$1,"&lt;="&amp;EOMONTH(ACA$1,0))+COUNTIFS($J41:$ABL41,"*"&amp;"ENFANT MALADE"&amp;"*",$J$1:$ABL$1,"&gt;="&amp;ACA$1,$J$1:$ABL$1,"&lt;="&amp;EOMONTH(ACA$1,0))+COUNTIFS($J41:$ABL41,"*"&amp;"BONIFICATION"&amp;"*",$J$1:$ABL$1,"&gt;="&amp;ACA$1,$J$1:$ABL$1,"&lt;="&amp;EOMONTH(ACA$1,0))</f>
        <v>0</v>
      </c>
      <c r="ACB41" s="4">
        <f ca="1">COUNTIFS($J41:$ABL41,"*"&amp;"Congés"&amp;"*",$J$1:$ABL$1,"&gt;="&amp;ACB$1,$J$1:$ABL$1,"&lt;="&amp;EOMONTH(ACB$1,0))+COUNTIFS($J41:$ABL41,"*"&amp;"RECUP DEBIT"&amp;"*",$J$1:$ABL$1,"&gt;="&amp;ACB$1,$J$1:$ABL$1,"&lt;="&amp;EOMONTH(ACB$1,0))+COUNTIFS($J41:$ABL41,"*"&amp;"RTT"&amp;"*",$J$1:$ABL$1,"&gt;="&amp;ACB$1,$J$1:$ABL$1,"&lt;="&amp;EOMONTH(ACB$1,0))+COUNTIFS($J41:$ABL41,"*"&amp;"ENFANT MALADE"&amp;"*",$J$1:$ABL$1,"&gt;="&amp;ACB$1,$J$1:$ABL$1,"&lt;="&amp;EOMONTH(ACB$1,0))+COUNTIFS($J41:$ABL41,"*"&amp;"BONIFICATION"&amp;"*",$J$1:$ABL$1,"&gt;="&amp;ACB$1,$J$1:$ABL$1,"&lt;="&amp;EOMONTH(ACB$1,0))</f>
        <v>0</v>
      </c>
    </row>
    <row r="42" spans="1:756" s="3" customFormat="1" ht="28" customHeight="1" thickTop="1">
      <c r="A42" s="25" t="s">
        <v>66</v>
      </c>
      <c r="B42" s="24" t="s">
        <v>144</v>
      </c>
      <c r="C42" s="24" t="s">
        <v>144</v>
      </c>
      <c r="D42" s="23" t="s">
        <v>144</v>
      </c>
      <c r="E42" s="11">
        <f>VLOOKUP($A42,[1]LISTE_AGENTS!$A:$G,7,FALSE)</f>
        <v>0</v>
      </c>
      <c r="F42" s="11" t="str">
        <f>VLOOKUP($A42,[1]LISTE_AGENTS!$A:$H,8,FALSE)</f>
        <v>NHA-21</v>
      </c>
      <c r="G42" s="10" t="s">
        <v>16</v>
      </c>
      <c r="H42" s="9"/>
      <c r="I42" s="9"/>
      <c r="J42" s="8" t="s">
        <v>1</v>
      </c>
      <c r="K42" s="8" t="s">
        <v>65</v>
      </c>
      <c r="L42" s="8" t="s">
        <v>0</v>
      </c>
      <c r="M42" s="8" t="s">
        <v>1</v>
      </c>
      <c r="N42" s="8" t="s">
        <v>1</v>
      </c>
      <c r="O42" s="8" t="s">
        <v>0</v>
      </c>
      <c r="P42" s="8" t="s">
        <v>50</v>
      </c>
      <c r="Q42" s="8" t="s">
        <v>50</v>
      </c>
      <c r="R42" s="8" t="s">
        <v>50</v>
      </c>
      <c r="S42" s="8" t="s">
        <v>50</v>
      </c>
      <c r="T42" s="8" t="s">
        <v>1</v>
      </c>
      <c r="U42" s="8" t="s">
        <v>11</v>
      </c>
      <c r="V42" s="8" t="s">
        <v>50</v>
      </c>
      <c r="W42" s="8" t="s">
        <v>50</v>
      </c>
      <c r="X42" s="8" t="s">
        <v>50</v>
      </c>
      <c r="Y42" s="8" t="s">
        <v>50</v>
      </c>
      <c r="Z42" s="8" t="s">
        <v>50</v>
      </c>
      <c r="AA42" s="8" t="s">
        <v>1</v>
      </c>
      <c r="AB42" s="8" t="s">
        <v>1</v>
      </c>
      <c r="AC42" s="8" t="s">
        <v>50</v>
      </c>
      <c r="AD42" s="8" t="s">
        <v>50</v>
      </c>
      <c r="AE42" s="8" t="s">
        <v>50</v>
      </c>
      <c r="AF42" s="8" t="s">
        <v>50</v>
      </c>
      <c r="AG42" s="8" t="s">
        <v>64</v>
      </c>
      <c r="AH42" s="8" t="s">
        <v>1</v>
      </c>
      <c r="AI42" s="8" t="s">
        <v>14</v>
      </c>
      <c r="AJ42" s="8" t="s">
        <v>1</v>
      </c>
      <c r="AK42" s="8" t="s">
        <v>50</v>
      </c>
      <c r="AL42" s="8" t="s">
        <v>50</v>
      </c>
      <c r="AM42" s="8" t="s">
        <v>50</v>
      </c>
      <c r="AN42" s="8" t="s">
        <v>50</v>
      </c>
      <c r="AO42" s="8" t="s">
        <v>7</v>
      </c>
      <c r="AP42" s="8" t="s">
        <v>1</v>
      </c>
      <c r="AQ42" s="8" t="s">
        <v>50</v>
      </c>
      <c r="AR42" s="8" t="s">
        <v>50</v>
      </c>
      <c r="AS42" s="8" t="s">
        <v>50</v>
      </c>
      <c r="AT42" s="8" t="s">
        <v>50</v>
      </c>
      <c r="AU42" s="8" t="s">
        <v>5</v>
      </c>
      <c r="AV42" s="8" t="s">
        <v>1</v>
      </c>
      <c r="AW42" s="8" t="s">
        <v>1</v>
      </c>
      <c r="AX42" s="8" t="s">
        <v>50</v>
      </c>
      <c r="AY42" s="8" t="s">
        <v>50</v>
      </c>
      <c r="AZ42" s="8" t="s">
        <v>50</v>
      </c>
      <c r="BA42" s="8" t="s">
        <v>50</v>
      </c>
      <c r="BB42" s="8" t="s">
        <v>50</v>
      </c>
      <c r="BC42" s="8" t="s">
        <v>1</v>
      </c>
      <c r="BD42" s="8" t="s">
        <v>1</v>
      </c>
      <c r="BE42" s="8" t="s">
        <v>50</v>
      </c>
      <c r="BF42" s="8" t="s">
        <v>50</v>
      </c>
      <c r="BG42" s="8" t="s">
        <v>5</v>
      </c>
      <c r="BH42" s="8" t="s">
        <v>50</v>
      </c>
      <c r="BI42" s="8" t="s">
        <v>50</v>
      </c>
      <c r="BJ42" s="8" t="s">
        <v>1</v>
      </c>
      <c r="BK42" s="8" t="s">
        <v>11</v>
      </c>
      <c r="BL42" s="8" t="s">
        <v>50</v>
      </c>
      <c r="BM42" s="8" t="s">
        <v>50</v>
      </c>
      <c r="BN42" s="8" t="s">
        <v>5</v>
      </c>
      <c r="BO42" s="8" t="s">
        <v>0</v>
      </c>
      <c r="BP42" s="8" t="s">
        <v>0</v>
      </c>
      <c r="BQ42" s="8" t="s">
        <v>1</v>
      </c>
      <c r="BR42" s="8" t="s">
        <v>1</v>
      </c>
      <c r="BS42" s="8" t="s">
        <v>0</v>
      </c>
      <c r="BT42" s="8" t="s">
        <v>0</v>
      </c>
      <c r="BU42" s="8" t="s">
        <v>50</v>
      </c>
      <c r="BV42" s="8" t="s">
        <v>50</v>
      </c>
      <c r="BW42" s="8" t="s">
        <v>50</v>
      </c>
      <c r="BX42" s="8" t="s">
        <v>1</v>
      </c>
      <c r="BY42" s="8" t="s">
        <v>10</v>
      </c>
      <c r="BZ42" s="8" t="s">
        <v>50</v>
      </c>
      <c r="CA42" s="8" t="s">
        <v>50</v>
      </c>
      <c r="CB42" s="8" t="s">
        <v>50</v>
      </c>
      <c r="CC42" s="8" t="s">
        <v>27</v>
      </c>
      <c r="CD42" s="8" t="s">
        <v>1</v>
      </c>
      <c r="CE42" s="8" t="s">
        <v>4</v>
      </c>
      <c r="CF42" s="8" t="s">
        <v>1</v>
      </c>
      <c r="CG42" s="8" t="s">
        <v>50</v>
      </c>
      <c r="CH42" s="8" t="s">
        <v>50</v>
      </c>
      <c r="CI42" s="8" t="s">
        <v>50</v>
      </c>
      <c r="CJ42" s="8" t="s">
        <v>15</v>
      </c>
      <c r="CK42" s="8" t="s">
        <v>50</v>
      </c>
      <c r="CL42" s="8" t="s">
        <v>1</v>
      </c>
      <c r="CM42" s="8" t="s">
        <v>1</v>
      </c>
      <c r="CN42" s="8" t="s">
        <v>50</v>
      </c>
      <c r="CO42" s="8" t="s">
        <v>50</v>
      </c>
      <c r="CP42" s="8" t="s">
        <v>50</v>
      </c>
      <c r="CQ42" s="8" t="s">
        <v>50</v>
      </c>
      <c r="CR42" s="8" t="s">
        <v>50</v>
      </c>
      <c r="CS42" s="8" t="s">
        <v>1</v>
      </c>
      <c r="CT42" s="8" t="s">
        <v>10</v>
      </c>
      <c r="CU42" s="8" t="s">
        <v>5</v>
      </c>
      <c r="CV42" s="8" t="s">
        <v>29</v>
      </c>
      <c r="CW42" s="8" t="s">
        <v>29</v>
      </c>
      <c r="CX42" s="8" t="s">
        <v>29</v>
      </c>
      <c r="CY42" s="8" t="s">
        <v>29</v>
      </c>
      <c r="CZ42" s="8" t="s">
        <v>1</v>
      </c>
      <c r="DA42" s="8" t="s">
        <v>10</v>
      </c>
      <c r="DB42" s="8" t="s">
        <v>49</v>
      </c>
      <c r="DC42" s="8" t="s">
        <v>49</v>
      </c>
      <c r="DD42" s="8" t="s">
        <v>29</v>
      </c>
      <c r="DE42" s="8" t="s">
        <v>29</v>
      </c>
      <c r="DF42" s="8" t="s">
        <v>29</v>
      </c>
      <c r="DG42" s="8" t="s">
        <v>1</v>
      </c>
      <c r="DH42" s="8" t="s">
        <v>1</v>
      </c>
      <c r="DI42" s="8" t="s">
        <v>1</v>
      </c>
      <c r="DJ42" s="8" t="s">
        <v>27</v>
      </c>
      <c r="DK42" s="8" t="s">
        <v>27</v>
      </c>
      <c r="DL42" s="8" t="s">
        <v>27</v>
      </c>
      <c r="DM42" s="8" t="s">
        <v>27</v>
      </c>
      <c r="DN42" s="8" t="s">
        <v>1</v>
      </c>
      <c r="DO42" s="8" t="s">
        <v>1</v>
      </c>
      <c r="DP42" s="8" t="s">
        <v>0</v>
      </c>
      <c r="DQ42" s="8" t="s">
        <v>0</v>
      </c>
      <c r="DR42" s="8" t="s">
        <v>0</v>
      </c>
      <c r="DS42" s="8" t="s">
        <v>0</v>
      </c>
      <c r="DT42" s="8" t="s">
        <v>0</v>
      </c>
      <c r="DU42" s="8" t="s">
        <v>1</v>
      </c>
      <c r="DV42" s="8" t="s">
        <v>10</v>
      </c>
      <c r="DW42" s="8" t="s">
        <v>12</v>
      </c>
      <c r="DX42" s="8" t="s">
        <v>12</v>
      </c>
      <c r="DY42" s="8" t="s">
        <v>12</v>
      </c>
      <c r="DZ42" s="8" t="s">
        <v>12</v>
      </c>
      <c r="EA42" s="8" t="s">
        <v>1</v>
      </c>
      <c r="EB42" s="8" t="s">
        <v>1</v>
      </c>
      <c r="EC42" s="8" t="s">
        <v>10</v>
      </c>
      <c r="ED42" s="8" t="s">
        <v>12</v>
      </c>
      <c r="EE42" s="8" t="s">
        <v>54</v>
      </c>
      <c r="EF42" s="8" t="s">
        <v>54</v>
      </c>
      <c r="EG42" s="8" t="s">
        <v>54</v>
      </c>
      <c r="EH42" s="8" t="s">
        <v>1</v>
      </c>
      <c r="EI42" s="8" t="s">
        <v>20</v>
      </c>
      <c r="EJ42" s="8" t="s">
        <v>1</v>
      </c>
      <c r="EK42" s="8" t="s">
        <v>46</v>
      </c>
      <c r="EL42" s="8" t="s">
        <v>12</v>
      </c>
      <c r="EM42" s="8" t="s">
        <v>12</v>
      </c>
      <c r="EN42" s="8" t="s">
        <v>12</v>
      </c>
      <c r="EO42" s="8" t="s">
        <v>12</v>
      </c>
      <c r="EP42" s="8" t="s">
        <v>1</v>
      </c>
      <c r="EQ42" s="8" t="s">
        <v>1</v>
      </c>
      <c r="ER42" s="8" t="s">
        <v>48</v>
      </c>
      <c r="ES42" s="8" t="s">
        <v>48</v>
      </c>
      <c r="ET42" s="8" t="s">
        <v>48</v>
      </c>
      <c r="EU42" s="8" t="s">
        <v>1</v>
      </c>
      <c r="EV42" s="8" t="s">
        <v>1</v>
      </c>
      <c r="EW42" s="8" t="s">
        <v>7</v>
      </c>
      <c r="EX42" s="8" t="s">
        <v>1</v>
      </c>
      <c r="EY42" s="8" t="s">
        <v>48</v>
      </c>
      <c r="EZ42" s="8" t="s">
        <v>48</v>
      </c>
      <c r="FA42" s="8" t="s">
        <v>48</v>
      </c>
      <c r="FB42" s="8" t="s">
        <v>48</v>
      </c>
      <c r="FC42" s="8" t="s">
        <v>48</v>
      </c>
      <c r="FD42" s="8" t="s">
        <v>1</v>
      </c>
      <c r="FE42" s="8" t="s">
        <v>14</v>
      </c>
      <c r="FF42" s="8" t="s">
        <v>0</v>
      </c>
      <c r="FG42" s="8" t="s">
        <v>48</v>
      </c>
      <c r="FH42" s="8" t="s">
        <v>48</v>
      </c>
      <c r="FI42" s="8" t="s">
        <v>48</v>
      </c>
      <c r="FJ42" s="8" t="s">
        <v>48</v>
      </c>
      <c r="FK42" s="8" t="s">
        <v>1</v>
      </c>
      <c r="FL42" s="8" t="s">
        <v>1</v>
      </c>
      <c r="FM42" s="8" t="s">
        <v>48</v>
      </c>
      <c r="FN42" s="8" t="s">
        <v>48</v>
      </c>
      <c r="FO42" s="8" t="s">
        <v>48</v>
      </c>
      <c r="FP42" s="8" t="s">
        <v>48</v>
      </c>
      <c r="FQ42" s="8" t="s">
        <v>48</v>
      </c>
      <c r="FR42" s="8" t="s">
        <v>1</v>
      </c>
      <c r="FS42" s="8" t="s">
        <v>14</v>
      </c>
      <c r="FT42" s="19" t="s">
        <v>48</v>
      </c>
      <c r="FU42" s="19" t="s">
        <v>48</v>
      </c>
      <c r="FV42" s="19" t="s">
        <v>5</v>
      </c>
      <c r="FW42" s="19" t="s">
        <v>48</v>
      </c>
      <c r="FX42" s="19" t="s">
        <v>48</v>
      </c>
      <c r="FY42" s="19" t="s">
        <v>20</v>
      </c>
      <c r="FZ42" s="19" t="s">
        <v>1</v>
      </c>
      <c r="GA42" s="19" t="s">
        <v>48</v>
      </c>
      <c r="GB42" s="19" t="s">
        <v>48</v>
      </c>
      <c r="GC42" s="19" t="s">
        <v>48</v>
      </c>
      <c r="GD42" s="19" t="s">
        <v>48</v>
      </c>
      <c r="GE42" s="19" t="s">
        <v>48</v>
      </c>
      <c r="GF42" s="19" t="s">
        <v>1</v>
      </c>
      <c r="GG42" s="19" t="s">
        <v>1</v>
      </c>
      <c r="GH42" s="19" t="s">
        <v>48</v>
      </c>
      <c r="GI42" s="19" t="s">
        <v>48</v>
      </c>
      <c r="GJ42" s="19" t="s">
        <v>48</v>
      </c>
      <c r="GK42" s="19" t="s">
        <v>48</v>
      </c>
      <c r="GL42" s="19" t="s">
        <v>48</v>
      </c>
      <c r="GM42" s="19" t="s">
        <v>1</v>
      </c>
      <c r="GN42" s="19" t="s">
        <v>14</v>
      </c>
      <c r="GO42" s="19" t="s">
        <v>48</v>
      </c>
      <c r="GP42" s="19" t="s">
        <v>48</v>
      </c>
      <c r="GQ42" s="19" t="s">
        <v>48</v>
      </c>
      <c r="GR42" s="19" t="s">
        <v>5</v>
      </c>
      <c r="GS42" s="19" t="s">
        <v>48</v>
      </c>
      <c r="GT42" s="19" t="s">
        <v>1</v>
      </c>
      <c r="GU42" s="19" t="s">
        <v>23</v>
      </c>
      <c r="GV42" s="19" t="s">
        <v>48</v>
      </c>
      <c r="GW42" s="19" t="s">
        <v>1</v>
      </c>
      <c r="GX42" s="19" t="s">
        <v>48</v>
      </c>
      <c r="GY42" s="19" t="s">
        <v>48</v>
      </c>
      <c r="GZ42" s="19" t="s">
        <v>48</v>
      </c>
      <c r="HA42" s="19" t="s">
        <v>20</v>
      </c>
      <c r="HB42" s="19" t="s">
        <v>1</v>
      </c>
      <c r="HC42" s="19" t="s">
        <v>48</v>
      </c>
      <c r="HD42" s="19" t="s">
        <v>48</v>
      </c>
      <c r="HE42" s="19" t="s">
        <v>48</v>
      </c>
      <c r="HF42" s="19" t="s">
        <v>48</v>
      </c>
      <c r="HG42" s="19" t="s">
        <v>48</v>
      </c>
      <c r="HH42" s="22" t="s">
        <v>1</v>
      </c>
      <c r="HI42" s="21" t="s">
        <v>19</v>
      </c>
      <c r="HJ42" s="19" t="s">
        <v>48</v>
      </c>
      <c r="HK42" s="19" t="s">
        <v>48</v>
      </c>
      <c r="HL42" s="19" t="s">
        <v>48</v>
      </c>
      <c r="HM42" s="19" t="s">
        <v>48</v>
      </c>
      <c r="HN42" s="19" t="s">
        <v>1</v>
      </c>
      <c r="HO42" s="19" t="s">
        <v>7</v>
      </c>
      <c r="HP42" s="19" t="s">
        <v>1</v>
      </c>
      <c r="HQ42" s="19" t="s">
        <v>48</v>
      </c>
      <c r="HR42" s="19" t="s">
        <v>48</v>
      </c>
      <c r="HS42" s="19" t="s">
        <v>48</v>
      </c>
      <c r="HT42" s="19" t="s">
        <v>48</v>
      </c>
      <c r="HU42" s="19" t="s">
        <v>48</v>
      </c>
      <c r="HV42" s="19" t="s">
        <v>1</v>
      </c>
      <c r="HW42" s="19" t="s">
        <v>1</v>
      </c>
      <c r="HX42" s="19" t="s">
        <v>48</v>
      </c>
      <c r="HY42" s="19" t="s">
        <v>48</v>
      </c>
      <c r="HZ42" s="19" t="s">
        <v>48</v>
      </c>
      <c r="IA42" s="19" t="s">
        <v>48</v>
      </c>
      <c r="IB42" s="19" t="s">
        <v>48</v>
      </c>
      <c r="IC42" s="19" t="s">
        <v>1</v>
      </c>
      <c r="ID42" s="19" t="s">
        <v>19</v>
      </c>
      <c r="IE42" s="19" t="s">
        <v>48</v>
      </c>
      <c r="IF42" s="19" t="s">
        <v>48</v>
      </c>
      <c r="IG42" s="19" t="s">
        <v>48</v>
      </c>
      <c r="IH42" s="19" t="s">
        <v>48</v>
      </c>
      <c r="II42" s="19" t="s">
        <v>25</v>
      </c>
      <c r="IJ42" s="19" t="s">
        <v>24</v>
      </c>
      <c r="IK42" s="19" t="s">
        <v>24</v>
      </c>
      <c r="IL42" s="19" t="s">
        <v>48</v>
      </c>
      <c r="IM42" s="19" t="s">
        <v>48</v>
      </c>
      <c r="IN42" s="19" t="s">
        <v>48</v>
      </c>
      <c r="IO42" s="19" t="s">
        <v>48</v>
      </c>
      <c r="IP42" s="19" t="s">
        <v>1</v>
      </c>
      <c r="IQ42" s="19" t="s">
        <v>7</v>
      </c>
      <c r="IR42" s="19" t="s">
        <v>1</v>
      </c>
      <c r="IS42" s="19" t="s">
        <v>48</v>
      </c>
      <c r="IT42" s="19" t="s">
        <v>48</v>
      </c>
      <c r="IU42" s="19" t="s">
        <v>48</v>
      </c>
      <c r="IV42" s="19" t="s">
        <v>48</v>
      </c>
      <c r="IW42" s="19" t="s">
        <v>48</v>
      </c>
      <c r="IX42" s="19" t="s">
        <v>1</v>
      </c>
      <c r="IY42" s="8" t="s">
        <v>14</v>
      </c>
      <c r="IZ42" s="20" t="s">
        <v>0</v>
      </c>
      <c r="JA42" s="20" t="s">
        <v>0</v>
      </c>
      <c r="JB42" s="20" t="s">
        <v>0</v>
      </c>
      <c r="JC42" s="20" t="s">
        <v>0</v>
      </c>
      <c r="JD42" s="20" t="s">
        <v>0</v>
      </c>
      <c r="JE42" s="20" t="s">
        <v>1</v>
      </c>
      <c r="JF42" s="20" t="s">
        <v>1</v>
      </c>
      <c r="JG42" s="20" t="s">
        <v>0</v>
      </c>
      <c r="JH42" s="20" t="s">
        <v>0</v>
      </c>
      <c r="JI42" s="20" t="s">
        <v>0</v>
      </c>
      <c r="JJ42" s="19" t="s">
        <v>48</v>
      </c>
      <c r="JK42" s="19" t="s">
        <v>48</v>
      </c>
      <c r="JL42" s="19" t="s">
        <v>20</v>
      </c>
      <c r="JM42" s="19" t="s">
        <v>1</v>
      </c>
      <c r="JN42" s="19" t="s">
        <v>48</v>
      </c>
      <c r="JO42" s="19" t="s">
        <v>48</v>
      </c>
      <c r="JP42" s="19" t="s">
        <v>48</v>
      </c>
      <c r="JQ42" s="19" t="s">
        <v>48</v>
      </c>
      <c r="JR42" s="19" t="s">
        <v>48</v>
      </c>
      <c r="JS42" s="19" t="s">
        <v>1</v>
      </c>
      <c r="JT42" s="19" t="s">
        <v>19</v>
      </c>
      <c r="JU42" s="19" t="s">
        <v>48</v>
      </c>
      <c r="JV42" s="19" t="s">
        <v>48</v>
      </c>
      <c r="JW42" s="19" t="s">
        <v>48</v>
      </c>
      <c r="JX42" s="19" t="s">
        <v>6</v>
      </c>
      <c r="JY42" s="19" t="s">
        <v>6</v>
      </c>
      <c r="JZ42" s="19" t="s">
        <v>1</v>
      </c>
      <c r="KA42" s="19" t="s">
        <v>1</v>
      </c>
      <c r="KB42" s="19" t="s">
        <v>0</v>
      </c>
      <c r="KC42" s="19" t="s">
        <v>63</v>
      </c>
      <c r="KD42" s="19" t="s">
        <v>6</v>
      </c>
      <c r="KE42" s="19" t="s">
        <v>6</v>
      </c>
      <c r="KF42" s="19" t="s">
        <v>6</v>
      </c>
      <c r="KG42" s="19" t="s">
        <v>20</v>
      </c>
      <c r="KH42" s="19" t="s">
        <v>1</v>
      </c>
      <c r="KI42" s="19" t="s">
        <v>48</v>
      </c>
      <c r="KJ42" s="19" t="s">
        <v>48</v>
      </c>
      <c r="KK42" s="19" t="s">
        <v>48</v>
      </c>
      <c r="KL42" s="19" t="s">
        <v>62</v>
      </c>
      <c r="KM42" s="19" t="s">
        <v>1</v>
      </c>
      <c r="KN42" s="19" t="s">
        <v>7</v>
      </c>
      <c r="KO42" s="19" t="s">
        <v>19</v>
      </c>
      <c r="KP42" s="19" t="s">
        <v>0</v>
      </c>
      <c r="KQ42" s="19" t="s">
        <v>0</v>
      </c>
      <c r="KR42" s="19" t="s">
        <v>48</v>
      </c>
      <c r="KS42" s="19" t="s">
        <v>48</v>
      </c>
      <c r="KT42" s="19" t="s">
        <v>48</v>
      </c>
      <c r="KU42" s="19" t="s">
        <v>1</v>
      </c>
      <c r="KV42" s="19" t="s">
        <v>19</v>
      </c>
      <c r="KW42" s="19" t="s">
        <v>48</v>
      </c>
      <c r="KX42" s="19" t="s">
        <v>48</v>
      </c>
      <c r="KY42" s="19" t="s">
        <v>48</v>
      </c>
      <c r="KZ42" s="19" t="s">
        <v>48</v>
      </c>
      <c r="LA42" s="19" t="s">
        <v>1</v>
      </c>
      <c r="LB42" s="19" t="s">
        <v>7</v>
      </c>
      <c r="LC42" s="19" t="s">
        <v>1</v>
      </c>
      <c r="LD42" s="19" t="s">
        <v>48</v>
      </c>
      <c r="LE42" s="19" t="s">
        <v>48</v>
      </c>
      <c r="LF42" s="19" t="s">
        <v>48</v>
      </c>
      <c r="LG42" s="19" t="s">
        <v>48</v>
      </c>
      <c r="LH42" s="19" t="s">
        <v>48</v>
      </c>
      <c r="LI42" s="19" t="s">
        <v>1</v>
      </c>
      <c r="LJ42" s="19" t="s">
        <v>19</v>
      </c>
      <c r="LK42" s="19" t="s">
        <v>48</v>
      </c>
      <c r="LL42" s="19" t="s">
        <v>48</v>
      </c>
      <c r="LM42" s="19" t="s">
        <v>1</v>
      </c>
      <c r="LN42" s="19" t="s">
        <v>48</v>
      </c>
      <c r="LO42" s="19" t="s">
        <v>48</v>
      </c>
      <c r="LP42" s="19" t="s">
        <v>20</v>
      </c>
      <c r="LQ42" s="19" t="s">
        <v>1</v>
      </c>
      <c r="LR42" s="19" t="s">
        <v>48</v>
      </c>
      <c r="LS42" s="19" t="s">
        <v>48</v>
      </c>
      <c r="LT42" s="19" t="s">
        <v>48</v>
      </c>
      <c r="LU42" s="19" t="s">
        <v>48</v>
      </c>
      <c r="LV42" s="19" t="s">
        <v>48</v>
      </c>
      <c r="LW42" s="19" t="s">
        <v>1</v>
      </c>
      <c r="LX42" s="8" t="s">
        <v>19</v>
      </c>
      <c r="LY42" s="19" t="s">
        <v>48</v>
      </c>
      <c r="LZ42" s="19"/>
      <c r="MA42" s="19"/>
      <c r="MB42" s="19"/>
      <c r="MC42" s="19"/>
      <c r="MD42" s="19" t="s">
        <v>1</v>
      </c>
      <c r="ME42" s="19" t="s">
        <v>1</v>
      </c>
      <c r="MF42" s="19"/>
      <c r="MG42" s="19"/>
      <c r="MH42" s="19"/>
      <c r="MI42" s="19"/>
      <c r="MJ42" s="19"/>
      <c r="MK42" s="19" t="s">
        <v>1</v>
      </c>
      <c r="ML42" s="19" t="s">
        <v>1</v>
      </c>
      <c r="MM42" s="19"/>
      <c r="MN42" s="19"/>
      <c r="MO42" s="19"/>
      <c r="MP42" s="19"/>
      <c r="MQ42" s="19"/>
      <c r="MR42" s="19" t="s">
        <v>1</v>
      </c>
      <c r="MS42" s="19" t="s">
        <v>1</v>
      </c>
      <c r="MT42" s="19"/>
      <c r="MU42" s="19"/>
      <c r="MV42" s="19"/>
      <c r="MW42" s="19"/>
      <c r="MX42" s="19"/>
      <c r="MY42" s="19" t="s">
        <v>1</v>
      </c>
      <c r="MZ42" s="19" t="s">
        <v>1</v>
      </c>
      <c r="NA42" s="19"/>
      <c r="NB42" s="19"/>
      <c r="NC42" s="19"/>
      <c r="ND42" s="19"/>
      <c r="NE42" s="19" t="s">
        <v>1</v>
      </c>
      <c r="NF42" s="19" t="s">
        <v>1</v>
      </c>
      <c r="NG42" s="19" t="s">
        <v>1</v>
      </c>
      <c r="NH42" s="8" t="s">
        <v>0</v>
      </c>
      <c r="NI42" s="8" t="s">
        <v>0</v>
      </c>
      <c r="NJ42" s="8" t="s">
        <v>0</v>
      </c>
      <c r="NK42" s="8" t="s">
        <v>0</v>
      </c>
      <c r="NL42" s="19"/>
      <c r="NM42" s="19"/>
      <c r="NN42" s="19"/>
      <c r="NO42" s="19"/>
      <c r="NP42" s="19"/>
      <c r="NQ42" s="19"/>
      <c r="NR42" s="19"/>
      <c r="NS42" s="19"/>
      <c r="NT42" s="19"/>
      <c r="NU42" s="19"/>
      <c r="NV42" s="19"/>
      <c r="NW42" s="19"/>
      <c r="NX42" s="19"/>
      <c r="NY42" s="19"/>
      <c r="NZ42" s="19"/>
      <c r="OA42" s="19"/>
      <c r="OB42" s="19"/>
      <c r="OC42" s="19"/>
      <c r="OD42" s="19"/>
      <c r="OE42" s="19"/>
      <c r="OF42" s="19"/>
      <c r="OG42" s="19"/>
      <c r="OH42" s="19"/>
      <c r="OI42" s="19"/>
      <c r="OJ42" s="19"/>
      <c r="OK42" s="19"/>
      <c r="OL42" s="19"/>
      <c r="OM42" s="19"/>
      <c r="ON42" s="19"/>
      <c r="OO42" s="19"/>
      <c r="OP42" s="19"/>
      <c r="OQ42" s="19"/>
      <c r="OR42" s="19"/>
      <c r="OS42" s="19"/>
      <c r="OT42" s="19"/>
      <c r="OU42" s="19"/>
      <c r="OV42" s="19"/>
      <c r="OW42" s="19"/>
      <c r="OX42" s="19"/>
      <c r="OY42" s="19"/>
      <c r="OZ42" s="19"/>
      <c r="PA42" s="19"/>
      <c r="PB42" s="19"/>
      <c r="PC42" s="19"/>
      <c r="PD42" s="19"/>
      <c r="PE42" s="19"/>
      <c r="PF42" s="19"/>
      <c r="PG42" s="19"/>
      <c r="PH42" s="19"/>
      <c r="PI42" s="19"/>
      <c r="PJ42" s="19"/>
      <c r="PK42" s="19"/>
      <c r="PL42" s="19"/>
      <c r="PM42" s="19"/>
      <c r="PN42" s="19"/>
      <c r="PO42" s="19"/>
      <c r="PP42" s="19"/>
      <c r="PQ42" s="19"/>
      <c r="PR42" s="19"/>
      <c r="PS42" s="19"/>
      <c r="PT42" s="19"/>
      <c r="PU42" s="19"/>
      <c r="PV42" s="19"/>
      <c r="PW42" s="19"/>
      <c r="PX42" s="19"/>
      <c r="PY42" s="19"/>
      <c r="PZ42" s="19"/>
      <c r="QA42" s="19"/>
      <c r="QB42" s="19"/>
      <c r="QC42" s="19"/>
      <c r="QD42" s="19"/>
      <c r="QE42" s="19"/>
      <c r="QF42" s="19"/>
      <c r="QG42" s="19"/>
      <c r="QH42" s="19"/>
      <c r="QI42" s="19"/>
      <c r="QJ42" s="19"/>
      <c r="QK42" s="19"/>
      <c r="QL42" s="19"/>
      <c r="QM42" s="19"/>
      <c r="QN42" s="19"/>
      <c r="QO42" s="19"/>
      <c r="QP42" s="19"/>
      <c r="QQ42" s="19"/>
      <c r="QR42" s="19"/>
      <c r="QS42" s="19"/>
      <c r="QT42" s="19"/>
      <c r="QU42" s="19"/>
      <c r="QV42" s="19"/>
      <c r="QW42" s="19"/>
      <c r="QX42" s="19"/>
      <c r="QY42" s="19"/>
      <c r="QZ42" s="19"/>
      <c r="RA42" s="19"/>
      <c r="RB42" s="19"/>
      <c r="RC42" s="19"/>
      <c r="RD42" s="19"/>
      <c r="RE42" s="19"/>
      <c r="RF42" s="19"/>
      <c r="RG42" s="19"/>
      <c r="RH42" s="19"/>
      <c r="RI42" s="19"/>
      <c r="RJ42" s="19"/>
      <c r="RK42" s="19"/>
      <c r="RL42" s="19"/>
      <c r="RM42" s="19"/>
      <c r="RN42" s="19"/>
      <c r="RO42" s="19"/>
      <c r="RP42" s="19"/>
      <c r="RQ42" s="19"/>
      <c r="RR42" s="19"/>
      <c r="RS42" s="19"/>
      <c r="RT42" s="19"/>
      <c r="RU42" s="19"/>
      <c r="RV42" s="19"/>
      <c r="RW42" s="19"/>
      <c r="RX42" s="19"/>
      <c r="RY42" s="19"/>
      <c r="RZ42" s="19"/>
      <c r="SA42" s="19"/>
      <c r="SB42" s="19"/>
      <c r="SC42" s="19"/>
      <c r="SD42" s="19"/>
      <c r="SE42" s="19"/>
      <c r="SF42" s="19"/>
      <c r="SG42" s="19"/>
      <c r="SH42" s="19"/>
      <c r="SI42" s="19"/>
      <c r="SJ42" s="19"/>
      <c r="SK42" s="19"/>
      <c r="SL42" s="19"/>
      <c r="SM42" s="19"/>
      <c r="SN42" s="19"/>
      <c r="SO42" s="19"/>
      <c r="SP42" s="19"/>
      <c r="SQ42" s="19"/>
      <c r="SR42" s="19"/>
      <c r="SS42" s="19"/>
      <c r="ST42" s="19"/>
      <c r="SU42" s="19"/>
      <c r="SV42" s="19"/>
      <c r="SW42" s="19"/>
      <c r="SX42" s="19"/>
      <c r="SY42" s="19"/>
      <c r="SZ42" s="19"/>
      <c r="TA42" s="19"/>
      <c r="TB42" s="19"/>
      <c r="TC42" s="19"/>
      <c r="TD42" s="19"/>
      <c r="TE42" s="19"/>
      <c r="TF42" s="19"/>
      <c r="TG42" s="19"/>
      <c r="TH42" s="19"/>
      <c r="TI42" s="19"/>
      <c r="TJ42" s="19"/>
      <c r="TK42" s="19"/>
      <c r="TL42" s="19"/>
      <c r="TM42" s="19"/>
      <c r="TN42" s="19"/>
      <c r="TO42" s="19"/>
      <c r="TP42" s="19"/>
      <c r="TQ42" s="19"/>
      <c r="TR42" s="19"/>
      <c r="TS42" s="19"/>
      <c r="TT42" s="19"/>
      <c r="TU42" s="19"/>
      <c r="TV42" s="19"/>
      <c r="TW42" s="19"/>
      <c r="TX42" s="19"/>
      <c r="TY42" s="19"/>
      <c r="TZ42" s="19"/>
      <c r="UA42" s="19"/>
      <c r="UB42" s="19"/>
      <c r="UC42" s="19"/>
      <c r="UD42" s="19"/>
      <c r="UE42" s="19"/>
      <c r="UF42" s="19"/>
      <c r="UG42" s="19"/>
      <c r="UH42" s="19"/>
      <c r="UI42" s="19"/>
      <c r="UJ42" s="19"/>
      <c r="UK42" s="19"/>
      <c r="UL42" s="19"/>
      <c r="UM42" s="19"/>
      <c r="UN42" s="19"/>
      <c r="UO42" s="19"/>
      <c r="UP42" s="19"/>
      <c r="UQ42" s="19"/>
      <c r="UR42" s="19"/>
      <c r="US42" s="19"/>
      <c r="UT42" s="19"/>
      <c r="UU42" s="19"/>
      <c r="UV42" s="19"/>
      <c r="UW42" s="19"/>
      <c r="UX42" s="19"/>
      <c r="UY42" s="19"/>
      <c r="UZ42" s="19"/>
      <c r="VA42" s="19"/>
      <c r="VB42" s="19"/>
      <c r="VC42" s="19"/>
      <c r="VD42" s="19"/>
      <c r="VE42" s="19"/>
      <c r="VF42" s="19"/>
      <c r="VG42" s="19"/>
      <c r="VH42" s="19"/>
      <c r="VI42" s="19"/>
      <c r="VJ42" s="19"/>
      <c r="VK42" s="19"/>
      <c r="VL42" s="19"/>
      <c r="VM42" s="19"/>
      <c r="VN42" s="19"/>
      <c r="VO42" s="19"/>
      <c r="VP42" s="19"/>
      <c r="VQ42" s="19"/>
      <c r="VR42" s="19"/>
      <c r="VS42" s="19"/>
      <c r="VT42" s="19"/>
      <c r="VU42" s="19"/>
      <c r="VV42" s="19"/>
      <c r="VW42" s="19"/>
      <c r="VX42" s="19"/>
      <c r="VY42" s="19"/>
      <c r="VZ42" s="19"/>
      <c r="WA42" s="19"/>
      <c r="WB42" s="19"/>
      <c r="WC42" s="19"/>
      <c r="WD42" s="19"/>
      <c r="WE42" s="19"/>
      <c r="WF42" s="19"/>
      <c r="WG42" s="19"/>
      <c r="WH42" s="19"/>
      <c r="WI42" s="19"/>
      <c r="WJ42" s="19"/>
      <c r="WK42" s="19"/>
      <c r="WL42" s="19"/>
      <c r="WM42" s="19"/>
      <c r="WN42" s="19"/>
      <c r="WO42" s="19"/>
      <c r="WP42" s="19"/>
      <c r="WQ42" s="19"/>
      <c r="WR42" s="19"/>
      <c r="WS42" s="19"/>
      <c r="WT42" s="19"/>
      <c r="WU42" s="19"/>
      <c r="WV42" s="19"/>
      <c r="WW42" s="19"/>
      <c r="WX42" s="19"/>
      <c r="WY42" s="19"/>
      <c r="WZ42" s="19"/>
      <c r="XA42" s="19"/>
      <c r="XB42" s="19"/>
      <c r="XC42" s="19"/>
      <c r="XD42" s="19"/>
      <c r="XE42" s="19"/>
      <c r="XF42" s="19"/>
      <c r="XG42" s="19"/>
      <c r="XH42" s="19"/>
      <c r="XI42" s="19"/>
      <c r="XJ42" s="19"/>
      <c r="XK42" s="19"/>
      <c r="XL42" s="19"/>
      <c r="XM42" s="19"/>
      <c r="XN42" s="19"/>
      <c r="XO42" s="19"/>
      <c r="XP42" s="19"/>
      <c r="XQ42" s="19"/>
      <c r="XR42" s="19"/>
      <c r="XS42" s="19"/>
      <c r="XT42" s="19"/>
      <c r="XU42" s="19"/>
      <c r="XV42" s="19"/>
      <c r="XW42" s="19"/>
      <c r="XX42" s="19"/>
      <c r="XY42" s="19"/>
      <c r="XZ42" s="19"/>
      <c r="YA42" s="19"/>
      <c r="YB42" s="19"/>
      <c r="YC42" s="19"/>
      <c r="YD42" s="19"/>
      <c r="YE42" s="19"/>
      <c r="YF42" s="19"/>
      <c r="YG42" s="19"/>
      <c r="YH42" s="19"/>
      <c r="YI42" s="19"/>
      <c r="YJ42" s="19"/>
      <c r="YK42" s="19"/>
      <c r="YL42" s="19"/>
      <c r="YM42" s="19"/>
      <c r="YN42" s="19"/>
      <c r="YO42" s="19"/>
      <c r="YP42" s="19"/>
      <c r="YQ42" s="19"/>
      <c r="YR42" s="19"/>
      <c r="YS42" s="19"/>
      <c r="YT42" s="19"/>
      <c r="YU42" s="19"/>
      <c r="YV42" s="19"/>
      <c r="YW42" s="19"/>
      <c r="YX42" s="19"/>
      <c r="YY42" s="19"/>
      <c r="YZ42" s="19"/>
      <c r="ZA42" s="19"/>
      <c r="ZB42" s="19"/>
      <c r="ZC42" s="19"/>
      <c r="ZD42" s="19"/>
      <c r="ZE42" s="19"/>
      <c r="ZF42" s="19"/>
      <c r="ZG42" s="19"/>
      <c r="ZH42" s="19"/>
      <c r="ZI42" s="19"/>
      <c r="ZJ42" s="19"/>
      <c r="ZK42" s="19"/>
      <c r="ZL42" s="19"/>
      <c r="ZM42" s="19"/>
      <c r="ZN42" s="19"/>
      <c r="ZO42" s="19"/>
      <c r="ZP42" s="19"/>
      <c r="ZQ42" s="19"/>
      <c r="ZR42" s="19"/>
      <c r="ZS42" s="19"/>
      <c r="ZT42" s="19"/>
      <c r="ZU42" s="19"/>
      <c r="ZV42" s="19"/>
      <c r="ZW42" s="19"/>
      <c r="ZX42" s="19"/>
      <c r="ZY42" s="19"/>
      <c r="ZZ42" s="19"/>
      <c r="AAA42" s="19"/>
      <c r="AAB42" s="19"/>
      <c r="AAC42" s="19"/>
      <c r="AAD42" s="19"/>
      <c r="AAE42" s="19"/>
      <c r="AAF42" s="19"/>
      <c r="AAG42" s="19"/>
      <c r="AAH42" s="19"/>
      <c r="AAI42" s="19"/>
      <c r="AAJ42" s="19"/>
      <c r="AAK42" s="19"/>
      <c r="AAL42" s="19"/>
      <c r="AAM42" s="19"/>
      <c r="AAN42" s="19"/>
      <c r="AAO42" s="19"/>
      <c r="AAP42" s="19"/>
      <c r="AAQ42" s="19"/>
      <c r="AAR42" s="19"/>
      <c r="AAS42" s="19"/>
      <c r="AAT42" s="19"/>
      <c r="AAU42" s="19"/>
      <c r="AAV42" s="19"/>
      <c r="AAW42" s="19"/>
      <c r="AAX42" s="19"/>
      <c r="AAY42" s="19"/>
      <c r="AAZ42" s="19"/>
      <c r="ABA42" s="19"/>
      <c r="ABB42" s="19"/>
      <c r="ABC42" s="19"/>
      <c r="ABD42" s="19"/>
      <c r="ABE42" s="19"/>
      <c r="ABF42" s="19"/>
      <c r="ABG42" s="19"/>
      <c r="ABH42" s="19"/>
      <c r="ABI42" s="19"/>
      <c r="ABJ42" s="19"/>
      <c r="ABK42" s="19"/>
      <c r="ABL42" s="19"/>
      <c r="ABO42" s="6">
        <f ca="1">COUNTIFS($J42:$ABL42,"*"&amp;"Congés"&amp;"*",$J$1:$ABL$1,"&gt;="&amp;ABO$1,$J$1:$ABL$1,"&lt;="&amp;EOMONTH(ABO$1,0))+COUNTIFS($J42:$ABL42,"*"&amp;"RECUP DEBIT"&amp;"*",$J$1:$ABL$1,"&gt;="&amp;ABO$1,$J$1:$ABL$1,"&lt;="&amp;EOMONTH(ABO$1,0))+COUNTIFS($J42:$ABL42,"*"&amp;"RTT"&amp;"*",$J$1:$ABL$1,"&gt;="&amp;ABO$1,$J$1:$ABL$1,"&lt;="&amp;EOMONTH(ABO$1,0))+COUNTIFS($J42:$ABL42,"*"&amp;"ENFANT MALADE"&amp;"*",$J$1:$ABL$1,"&gt;="&amp;ABO$1,$J$1:$ABL$1,"&lt;="&amp;EOMONTH(ABO$1,0))+COUNTIFS($J42:$ABL42,"*"&amp;"BONIFICATION"&amp;"*",$J$1:$ABL$1,"&gt;="&amp;ABO$1,$J$1:$ABL$1,"&lt;="&amp;EOMONTH(ABO$1,0))</f>
        <v>0</v>
      </c>
      <c r="ABP42" s="5">
        <f ca="1">COUNTIFS($J42:$ABL42,"*"&amp;"Congés"&amp;"*",$J$1:$ABL$1,"&gt;="&amp;ABP$1,$J$1:$ABL$1,"&lt;="&amp;EOMONTH(ABP$1,0))+COUNTIFS($J42:$ABL42,"*"&amp;"RECUP DEBIT"&amp;"*",$J$1:$ABL$1,"&gt;="&amp;ABP$1,$J$1:$ABL$1,"&lt;="&amp;EOMONTH(ABP$1,0))+COUNTIFS($J42:$ABL42,"*"&amp;"RTT"&amp;"*",$J$1:$ABL$1,"&gt;="&amp;ABP$1,$J$1:$ABL$1,"&lt;="&amp;EOMONTH(ABP$1,0))+COUNTIFS($J42:$ABL42,"*"&amp;"ENFANT MALADE"&amp;"*",$J$1:$ABL$1,"&gt;="&amp;ABP$1,$J$1:$ABL$1,"&lt;="&amp;EOMONTH(ABP$1,0))+COUNTIFS($J42:$ABL42,"*"&amp;"BONIFICATION"&amp;"*",$J$1:$ABL$1,"&gt;="&amp;ABP$1,$J$1:$ABL$1,"&lt;="&amp;EOMONTH(ABP$1,0))</f>
        <v>0</v>
      </c>
      <c r="ABQ42" s="5">
        <f ca="1">COUNTIFS($J42:$ABL42,"*"&amp;"Congés"&amp;"*",$J$1:$ABL$1,"&gt;="&amp;ABQ$1,$J$1:$ABL$1,"&lt;="&amp;EOMONTH(ABQ$1,0))+COUNTIFS($J42:$ABL42,"*"&amp;"RECUP DEBIT"&amp;"*",$J$1:$ABL$1,"&gt;="&amp;ABQ$1,$J$1:$ABL$1,"&lt;="&amp;EOMONTH(ABQ$1,0))+COUNTIFS($J42:$ABL42,"*"&amp;"RTT"&amp;"*",$J$1:$ABL$1,"&gt;="&amp;ABQ$1,$J$1:$ABL$1,"&lt;="&amp;EOMONTH(ABQ$1,0))+COUNTIFS($J42:$ABL42,"*"&amp;"ENFANT MALADE"&amp;"*",$J$1:$ABL$1,"&gt;="&amp;ABQ$1,$J$1:$ABL$1,"&lt;="&amp;EOMONTH(ABQ$1,0))+COUNTIFS($J42:$ABL42,"*"&amp;"BONIFICATION"&amp;"*",$J$1:$ABL$1,"&gt;="&amp;ABQ$1,$J$1:$ABL$1,"&lt;="&amp;EOMONTH(ABQ$1,0))</f>
        <v>2</v>
      </c>
      <c r="ABR42" s="5">
        <f ca="1">COUNTIFS($J42:$ABL42,"*"&amp;"Congés"&amp;"*",$J$1:$ABL$1,"&gt;="&amp;ABR$1,$J$1:$ABL$1,"&lt;="&amp;EOMONTH(ABR$1,0))+COUNTIFS($J42:$ABL42,"*"&amp;"RECUP DEBIT"&amp;"*",$J$1:$ABL$1,"&gt;="&amp;ABR$1,$J$1:$ABL$1,"&lt;="&amp;EOMONTH(ABR$1,0))+COUNTIFS($J42:$ABL42,"*"&amp;"RTT"&amp;"*",$J$1:$ABL$1,"&gt;="&amp;ABR$1,$J$1:$ABL$1,"&lt;="&amp;EOMONTH(ABR$1,0))+COUNTIFS($J42:$ABL42,"*"&amp;"ENFANT MALADE"&amp;"*",$J$1:$ABL$1,"&gt;="&amp;ABR$1,$J$1:$ABL$1,"&lt;="&amp;EOMONTH(ABR$1,0))+COUNTIFS($J42:$ABL42,"*"&amp;"BONIFICATION"&amp;"*",$J$1:$ABL$1,"&gt;="&amp;ABR$1,$J$1:$ABL$1,"&lt;="&amp;EOMONTH(ABR$1,0))</f>
        <v>5</v>
      </c>
      <c r="ABS42" s="5">
        <f ca="1">COUNTIFS($J42:$ABL42,"*"&amp;"Congés"&amp;"*",$J$1:$ABL$1,"&gt;="&amp;ABS$1,$J$1:$ABL$1,"&lt;="&amp;EOMONTH(ABS$1,0))+COUNTIFS($J42:$ABL42,"*"&amp;"RECUP DEBIT"&amp;"*",$J$1:$ABL$1,"&gt;="&amp;ABS$1,$J$1:$ABL$1,"&lt;="&amp;EOMONTH(ABS$1,0))+COUNTIFS($J42:$ABL42,"*"&amp;"RTT"&amp;"*",$J$1:$ABL$1,"&gt;="&amp;ABS$1,$J$1:$ABL$1,"&lt;="&amp;EOMONTH(ABS$1,0))+COUNTIFS($J42:$ABL42,"*"&amp;"ENFANT MALADE"&amp;"*",$J$1:$ABL$1,"&gt;="&amp;ABS$1,$J$1:$ABL$1,"&lt;="&amp;EOMONTH(ABS$1,0))+COUNTIFS($J42:$ABL42,"*"&amp;"BONIFICATION"&amp;"*",$J$1:$ABL$1,"&gt;="&amp;ABS$1,$J$1:$ABL$1,"&lt;="&amp;EOMONTH(ABS$1,0))</f>
        <v>3</v>
      </c>
      <c r="ABT42" s="5">
        <f ca="1">COUNTIFS($J42:$ABL42,"*"&amp;"Congés"&amp;"*",$J$1:$ABL$1,"&gt;="&amp;ABT$1,$J$1:$ABL$1,"&lt;="&amp;EOMONTH(ABT$1,0))+COUNTIFS($J42:$ABL42,"*"&amp;"RECUP DEBIT"&amp;"*",$J$1:$ABL$1,"&gt;="&amp;ABT$1,$J$1:$ABL$1,"&lt;="&amp;EOMONTH(ABT$1,0))+COUNTIFS($J42:$ABL42,"*"&amp;"RTT"&amp;"*",$J$1:$ABL$1,"&gt;="&amp;ABT$1,$J$1:$ABL$1,"&lt;="&amp;EOMONTH(ABT$1,0))+COUNTIFS($J42:$ABL42,"*"&amp;"ENFANT MALADE"&amp;"*",$J$1:$ABL$1,"&gt;="&amp;ABT$1,$J$1:$ABL$1,"&lt;="&amp;EOMONTH(ABT$1,0))+COUNTIFS($J42:$ABL42,"*"&amp;"BONIFICATION"&amp;"*",$J$1:$ABL$1,"&gt;="&amp;ABT$1,$J$1:$ABL$1,"&lt;="&amp;EOMONTH(ABT$1,0))</f>
        <v>5</v>
      </c>
      <c r="ABU42" s="5">
        <f ca="1">COUNTIFS($J42:$ABL42,"*"&amp;"Congés"&amp;"*",$J$1:$ABL$1,"&gt;="&amp;ABU$1,$J$1:$ABL$1,"&lt;="&amp;EOMONTH(ABU$1,0))+COUNTIFS($J42:$ABL42,"*"&amp;"RECUP DEBIT"&amp;"*",$J$1:$ABL$1,"&gt;="&amp;ABU$1,$J$1:$ABL$1,"&lt;="&amp;EOMONTH(ABU$1,0))+COUNTIFS($J42:$ABL42,"*"&amp;"RTT"&amp;"*",$J$1:$ABL$1,"&gt;="&amp;ABU$1,$J$1:$ABL$1,"&lt;="&amp;EOMONTH(ABU$1,0))+COUNTIFS($J42:$ABL42,"*"&amp;"ENFANT MALADE"&amp;"*",$J$1:$ABL$1,"&gt;="&amp;ABU$1,$J$1:$ABL$1,"&lt;="&amp;EOMONTH(ABU$1,0))+COUNTIFS($J42:$ABL42,"*"&amp;"BONIFICATION"&amp;"*",$J$1:$ABL$1,"&gt;="&amp;ABU$1,$J$1:$ABL$1,"&lt;="&amp;EOMONTH(ABU$1,0))</f>
        <v>0</v>
      </c>
      <c r="ABV42" s="5">
        <f ca="1">COUNTIFS($J42:$ABL42,"*"&amp;"Congés"&amp;"*",$J$1:$ABL$1,"&gt;="&amp;ABV$1,$J$1:$ABL$1,"&lt;="&amp;EOMONTH(ABV$1,0))+COUNTIFS($J42:$ABL42,"*"&amp;"RECUP DEBIT"&amp;"*",$J$1:$ABL$1,"&gt;="&amp;ABV$1,$J$1:$ABL$1,"&lt;="&amp;EOMONTH(ABV$1,0))+COUNTIFS($J42:$ABL42,"*"&amp;"RTT"&amp;"*",$J$1:$ABL$1,"&gt;="&amp;ABV$1,$J$1:$ABL$1,"&lt;="&amp;EOMONTH(ABV$1,0))+COUNTIFS($J42:$ABL42,"*"&amp;"ENFANT MALADE"&amp;"*",$J$1:$ABL$1,"&gt;="&amp;ABV$1,$J$1:$ABL$1,"&lt;="&amp;EOMONTH(ABV$1,0))+COUNTIFS($J42:$ABL42,"*"&amp;"BONIFICATION"&amp;"*",$J$1:$ABL$1,"&gt;="&amp;ABV$1,$J$1:$ABL$1,"&lt;="&amp;EOMONTH(ABV$1,0))</f>
        <v>2</v>
      </c>
      <c r="ABW42" s="5">
        <f ca="1">COUNTIFS($J42:$ABL42,"*"&amp;"Congés"&amp;"*",$J$1:$ABL$1,"&gt;="&amp;ABW$1,$J$1:$ABL$1,"&lt;="&amp;EOMONTH(ABW$1,0))+COUNTIFS($J42:$ABL42,"*"&amp;"RECUP DEBIT"&amp;"*",$J$1:$ABL$1,"&gt;="&amp;ABW$1,$J$1:$ABL$1,"&lt;="&amp;EOMONTH(ABW$1,0))+COUNTIFS($J42:$ABL42,"*"&amp;"RTT"&amp;"*",$J$1:$ABL$1,"&gt;="&amp;ABW$1,$J$1:$ABL$1,"&lt;="&amp;EOMONTH(ABW$1,0))+COUNTIFS($J42:$ABL42,"*"&amp;"ENFANT MALADE"&amp;"*",$J$1:$ABL$1,"&gt;="&amp;ABW$1,$J$1:$ABL$1,"&lt;="&amp;EOMONTH(ABW$1,0))+COUNTIFS($J42:$ABL42,"*"&amp;"BONIFICATION"&amp;"*",$J$1:$ABL$1,"&gt;="&amp;ABW$1,$J$1:$ABL$1,"&lt;="&amp;EOMONTH(ABW$1,0))</f>
        <v>1</v>
      </c>
      <c r="ABX42" s="5">
        <f ca="1">COUNTIFS($J42:$ABL42,"*"&amp;"Congés"&amp;"*",$J$1:$ABL$1,"&gt;="&amp;ABX$1,$J$1:$ABL$1,"&lt;="&amp;EOMONTH(ABX$1,0))+COUNTIFS($J42:$ABL42,"*"&amp;"RECUP DEBIT"&amp;"*",$J$1:$ABL$1,"&gt;="&amp;ABX$1,$J$1:$ABL$1,"&lt;="&amp;EOMONTH(ABX$1,0))+COUNTIFS($J42:$ABL42,"*"&amp;"RTT"&amp;"*",$J$1:$ABL$1,"&gt;="&amp;ABX$1,$J$1:$ABL$1,"&lt;="&amp;EOMONTH(ABX$1,0))+COUNTIFS($J42:$ABL42,"*"&amp;"ENFANT MALADE"&amp;"*",$J$1:$ABL$1,"&gt;="&amp;ABX$1,$J$1:$ABL$1,"&lt;="&amp;EOMONTH(ABX$1,0))+COUNTIFS($J42:$ABL42,"*"&amp;"BONIFICATION"&amp;"*",$J$1:$ABL$1,"&gt;="&amp;ABX$1,$J$1:$ABL$1,"&lt;="&amp;EOMONTH(ABX$1,0))</f>
        <v>0</v>
      </c>
      <c r="ABY42" s="5">
        <f ca="1">COUNTIFS($J42:$ABL42,"*"&amp;"Congés"&amp;"*",$J$1:$ABL$1,"&gt;="&amp;ABY$1,$J$1:$ABL$1,"&lt;="&amp;EOMONTH(ABY$1,0))+COUNTIFS($J42:$ABL42,"*"&amp;"RECUP DEBIT"&amp;"*",$J$1:$ABL$1,"&gt;="&amp;ABY$1,$J$1:$ABL$1,"&lt;="&amp;EOMONTH(ABY$1,0))+COUNTIFS($J42:$ABL42,"*"&amp;"RTT"&amp;"*",$J$1:$ABL$1,"&gt;="&amp;ABY$1,$J$1:$ABL$1,"&lt;="&amp;EOMONTH(ABY$1,0))+COUNTIFS($J42:$ABL42,"*"&amp;"ENFANT MALADE"&amp;"*",$J$1:$ABL$1,"&gt;="&amp;ABY$1,$J$1:$ABL$1,"&lt;="&amp;EOMONTH(ABY$1,0))+COUNTIFS($J42:$ABL42,"*"&amp;"BONIFICATION"&amp;"*",$J$1:$ABL$1,"&gt;="&amp;ABY$1,$J$1:$ABL$1,"&lt;="&amp;EOMONTH(ABY$1,0))</f>
        <v>8</v>
      </c>
      <c r="ABZ42" s="5">
        <f ca="1">COUNTIFS($J42:$ABL42,"*"&amp;"Congés"&amp;"*",$J$1:$ABL$1,"&gt;="&amp;ABZ$1,$J$1:$ABL$1,"&lt;="&amp;EOMONTH(ABZ$1,0))+COUNTIFS($J42:$ABL42,"*"&amp;"RECUP DEBIT"&amp;"*",$J$1:$ABL$1,"&gt;="&amp;ABZ$1,$J$1:$ABL$1,"&lt;="&amp;EOMONTH(ABZ$1,0))+COUNTIFS($J42:$ABL42,"*"&amp;"RTT"&amp;"*",$J$1:$ABL$1,"&gt;="&amp;ABZ$1,$J$1:$ABL$1,"&lt;="&amp;EOMONTH(ABZ$1,0))+COUNTIFS($J42:$ABL42,"*"&amp;"ENFANT MALADE"&amp;"*",$J$1:$ABL$1,"&gt;="&amp;ABZ$1,$J$1:$ABL$1,"&lt;="&amp;EOMONTH(ABZ$1,0))+COUNTIFS($J42:$ABL42,"*"&amp;"BONIFICATION"&amp;"*",$J$1:$ABL$1,"&gt;="&amp;ABZ$1,$J$1:$ABL$1,"&lt;="&amp;EOMONTH(ABZ$1,0))</f>
        <v>4</v>
      </c>
      <c r="ACA42" s="5">
        <f ca="1">COUNTIFS($J42:$ABL42,"*"&amp;"Congés"&amp;"*",$J$1:$ABL$1,"&gt;="&amp;ACA$1,$J$1:$ABL$1,"&lt;="&amp;EOMONTH(ACA$1,0))+COUNTIFS($J42:$ABL42,"*"&amp;"RECUP DEBIT"&amp;"*",$J$1:$ABL$1,"&gt;="&amp;ACA$1,$J$1:$ABL$1,"&lt;="&amp;EOMONTH(ACA$1,0))+COUNTIFS($J42:$ABL42,"*"&amp;"RTT"&amp;"*",$J$1:$ABL$1,"&gt;="&amp;ACA$1,$J$1:$ABL$1,"&lt;="&amp;EOMONTH(ACA$1,0))+COUNTIFS($J42:$ABL42,"*"&amp;"ENFANT MALADE"&amp;"*",$J$1:$ABL$1,"&gt;="&amp;ACA$1,$J$1:$ABL$1,"&lt;="&amp;EOMONTH(ACA$1,0))+COUNTIFS($J42:$ABL42,"*"&amp;"BONIFICATION"&amp;"*",$J$1:$ABL$1,"&gt;="&amp;ACA$1,$J$1:$ABL$1,"&lt;="&amp;EOMONTH(ACA$1,0))</f>
        <v>0</v>
      </c>
      <c r="ACB42" s="4">
        <f ca="1">COUNTIFS($J42:$ABL42,"*"&amp;"Congés"&amp;"*",$J$1:$ABL$1,"&gt;="&amp;ACB$1,$J$1:$ABL$1,"&lt;="&amp;EOMONTH(ACB$1,0))+COUNTIFS($J42:$ABL42,"*"&amp;"RECUP DEBIT"&amp;"*",$J$1:$ABL$1,"&gt;="&amp;ACB$1,$J$1:$ABL$1,"&lt;="&amp;EOMONTH(ACB$1,0))+COUNTIFS($J42:$ABL42,"*"&amp;"RTT"&amp;"*",$J$1:$ABL$1,"&gt;="&amp;ACB$1,$J$1:$ABL$1,"&lt;="&amp;EOMONTH(ACB$1,0))+COUNTIFS($J42:$ABL42,"*"&amp;"ENFANT MALADE"&amp;"*",$J$1:$ABL$1,"&gt;="&amp;ACB$1,$J$1:$ABL$1,"&lt;="&amp;EOMONTH(ACB$1,0))+COUNTIFS($J42:$ABL42,"*"&amp;"BONIFICATION"&amp;"*",$J$1:$ABL$1,"&gt;="&amp;ACB$1,$J$1:$ABL$1,"&lt;="&amp;EOMONTH(ACB$1,0))</f>
        <v>4</v>
      </c>
    </row>
    <row r="43" spans="1:756" s="15" customFormat="1" ht="28" hidden="1" customHeight="1">
      <c r="A43" s="14" t="s">
        <v>61</v>
      </c>
      <c r="B43" s="13" t="str">
        <f>VLOOKUP($A43,[1]LISTE_AGENTS!$A:$G,2,FALSE)</f>
        <v>Atarsia</v>
      </c>
      <c r="C43" s="13" t="str">
        <f>VLOOKUP($A43,[1]LISTE_AGENTS!$A:$G,3,FALSE)</f>
        <v>Kamel</v>
      </c>
      <c r="D43" s="12" t="str">
        <f>VLOOKUP($A43,[1]LISTE_AGENTS!$A:$G,4,FALSE)</f>
        <v>Atarsia Kamel</v>
      </c>
      <c r="E43" s="11" t="str">
        <f>VLOOKUP($A43,[1]LISTE_AGENTS!$A:$G,7,FALSE)</f>
        <v>Oui</v>
      </c>
      <c r="F43" s="11" t="str">
        <f>VLOOKUP($A43,[1]LISTE_AGENTS!$A:$H,8,FALSE)</f>
        <v>NHA-21</v>
      </c>
      <c r="G43" s="10" t="s">
        <v>16</v>
      </c>
      <c r="H43" s="9"/>
      <c r="I43" s="9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 t="s">
        <v>29</v>
      </c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7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7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7"/>
      <c r="IQ43" s="8"/>
      <c r="IR43" s="8"/>
      <c r="IS43" s="8"/>
      <c r="IT43" s="8"/>
      <c r="IU43" s="8"/>
      <c r="IV43" s="8"/>
      <c r="IW43" s="8"/>
      <c r="IX43" s="8"/>
      <c r="IY43" s="8"/>
      <c r="IZ43" s="7"/>
      <c r="JA43" s="7"/>
      <c r="JB43" s="7"/>
      <c r="JC43" s="7"/>
      <c r="JD43" s="8"/>
      <c r="JE43" s="8"/>
      <c r="JF43" s="8"/>
      <c r="JG43" s="8"/>
      <c r="JH43" s="8"/>
      <c r="JI43" s="8"/>
      <c r="JJ43" s="8"/>
      <c r="JK43" s="8"/>
      <c r="JL43" s="8" t="s">
        <v>1</v>
      </c>
      <c r="JM43" s="7" t="s">
        <v>1</v>
      </c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7"/>
      <c r="JY43" s="7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7"/>
      <c r="KN43" s="8"/>
      <c r="KO43" s="8"/>
      <c r="KP43" s="8"/>
      <c r="KQ43" s="7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7"/>
      <c r="LC43" s="7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7"/>
      <c r="LQ43" s="7"/>
      <c r="LR43" s="8"/>
      <c r="LS43" s="8"/>
      <c r="LT43" s="8"/>
      <c r="LU43" s="8"/>
      <c r="LV43" s="8"/>
      <c r="LW43" s="8"/>
      <c r="LX43" s="8"/>
      <c r="LY43" s="8" t="s">
        <v>18</v>
      </c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7" t="s">
        <v>1</v>
      </c>
      <c r="ML43" s="7" t="s">
        <v>1</v>
      </c>
      <c r="MM43" s="8"/>
      <c r="MN43" s="8"/>
      <c r="MO43" s="8"/>
      <c r="MP43" s="8"/>
      <c r="MQ43" s="8"/>
      <c r="MR43" s="7" t="s">
        <v>1</v>
      </c>
      <c r="MS43" s="7" t="s">
        <v>1</v>
      </c>
      <c r="MT43" s="8"/>
      <c r="MU43" s="8"/>
      <c r="MV43" s="8"/>
      <c r="MW43" s="8"/>
      <c r="MX43" s="8"/>
      <c r="MY43" s="8"/>
      <c r="MZ43" s="8"/>
      <c r="NA43" s="8"/>
      <c r="NB43" s="8"/>
      <c r="NC43" s="8"/>
      <c r="ND43" s="8"/>
      <c r="NE43" s="8"/>
      <c r="NF43" s="8"/>
      <c r="NG43" s="8"/>
      <c r="NH43" s="8"/>
      <c r="NI43" s="8"/>
      <c r="NJ43" s="8"/>
      <c r="NK43" s="8"/>
      <c r="NL43" s="8"/>
      <c r="NM43" s="8"/>
      <c r="NN43" s="8"/>
      <c r="NO43" s="8"/>
      <c r="NP43" s="8"/>
      <c r="NQ43" s="8"/>
      <c r="NR43" s="8"/>
      <c r="NS43" s="8"/>
      <c r="NT43" s="8"/>
      <c r="NU43" s="8"/>
      <c r="NV43" s="8"/>
      <c r="NW43" s="8"/>
      <c r="NX43" s="8"/>
      <c r="NY43" s="8"/>
      <c r="NZ43" s="8"/>
      <c r="OA43" s="8"/>
      <c r="OB43" s="8"/>
      <c r="OC43" s="8"/>
      <c r="OD43" s="8"/>
      <c r="OE43" s="8"/>
      <c r="OF43" s="8"/>
      <c r="OG43" s="8"/>
      <c r="OH43" s="8"/>
      <c r="OI43" s="8"/>
      <c r="OJ43" s="8"/>
      <c r="OK43" s="8"/>
      <c r="OL43" s="8"/>
      <c r="OM43" s="8"/>
      <c r="ON43" s="8"/>
      <c r="OO43" s="8"/>
      <c r="OP43" s="8"/>
      <c r="OQ43" s="8"/>
      <c r="OR43" s="8"/>
      <c r="OS43" s="8"/>
      <c r="OT43" s="8"/>
      <c r="OU43" s="8"/>
      <c r="OV43" s="8"/>
      <c r="OW43" s="8"/>
      <c r="OX43" s="8"/>
      <c r="OY43" s="8"/>
      <c r="OZ43" s="8"/>
      <c r="PA43" s="8"/>
      <c r="PB43" s="8"/>
      <c r="PC43" s="8"/>
      <c r="PD43" s="8"/>
      <c r="PE43" s="8"/>
      <c r="PF43" s="8"/>
      <c r="PG43" s="8"/>
      <c r="PH43" s="8"/>
      <c r="PI43" s="8"/>
      <c r="PJ43" s="8"/>
      <c r="PK43" s="8"/>
      <c r="PL43" s="8"/>
      <c r="PM43" s="8"/>
      <c r="PN43" s="8"/>
      <c r="PO43" s="8"/>
      <c r="PP43" s="8"/>
      <c r="PQ43" s="8"/>
      <c r="PR43" s="8"/>
      <c r="PS43" s="8"/>
      <c r="PT43" s="8"/>
      <c r="PU43" s="8"/>
      <c r="PV43" s="8"/>
      <c r="PW43" s="8"/>
      <c r="PX43" s="8"/>
      <c r="PY43" s="8"/>
      <c r="PZ43" s="8"/>
      <c r="QA43" s="8"/>
      <c r="QB43" s="8"/>
      <c r="QC43" s="8"/>
      <c r="QD43" s="8"/>
      <c r="QE43" s="8"/>
      <c r="QF43" s="8"/>
      <c r="QG43" s="8"/>
      <c r="QH43" s="8"/>
      <c r="QI43" s="8"/>
      <c r="QJ43" s="8"/>
      <c r="QK43" s="8"/>
      <c r="QL43" s="8"/>
      <c r="QM43" s="8"/>
      <c r="QN43" s="8"/>
      <c r="QO43" s="8"/>
      <c r="QP43" s="8"/>
      <c r="QQ43" s="8"/>
      <c r="QR43" s="8"/>
      <c r="QS43" s="8"/>
      <c r="QT43" s="8"/>
      <c r="QU43" s="8"/>
      <c r="QV43" s="8"/>
      <c r="QW43" s="8"/>
      <c r="QX43" s="8"/>
      <c r="QY43" s="8"/>
      <c r="QZ43" s="8"/>
      <c r="RA43" s="8"/>
      <c r="RB43" s="8"/>
      <c r="RC43" s="8"/>
      <c r="RD43" s="8"/>
      <c r="RE43" s="8"/>
      <c r="RF43" s="8"/>
      <c r="RG43" s="8"/>
      <c r="RH43" s="8"/>
      <c r="RI43" s="8"/>
      <c r="RJ43" s="8"/>
      <c r="RK43" s="8"/>
      <c r="RL43" s="8"/>
      <c r="RM43" s="8"/>
      <c r="RN43" s="8"/>
      <c r="RO43" s="8"/>
      <c r="RP43" s="8"/>
      <c r="RQ43" s="8"/>
      <c r="RR43" s="8"/>
      <c r="RS43" s="8"/>
      <c r="RT43" s="8"/>
      <c r="RU43" s="8"/>
      <c r="RV43" s="8"/>
      <c r="RW43" s="8"/>
      <c r="RX43" s="8"/>
      <c r="RY43" s="8"/>
      <c r="RZ43" s="8"/>
      <c r="SA43" s="8"/>
      <c r="SB43" s="8"/>
      <c r="SC43" s="8"/>
      <c r="SD43" s="8"/>
      <c r="SE43" s="8"/>
      <c r="SF43" s="8"/>
      <c r="SG43" s="8"/>
      <c r="SH43" s="8"/>
      <c r="SI43" s="8"/>
      <c r="SJ43" s="8"/>
      <c r="SK43" s="8"/>
      <c r="SL43" s="8"/>
      <c r="SM43" s="8"/>
      <c r="SN43" s="8"/>
      <c r="SO43" s="8"/>
      <c r="SP43" s="8"/>
      <c r="SQ43" s="8"/>
      <c r="SR43" s="8"/>
      <c r="SS43" s="8"/>
      <c r="ST43" s="8"/>
      <c r="SU43" s="8"/>
      <c r="SV43" s="8"/>
      <c r="SW43" s="8"/>
      <c r="SX43" s="8"/>
      <c r="SY43" s="8"/>
      <c r="SZ43" s="8"/>
      <c r="TA43" s="8"/>
      <c r="TB43" s="8"/>
      <c r="TC43" s="8"/>
      <c r="TD43" s="8"/>
      <c r="TE43" s="8"/>
      <c r="TF43" s="8"/>
      <c r="TG43" s="8"/>
      <c r="TH43" s="8"/>
      <c r="TI43" s="8"/>
      <c r="TJ43" s="8"/>
      <c r="TK43" s="8"/>
      <c r="TL43" s="8"/>
      <c r="TM43" s="8"/>
      <c r="TN43" s="8"/>
      <c r="TO43" s="8"/>
      <c r="TP43" s="8"/>
      <c r="TQ43" s="8"/>
      <c r="TR43" s="8"/>
      <c r="TS43" s="8"/>
      <c r="TT43" s="8"/>
      <c r="TU43" s="8"/>
      <c r="TV43" s="8"/>
      <c r="TW43" s="8"/>
      <c r="TX43" s="8"/>
      <c r="TY43" s="8"/>
      <c r="TZ43" s="8"/>
      <c r="UA43" s="8"/>
      <c r="UB43" s="8"/>
      <c r="UC43" s="8"/>
      <c r="UD43" s="8"/>
      <c r="UE43" s="8"/>
      <c r="UF43" s="8"/>
      <c r="UG43" s="8"/>
      <c r="UH43" s="8"/>
      <c r="UI43" s="8"/>
      <c r="UJ43" s="8"/>
      <c r="UK43" s="8"/>
      <c r="UL43" s="8"/>
      <c r="UM43" s="8"/>
      <c r="UN43" s="8"/>
      <c r="UO43" s="8"/>
      <c r="UP43" s="8"/>
      <c r="UQ43" s="8"/>
      <c r="UR43" s="8"/>
      <c r="US43" s="8"/>
      <c r="UT43" s="8"/>
      <c r="UU43" s="8"/>
      <c r="UV43" s="8"/>
      <c r="UW43" s="8"/>
      <c r="UX43" s="8"/>
      <c r="UY43" s="8"/>
      <c r="UZ43" s="8"/>
      <c r="VA43" s="8"/>
      <c r="VB43" s="8"/>
      <c r="VC43" s="8"/>
      <c r="VD43" s="8"/>
      <c r="VE43" s="8"/>
      <c r="VF43" s="8"/>
      <c r="VG43" s="8"/>
      <c r="VH43" s="8"/>
      <c r="VI43" s="8"/>
      <c r="VJ43" s="8"/>
      <c r="VK43" s="8"/>
      <c r="VL43" s="8"/>
      <c r="VM43" s="8"/>
      <c r="VN43" s="8"/>
      <c r="VO43" s="8"/>
      <c r="VP43" s="8"/>
      <c r="VQ43" s="8"/>
      <c r="VR43" s="8"/>
      <c r="VS43" s="8"/>
      <c r="VT43" s="8"/>
      <c r="VU43" s="8"/>
      <c r="VV43" s="8"/>
      <c r="VW43" s="8"/>
      <c r="VX43" s="8"/>
      <c r="VY43" s="8"/>
      <c r="VZ43" s="8"/>
      <c r="WA43" s="8"/>
      <c r="WB43" s="8"/>
      <c r="WC43" s="8"/>
      <c r="WD43" s="8"/>
      <c r="WE43" s="8"/>
      <c r="WF43" s="8"/>
      <c r="WG43" s="8"/>
      <c r="WH43" s="8"/>
      <c r="WI43" s="8"/>
      <c r="WJ43" s="8"/>
      <c r="WK43" s="8"/>
      <c r="WL43" s="8"/>
      <c r="WM43" s="8"/>
      <c r="WN43" s="8"/>
      <c r="WO43" s="8"/>
      <c r="WP43" s="8"/>
      <c r="WQ43" s="8"/>
      <c r="WR43" s="8"/>
      <c r="WS43" s="8"/>
      <c r="WT43" s="8"/>
      <c r="WU43" s="8"/>
      <c r="WV43" s="8"/>
      <c r="WW43" s="8"/>
      <c r="WX43" s="8"/>
      <c r="WY43" s="8"/>
      <c r="WZ43" s="8"/>
      <c r="XA43" s="8"/>
      <c r="XB43" s="8"/>
      <c r="XC43" s="8"/>
      <c r="XD43" s="8"/>
      <c r="XE43" s="8"/>
      <c r="XF43" s="8"/>
      <c r="XG43" s="8"/>
      <c r="XH43" s="8"/>
      <c r="XI43" s="8"/>
      <c r="XJ43" s="8"/>
      <c r="XK43" s="8"/>
      <c r="XL43" s="8"/>
      <c r="XM43" s="8"/>
      <c r="XN43" s="8"/>
      <c r="XO43" s="8"/>
      <c r="XP43" s="8"/>
      <c r="XQ43" s="8"/>
      <c r="XR43" s="8"/>
      <c r="XS43" s="8"/>
      <c r="XT43" s="8"/>
      <c r="XU43" s="8"/>
      <c r="XV43" s="8"/>
      <c r="XW43" s="8"/>
      <c r="XX43" s="8"/>
      <c r="XY43" s="8"/>
      <c r="XZ43" s="8"/>
      <c r="YA43" s="8"/>
      <c r="YB43" s="8"/>
      <c r="YC43" s="8"/>
      <c r="YD43" s="8"/>
      <c r="YE43" s="8"/>
      <c r="YF43" s="8"/>
      <c r="YG43" s="8"/>
      <c r="YH43" s="8"/>
      <c r="YI43" s="8"/>
      <c r="YJ43" s="8"/>
      <c r="YK43" s="8"/>
      <c r="YL43" s="8"/>
      <c r="YM43" s="8"/>
      <c r="YN43" s="8"/>
      <c r="YO43" s="8"/>
      <c r="YP43" s="8"/>
      <c r="YQ43" s="8"/>
      <c r="YR43" s="8"/>
      <c r="YS43" s="8"/>
      <c r="YT43" s="8"/>
      <c r="YU43" s="8"/>
      <c r="YV43" s="8"/>
      <c r="YW43" s="8"/>
      <c r="YX43" s="8"/>
      <c r="YY43" s="8"/>
      <c r="YZ43" s="8"/>
      <c r="ZA43" s="8"/>
      <c r="ZB43" s="8"/>
      <c r="ZC43" s="8"/>
      <c r="ZD43" s="8"/>
      <c r="ZE43" s="8"/>
      <c r="ZF43" s="8"/>
      <c r="ZG43" s="8"/>
      <c r="ZH43" s="8"/>
      <c r="ZI43" s="8"/>
      <c r="ZJ43" s="8"/>
      <c r="ZK43" s="8"/>
      <c r="ZL43" s="8"/>
      <c r="ZM43" s="8"/>
      <c r="ZN43" s="8"/>
      <c r="ZO43" s="8"/>
      <c r="ZP43" s="8"/>
      <c r="ZQ43" s="8"/>
      <c r="ZR43" s="8"/>
      <c r="ZS43" s="8"/>
      <c r="ZT43" s="8"/>
      <c r="ZU43" s="8"/>
      <c r="ZV43" s="8"/>
      <c r="ZW43" s="8"/>
      <c r="ZX43" s="8"/>
      <c r="ZY43" s="8"/>
      <c r="ZZ43" s="8"/>
      <c r="AAA43" s="8"/>
      <c r="AAB43" s="8"/>
      <c r="AAC43" s="8"/>
      <c r="AAD43" s="8"/>
      <c r="AAE43" s="8"/>
      <c r="AAF43" s="8"/>
      <c r="AAG43" s="8"/>
      <c r="AAH43" s="8"/>
      <c r="AAI43" s="8"/>
      <c r="AAJ43" s="8"/>
      <c r="AAK43" s="8"/>
      <c r="AAL43" s="8"/>
      <c r="AAM43" s="8"/>
      <c r="AAN43" s="8"/>
      <c r="AAO43" s="8"/>
      <c r="AAP43" s="8"/>
      <c r="AAQ43" s="8"/>
      <c r="AAR43" s="8"/>
      <c r="AAS43" s="8"/>
      <c r="AAT43" s="8"/>
      <c r="AAU43" s="8"/>
      <c r="AAV43" s="8"/>
      <c r="AAW43" s="8"/>
      <c r="AAX43" s="8"/>
      <c r="AAY43" s="8"/>
      <c r="AAZ43" s="8"/>
      <c r="ABA43" s="8"/>
      <c r="ABB43" s="8"/>
      <c r="ABC43" s="8"/>
      <c r="ABD43" s="8"/>
      <c r="ABE43" s="8"/>
      <c r="ABF43" s="8"/>
      <c r="ABG43" s="8"/>
      <c r="ABH43" s="8"/>
      <c r="ABI43" s="8"/>
      <c r="ABJ43" s="8"/>
      <c r="ABK43" s="8"/>
      <c r="ABL43" s="8"/>
      <c r="ABO43" s="6">
        <f ca="1">COUNTIFS($J43:$ABL43,"*"&amp;"Congés"&amp;"*",$J$1:$ABL$1,"&gt;="&amp;ABO$1,$J$1:$ABL$1,"&lt;="&amp;EOMONTH(ABO$1,0))+COUNTIFS($J43:$ABL43,"*"&amp;"RECUP DEBIT"&amp;"*",$J$1:$ABL$1,"&gt;="&amp;ABO$1,$J$1:$ABL$1,"&lt;="&amp;EOMONTH(ABO$1,0))+COUNTIFS($J43:$ABL43,"*"&amp;"RTT"&amp;"*",$J$1:$ABL$1,"&gt;="&amp;ABO$1,$J$1:$ABL$1,"&lt;="&amp;EOMONTH(ABO$1,0))+COUNTIFS($J43:$ABL43,"*"&amp;"ENFANT MALADE"&amp;"*",$J$1:$ABL$1,"&gt;="&amp;ABO$1,$J$1:$ABL$1,"&lt;="&amp;EOMONTH(ABO$1,0))+COUNTIFS($J43:$ABL43,"*"&amp;"BONIFICATION"&amp;"*",$J$1:$ABL$1,"&gt;="&amp;ABO$1,$J$1:$ABL$1,"&lt;="&amp;EOMONTH(ABO$1,0))</f>
        <v>0</v>
      </c>
      <c r="ABP43" s="5">
        <f ca="1">COUNTIFS($J43:$ABL43,"*"&amp;"Congés"&amp;"*",$J$1:$ABL$1,"&gt;="&amp;ABP$1,$J$1:$ABL$1,"&lt;="&amp;EOMONTH(ABP$1,0))+COUNTIFS($J43:$ABL43,"*"&amp;"RECUP DEBIT"&amp;"*",$J$1:$ABL$1,"&gt;="&amp;ABP$1,$J$1:$ABL$1,"&lt;="&amp;EOMONTH(ABP$1,0))+COUNTIFS($J43:$ABL43,"*"&amp;"RTT"&amp;"*",$J$1:$ABL$1,"&gt;="&amp;ABP$1,$J$1:$ABL$1,"&lt;="&amp;EOMONTH(ABP$1,0))+COUNTIFS($J43:$ABL43,"*"&amp;"ENFANT MALADE"&amp;"*",$J$1:$ABL$1,"&gt;="&amp;ABP$1,$J$1:$ABL$1,"&lt;="&amp;EOMONTH(ABP$1,0))+COUNTIFS($J43:$ABL43,"*"&amp;"BONIFICATION"&amp;"*",$J$1:$ABL$1,"&gt;="&amp;ABP$1,$J$1:$ABL$1,"&lt;="&amp;EOMONTH(ABP$1,0))</f>
        <v>0</v>
      </c>
      <c r="ABQ43" s="5">
        <f ca="1">COUNTIFS($J43:$ABL43,"*"&amp;"Congés"&amp;"*",$J$1:$ABL$1,"&gt;="&amp;ABQ$1,$J$1:$ABL$1,"&lt;="&amp;EOMONTH(ABQ$1,0))+COUNTIFS($J43:$ABL43,"*"&amp;"RECUP DEBIT"&amp;"*",$J$1:$ABL$1,"&gt;="&amp;ABQ$1,$J$1:$ABL$1,"&lt;="&amp;EOMONTH(ABQ$1,0))+COUNTIFS($J43:$ABL43,"*"&amp;"RTT"&amp;"*",$J$1:$ABL$1,"&gt;="&amp;ABQ$1,$J$1:$ABL$1,"&lt;="&amp;EOMONTH(ABQ$1,0))+COUNTIFS($J43:$ABL43,"*"&amp;"ENFANT MALADE"&amp;"*",$J$1:$ABL$1,"&gt;="&amp;ABQ$1,$J$1:$ABL$1,"&lt;="&amp;EOMONTH(ABQ$1,0))+COUNTIFS($J43:$ABL43,"*"&amp;"BONIFICATION"&amp;"*",$J$1:$ABL$1,"&gt;="&amp;ABQ$1,$J$1:$ABL$1,"&lt;="&amp;EOMONTH(ABQ$1,0))</f>
        <v>0</v>
      </c>
      <c r="ABR43" s="5">
        <f ca="1">COUNTIFS($J43:$ABL43,"*"&amp;"Congés"&amp;"*",$J$1:$ABL$1,"&gt;="&amp;ABR$1,$J$1:$ABL$1,"&lt;="&amp;EOMONTH(ABR$1,0))+COUNTIFS($J43:$ABL43,"*"&amp;"RECUP DEBIT"&amp;"*",$J$1:$ABL$1,"&gt;="&amp;ABR$1,$J$1:$ABL$1,"&lt;="&amp;EOMONTH(ABR$1,0))+COUNTIFS($J43:$ABL43,"*"&amp;"RTT"&amp;"*",$J$1:$ABL$1,"&gt;="&amp;ABR$1,$J$1:$ABL$1,"&lt;="&amp;EOMONTH(ABR$1,0))+COUNTIFS($J43:$ABL43,"*"&amp;"ENFANT MALADE"&amp;"*",$J$1:$ABL$1,"&gt;="&amp;ABR$1,$J$1:$ABL$1,"&lt;="&amp;EOMONTH(ABR$1,0))+COUNTIFS($J43:$ABL43,"*"&amp;"BONIFICATION"&amp;"*",$J$1:$ABL$1,"&gt;="&amp;ABR$1,$J$1:$ABL$1,"&lt;="&amp;EOMONTH(ABR$1,0))</f>
        <v>0</v>
      </c>
      <c r="ABS43" s="5">
        <f ca="1">COUNTIFS($J43:$ABL43,"*"&amp;"Congés"&amp;"*",$J$1:$ABL$1,"&gt;="&amp;ABS$1,$J$1:$ABL$1,"&lt;="&amp;EOMONTH(ABS$1,0))+COUNTIFS($J43:$ABL43,"*"&amp;"RECUP DEBIT"&amp;"*",$J$1:$ABL$1,"&gt;="&amp;ABS$1,$J$1:$ABL$1,"&lt;="&amp;EOMONTH(ABS$1,0))+COUNTIFS($J43:$ABL43,"*"&amp;"RTT"&amp;"*",$J$1:$ABL$1,"&gt;="&amp;ABS$1,$J$1:$ABL$1,"&lt;="&amp;EOMONTH(ABS$1,0))+COUNTIFS($J43:$ABL43,"*"&amp;"ENFANT MALADE"&amp;"*",$J$1:$ABL$1,"&gt;="&amp;ABS$1,$J$1:$ABL$1,"&lt;="&amp;EOMONTH(ABS$1,0))+COUNTIFS($J43:$ABL43,"*"&amp;"BONIFICATION"&amp;"*",$J$1:$ABL$1,"&gt;="&amp;ABS$1,$J$1:$ABL$1,"&lt;="&amp;EOMONTH(ABS$1,0))</f>
        <v>0</v>
      </c>
      <c r="ABT43" s="5">
        <f ca="1">COUNTIFS($J43:$ABL43,"*"&amp;"Congés"&amp;"*",$J$1:$ABL$1,"&gt;="&amp;ABT$1,$J$1:$ABL$1,"&lt;="&amp;EOMONTH(ABT$1,0))+COUNTIFS($J43:$ABL43,"*"&amp;"RECUP DEBIT"&amp;"*",$J$1:$ABL$1,"&gt;="&amp;ABT$1,$J$1:$ABL$1,"&lt;="&amp;EOMONTH(ABT$1,0))+COUNTIFS($J43:$ABL43,"*"&amp;"RTT"&amp;"*",$J$1:$ABL$1,"&gt;="&amp;ABT$1,$J$1:$ABL$1,"&lt;="&amp;EOMONTH(ABT$1,0))+COUNTIFS($J43:$ABL43,"*"&amp;"ENFANT MALADE"&amp;"*",$J$1:$ABL$1,"&gt;="&amp;ABT$1,$J$1:$ABL$1,"&lt;="&amp;EOMONTH(ABT$1,0))+COUNTIFS($J43:$ABL43,"*"&amp;"BONIFICATION"&amp;"*",$J$1:$ABL$1,"&gt;="&amp;ABT$1,$J$1:$ABL$1,"&lt;="&amp;EOMONTH(ABT$1,0))</f>
        <v>0</v>
      </c>
      <c r="ABU43" s="5">
        <f ca="1">COUNTIFS($J43:$ABL43,"*"&amp;"Congés"&amp;"*",$J$1:$ABL$1,"&gt;="&amp;ABU$1,$J$1:$ABL$1,"&lt;="&amp;EOMONTH(ABU$1,0))+COUNTIFS($J43:$ABL43,"*"&amp;"RECUP DEBIT"&amp;"*",$J$1:$ABL$1,"&gt;="&amp;ABU$1,$J$1:$ABL$1,"&lt;="&amp;EOMONTH(ABU$1,0))+COUNTIFS($J43:$ABL43,"*"&amp;"RTT"&amp;"*",$J$1:$ABL$1,"&gt;="&amp;ABU$1,$J$1:$ABL$1,"&lt;="&amp;EOMONTH(ABU$1,0))+COUNTIFS($J43:$ABL43,"*"&amp;"ENFANT MALADE"&amp;"*",$J$1:$ABL$1,"&gt;="&amp;ABU$1,$J$1:$ABL$1,"&lt;="&amp;EOMONTH(ABU$1,0))+COUNTIFS($J43:$ABL43,"*"&amp;"BONIFICATION"&amp;"*",$J$1:$ABL$1,"&gt;="&amp;ABU$1,$J$1:$ABL$1,"&lt;="&amp;EOMONTH(ABU$1,0))</f>
        <v>0</v>
      </c>
      <c r="ABV43" s="5">
        <f ca="1">COUNTIFS($J43:$ABL43,"*"&amp;"Congés"&amp;"*",$J$1:$ABL$1,"&gt;="&amp;ABV$1,$J$1:$ABL$1,"&lt;="&amp;EOMONTH(ABV$1,0))+COUNTIFS($J43:$ABL43,"*"&amp;"RECUP DEBIT"&amp;"*",$J$1:$ABL$1,"&gt;="&amp;ABV$1,$J$1:$ABL$1,"&lt;="&amp;EOMONTH(ABV$1,0))+COUNTIFS($J43:$ABL43,"*"&amp;"RTT"&amp;"*",$J$1:$ABL$1,"&gt;="&amp;ABV$1,$J$1:$ABL$1,"&lt;="&amp;EOMONTH(ABV$1,0))+COUNTIFS($J43:$ABL43,"*"&amp;"ENFANT MALADE"&amp;"*",$J$1:$ABL$1,"&gt;="&amp;ABV$1,$J$1:$ABL$1,"&lt;="&amp;EOMONTH(ABV$1,0))+COUNTIFS($J43:$ABL43,"*"&amp;"BONIFICATION"&amp;"*",$J$1:$ABL$1,"&gt;="&amp;ABV$1,$J$1:$ABL$1,"&lt;="&amp;EOMONTH(ABV$1,0))</f>
        <v>0</v>
      </c>
      <c r="ABW43" s="5">
        <f ca="1">COUNTIFS($J43:$ABL43,"*"&amp;"Congés"&amp;"*",$J$1:$ABL$1,"&gt;="&amp;ABW$1,$J$1:$ABL$1,"&lt;="&amp;EOMONTH(ABW$1,0))+COUNTIFS($J43:$ABL43,"*"&amp;"RECUP DEBIT"&amp;"*",$J$1:$ABL$1,"&gt;="&amp;ABW$1,$J$1:$ABL$1,"&lt;="&amp;EOMONTH(ABW$1,0))+COUNTIFS($J43:$ABL43,"*"&amp;"RTT"&amp;"*",$J$1:$ABL$1,"&gt;="&amp;ABW$1,$J$1:$ABL$1,"&lt;="&amp;EOMONTH(ABW$1,0))+COUNTIFS($J43:$ABL43,"*"&amp;"ENFANT MALADE"&amp;"*",$J$1:$ABL$1,"&gt;="&amp;ABW$1,$J$1:$ABL$1,"&lt;="&amp;EOMONTH(ABW$1,0))+COUNTIFS($J43:$ABL43,"*"&amp;"BONIFICATION"&amp;"*",$J$1:$ABL$1,"&gt;="&amp;ABW$1,$J$1:$ABL$1,"&lt;="&amp;EOMONTH(ABW$1,0))</f>
        <v>0</v>
      </c>
      <c r="ABX43" s="5">
        <f ca="1">COUNTIFS($J43:$ABL43,"*"&amp;"Congés"&amp;"*",$J$1:$ABL$1,"&gt;="&amp;ABX$1,$J$1:$ABL$1,"&lt;="&amp;EOMONTH(ABX$1,0))+COUNTIFS($J43:$ABL43,"*"&amp;"RECUP DEBIT"&amp;"*",$J$1:$ABL$1,"&gt;="&amp;ABX$1,$J$1:$ABL$1,"&lt;="&amp;EOMONTH(ABX$1,0))+COUNTIFS($J43:$ABL43,"*"&amp;"RTT"&amp;"*",$J$1:$ABL$1,"&gt;="&amp;ABX$1,$J$1:$ABL$1,"&lt;="&amp;EOMONTH(ABX$1,0))+COUNTIFS($J43:$ABL43,"*"&amp;"ENFANT MALADE"&amp;"*",$J$1:$ABL$1,"&gt;="&amp;ABX$1,$J$1:$ABL$1,"&lt;="&amp;EOMONTH(ABX$1,0))+COUNTIFS($J43:$ABL43,"*"&amp;"BONIFICATION"&amp;"*",$J$1:$ABL$1,"&gt;="&amp;ABX$1,$J$1:$ABL$1,"&lt;="&amp;EOMONTH(ABX$1,0))</f>
        <v>0</v>
      </c>
      <c r="ABY43" s="5">
        <f ca="1">COUNTIFS($J43:$ABL43,"*"&amp;"Congés"&amp;"*",$J$1:$ABL$1,"&gt;="&amp;ABY$1,$J$1:$ABL$1,"&lt;="&amp;EOMONTH(ABY$1,0))+COUNTIFS($J43:$ABL43,"*"&amp;"RECUP DEBIT"&amp;"*",$J$1:$ABL$1,"&gt;="&amp;ABY$1,$J$1:$ABL$1,"&lt;="&amp;EOMONTH(ABY$1,0))+COUNTIFS($J43:$ABL43,"*"&amp;"RTT"&amp;"*",$J$1:$ABL$1,"&gt;="&amp;ABY$1,$J$1:$ABL$1,"&lt;="&amp;EOMONTH(ABY$1,0))+COUNTIFS($J43:$ABL43,"*"&amp;"ENFANT MALADE"&amp;"*",$J$1:$ABL$1,"&gt;="&amp;ABY$1,$J$1:$ABL$1,"&lt;="&amp;EOMONTH(ABY$1,0))+COUNTIFS($J43:$ABL43,"*"&amp;"BONIFICATION"&amp;"*",$J$1:$ABL$1,"&gt;="&amp;ABY$1,$J$1:$ABL$1,"&lt;="&amp;EOMONTH(ABY$1,0))</f>
        <v>0</v>
      </c>
      <c r="ABZ43" s="5">
        <f ca="1">COUNTIFS($J43:$ABL43,"*"&amp;"Congés"&amp;"*",$J$1:$ABL$1,"&gt;="&amp;ABZ$1,$J$1:$ABL$1,"&lt;="&amp;EOMONTH(ABZ$1,0))+COUNTIFS($J43:$ABL43,"*"&amp;"RECUP DEBIT"&amp;"*",$J$1:$ABL$1,"&gt;="&amp;ABZ$1,$J$1:$ABL$1,"&lt;="&amp;EOMONTH(ABZ$1,0))+COUNTIFS($J43:$ABL43,"*"&amp;"RTT"&amp;"*",$J$1:$ABL$1,"&gt;="&amp;ABZ$1,$J$1:$ABL$1,"&lt;="&amp;EOMONTH(ABZ$1,0))+COUNTIFS($J43:$ABL43,"*"&amp;"ENFANT MALADE"&amp;"*",$J$1:$ABL$1,"&gt;="&amp;ABZ$1,$J$1:$ABL$1,"&lt;="&amp;EOMONTH(ABZ$1,0))+COUNTIFS($J43:$ABL43,"*"&amp;"BONIFICATION"&amp;"*",$J$1:$ABL$1,"&gt;="&amp;ABZ$1,$J$1:$ABL$1,"&lt;="&amp;EOMONTH(ABZ$1,0))</f>
        <v>0</v>
      </c>
      <c r="ACA43" s="5">
        <f ca="1">COUNTIFS($J43:$ABL43,"*"&amp;"Congés"&amp;"*",$J$1:$ABL$1,"&gt;="&amp;ACA$1,$J$1:$ABL$1,"&lt;="&amp;EOMONTH(ACA$1,0))+COUNTIFS($J43:$ABL43,"*"&amp;"RECUP DEBIT"&amp;"*",$J$1:$ABL$1,"&gt;="&amp;ACA$1,$J$1:$ABL$1,"&lt;="&amp;EOMONTH(ACA$1,0))+COUNTIFS($J43:$ABL43,"*"&amp;"RTT"&amp;"*",$J$1:$ABL$1,"&gt;="&amp;ACA$1,$J$1:$ABL$1,"&lt;="&amp;EOMONTH(ACA$1,0))+COUNTIFS($J43:$ABL43,"*"&amp;"ENFANT MALADE"&amp;"*",$J$1:$ABL$1,"&gt;="&amp;ACA$1,$J$1:$ABL$1,"&lt;="&amp;EOMONTH(ACA$1,0))+COUNTIFS($J43:$ABL43,"*"&amp;"BONIFICATION"&amp;"*",$J$1:$ABL$1,"&gt;="&amp;ACA$1,$J$1:$ABL$1,"&lt;="&amp;EOMONTH(ACA$1,0))</f>
        <v>0</v>
      </c>
      <c r="ACB43" s="4">
        <f ca="1">COUNTIFS($J43:$ABL43,"*"&amp;"Congés"&amp;"*",$J$1:$ABL$1,"&gt;="&amp;ACB$1,$J$1:$ABL$1,"&lt;="&amp;EOMONTH(ACB$1,0))+COUNTIFS($J43:$ABL43,"*"&amp;"RECUP DEBIT"&amp;"*",$J$1:$ABL$1,"&gt;="&amp;ACB$1,$J$1:$ABL$1,"&lt;="&amp;EOMONTH(ACB$1,0))+COUNTIFS($J43:$ABL43,"*"&amp;"RTT"&amp;"*",$J$1:$ABL$1,"&gt;="&amp;ACB$1,$J$1:$ABL$1,"&lt;="&amp;EOMONTH(ACB$1,0))+COUNTIFS($J43:$ABL43,"*"&amp;"ENFANT MALADE"&amp;"*",$J$1:$ABL$1,"&gt;="&amp;ACB$1,$J$1:$ABL$1,"&lt;="&amp;EOMONTH(ACB$1,0))+COUNTIFS($J43:$ABL43,"*"&amp;"BONIFICATION"&amp;"*",$J$1:$ABL$1,"&gt;="&amp;ACB$1,$J$1:$ABL$1,"&lt;="&amp;EOMONTH(ACB$1,0))</f>
        <v>0</v>
      </c>
    </row>
    <row r="44" spans="1:756" s="15" customFormat="1" ht="28" customHeight="1">
      <c r="A44" s="14" t="s">
        <v>60</v>
      </c>
      <c r="B44" s="13" t="s">
        <v>145</v>
      </c>
      <c r="C44" s="13" t="s">
        <v>145</v>
      </c>
      <c r="D44" s="12" t="s">
        <v>145</v>
      </c>
      <c r="E44" s="11">
        <f>VLOOKUP($A44,[1]LISTE_AGENTS!$A:$G,7,FALSE)</f>
        <v>0</v>
      </c>
      <c r="F44" s="11" t="str">
        <f>VLOOKUP($A44,[1]LISTE_AGENTS!$A:$H,8,FALSE)</f>
        <v>NHA-21</v>
      </c>
      <c r="G44" s="10" t="s">
        <v>16</v>
      </c>
      <c r="H44" s="9"/>
      <c r="I44" s="9"/>
      <c r="J44" s="8" t="s">
        <v>59</v>
      </c>
      <c r="K44" s="8" t="s">
        <v>29</v>
      </c>
      <c r="L44" s="8" t="s">
        <v>50</v>
      </c>
      <c r="M44" s="8" t="s">
        <v>20</v>
      </c>
      <c r="N44" s="8" t="s">
        <v>1</v>
      </c>
      <c r="O44" s="8" t="s">
        <v>50</v>
      </c>
      <c r="P44" s="8" t="s">
        <v>32</v>
      </c>
      <c r="Q44" s="8" t="s">
        <v>32</v>
      </c>
      <c r="R44" s="8" t="s">
        <v>29</v>
      </c>
      <c r="S44" s="8" t="s">
        <v>1</v>
      </c>
      <c r="T44" s="8" t="s">
        <v>4</v>
      </c>
      <c r="U44" s="8" t="s">
        <v>1</v>
      </c>
      <c r="V44" s="8" t="s">
        <v>29</v>
      </c>
      <c r="W44" s="8" t="s">
        <v>29</v>
      </c>
      <c r="X44" s="8" t="s">
        <v>29</v>
      </c>
      <c r="Y44" s="8" t="s">
        <v>29</v>
      </c>
      <c r="Z44" s="8" t="s">
        <v>15</v>
      </c>
      <c r="AA44" s="8" t="s">
        <v>20</v>
      </c>
      <c r="AB44" s="8" t="s">
        <v>1</v>
      </c>
      <c r="AC44" s="8" t="s">
        <v>29</v>
      </c>
      <c r="AD44" s="8" t="s">
        <v>29</v>
      </c>
      <c r="AE44" s="8" t="s">
        <v>29</v>
      </c>
      <c r="AF44" s="8" t="s">
        <v>29</v>
      </c>
      <c r="AG44" s="8" t="s">
        <v>58</v>
      </c>
      <c r="AH44" s="8" t="s">
        <v>20</v>
      </c>
      <c r="AI44" s="8" t="s">
        <v>1</v>
      </c>
      <c r="AJ44" s="8" t="s">
        <v>50</v>
      </c>
      <c r="AK44" s="8" t="s">
        <v>12</v>
      </c>
      <c r="AL44" s="8" t="s">
        <v>12</v>
      </c>
      <c r="AM44" s="8" t="s">
        <v>12</v>
      </c>
      <c r="AN44" s="8" t="s">
        <v>12</v>
      </c>
      <c r="AO44" s="8" t="s">
        <v>1</v>
      </c>
      <c r="AP44" s="8" t="s">
        <v>14</v>
      </c>
      <c r="AQ44" s="8" t="s">
        <v>15</v>
      </c>
      <c r="AR44" s="8" t="s">
        <v>12</v>
      </c>
      <c r="AS44" s="8" t="s">
        <v>12</v>
      </c>
      <c r="AT44" s="8" t="s">
        <v>29</v>
      </c>
      <c r="AU44" s="8" t="s">
        <v>12</v>
      </c>
      <c r="AV44" s="8" t="s">
        <v>1</v>
      </c>
      <c r="AW44" s="8" t="s">
        <v>14</v>
      </c>
      <c r="AX44" s="8" t="s">
        <v>29</v>
      </c>
      <c r="AY44" s="8" t="s">
        <v>12</v>
      </c>
      <c r="AZ44" s="8" t="s">
        <v>1</v>
      </c>
      <c r="BA44" s="8" t="s">
        <v>12</v>
      </c>
      <c r="BB44" s="8" t="s">
        <v>12</v>
      </c>
      <c r="BC44" s="8" t="s">
        <v>7</v>
      </c>
      <c r="BD44" s="8" t="s">
        <v>1</v>
      </c>
      <c r="BE44" s="8" t="s">
        <v>0</v>
      </c>
      <c r="BF44" s="8" t="s">
        <v>0</v>
      </c>
      <c r="BG44" s="8" t="s">
        <v>0</v>
      </c>
      <c r="BH44" s="8" t="s">
        <v>0</v>
      </c>
      <c r="BI44" s="8" t="s">
        <v>0</v>
      </c>
      <c r="BJ44" s="8" t="s">
        <v>1</v>
      </c>
      <c r="BK44" s="8" t="s">
        <v>1</v>
      </c>
      <c r="BL44" s="8" t="s">
        <v>1</v>
      </c>
      <c r="BM44" s="8" t="s">
        <v>32</v>
      </c>
      <c r="BN44" s="8" t="s">
        <v>50</v>
      </c>
      <c r="BO44" s="8" t="s">
        <v>50</v>
      </c>
      <c r="BP44" s="8" t="s">
        <v>50</v>
      </c>
      <c r="BQ44" s="8" t="s">
        <v>7</v>
      </c>
      <c r="BR44" s="8" t="s">
        <v>1</v>
      </c>
      <c r="BS44" s="8" t="s">
        <v>0</v>
      </c>
      <c r="BT44" s="8" t="s">
        <v>0</v>
      </c>
      <c r="BU44" s="8" t="s">
        <v>0</v>
      </c>
      <c r="BV44" s="8" t="s">
        <v>0</v>
      </c>
      <c r="BW44" s="8" t="s">
        <v>0</v>
      </c>
      <c r="BX44" s="8" t="s">
        <v>1</v>
      </c>
      <c r="BY44" s="8" t="s">
        <v>1</v>
      </c>
      <c r="BZ44" s="8" t="s">
        <v>32</v>
      </c>
      <c r="CA44" s="8" t="s">
        <v>32</v>
      </c>
      <c r="CB44" s="8" t="s">
        <v>15</v>
      </c>
      <c r="CC44" s="8" t="s">
        <v>9</v>
      </c>
      <c r="CD44" s="8" t="s">
        <v>50</v>
      </c>
      <c r="CE44" s="8" t="s">
        <v>1</v>
      </c>
      <c r="CF44" s="8" t="s">
        <v>10</v>
      </c>
      <c r="CG44" s="8" t="s">
        <v>32</v>
      </c>
      <c r="CH44" s="8" t="s">
        <v>32</v>
      </c>
      <c r="CI44" s="8" t="s">
        <v>32</v>
      </c>
      <c r="CJ44" s="8" t="s">
        <v>32</v>
      </c>
      <c r="CK44" s="8" t="s">
        <v>57</v>
      </c>
      <c r="CL44" s="8" t="s">
        <v>24</v>
      </c>
      <c r="CM44" s="8" t="s">
        <v>24</v>
      </c>
      <c r="CN44" s="8" t="s">
        <v>29</v>
      </c>
      <c r="CO44" s="8" t="s">
        <v>29</v>
      </c>
      <c r="CP44" s="8" t="s">
        <v>29</v>
      </c>
      <c r="CQ44" s="8" t="s">
        <v>29</v>
      </c>
      <c r="CR44" s="8" t="s">
        <v>29</v>
      </c>
      <c r="CS44" s="8" t="s">
        <v>1</v>
      </c>
      <c r="CT44" s="8" t="s">
        <v>1</v>
      </c>
      <c r="CU44" s="8" t="s">
        <v>29</v>
      </c>
      <c r="CV44" s="8" t="s">
        <v>29</v>
      </c>
      <c r="CW44" s="8" t="s">
        <v>29</v>
      </c>
      <c r="CX44" s="8" t="s">
        <v>29</v>
      </c>
      <c r="CY44" s="8" t="s">
        <v>29</v>
      </c>
      <c r="CZ44" s="8" t="s">
        <v>56</v>
      </c>
      <c r="DA44" s="8" t="s">
        <v>1</v>
      </c>
      <c r="DB44" s="8" t="s">
        <v>29</v>
      </c>
      <c r="DC44" s="8" t="s">
        <v>29</v>
      </c>
      <c r="DD44" s="8" t="s">
        <v>29</v>
      </c>
      <c r="DE44" s="8" t="s">
        <v>29</v>
      </c>
      <c r="DF44" s="8" t="s">
        <v>29</v>
      </c>
      <c r="DG44" s="8" t="s">
        <v>55</v>
      </c>
      <c r="DH44" s="8" t="s">
        <v>1</v>
      </c>
      <c r="DI44" s="8" t="s">
        <v>14</v>
      </c>
      <c r="DJ44" s="8" t="s">
        <v>5</v>
      </c>
      <c r="DK44" s="8" t="s">
        <v>5</v>
      </c>
      <c r="DL44" s="8" t="s">
        <v>5</v>
      </c>
      <c r="DM44" s="8" t="s">
        <v>0</v>
      </c>
      <c r="DN44" s="8" t="s">
        <v>1</v>
      </c>
      <c r="DO44" s="8" t="s">
        <v>1</v>
      </c>
      <c r="DP44" s="8" t="s">
        <v>29</v>
      </c>
      <c r="DQ44" s="8" t="s">
        <v>28</v>
      </c>
      <c r="DR44" s="8" t="s">
        <v>29</v>
      </c>
      <c r="DS44" s="8" t="s">
        <v>28</v>
      </c>
      <c r="DT44" s="8" t="s">
        <v>29</v>
      </c>
      <c r="DU44" s="8" t="s">
        <v>1</v>
      </c>
      <c r="DV44" s="8" t="s">
        <v>1</v>
      </c>
      <c r="DW44" s="8" t="s">
        <v>29</v>
      </c>
      <c r="DX44" s="8" t="s">
        <v>29</v>
      </c>
      <c r="DY44" s="8" t="s">
        <v>12</v>
      </c>
      <c r="DZ44" s="8" t="s">
        <v>12</v>
      </c>
      <c r="EA44" s="8" t="s">
        <v>1</v>
      </c>
      <c r="EB44" s="8" t="s">
        <v>20</v>
      </c>
      <c r="EC44" s="8" t="s">
        <v>1</v>
      </c>
      <c r="ED44" s="8" t="s">
        <v>12</v>
      </c>
      <c r="EE44" s="8" t="s">
        <v>54</v>
      </c>
      <c r="EF44" s="8" t="s">
        <v>54</v>
      </c>
      <c r="EG44" s="8" t="s">
        <v>54</v>
      </c>
      <c r="EH44" s="8" t="s">
        <v>1</v>
      </c>
      <c r="EI44" s="8" t="s">
        <v>1</v>
      </c>
      <c r="EJ44" s="8" t="s">
        <v>10</v>
      </c>
      <c r="EK44" s="8" t="s">
        <v>28</v>
      </c>
      <c r="EL44" s="8" t="s">
        <v>28</v>
      </c>
      <c r="EM44" s="8" t="s">
        <v>28</v>
      </c>
      <c r="EN44" s="8" t="s">
        <v>28</v>
      </c>
      <c r="EO44" s="8" t="s">
        <v>1</v>
      </c>
      <c r="EP44" s="8" t="s">
        <v>7</v>
      </c>
      <c r="EQ44" s="8" t="s">
        <v>10</v>
      </c>
      <c r="ER44" s="8" t="s">
        <v>28</v>
      </c>
      <c r="ES44" s="8" t="s">
        <v>28</v>
      </c>
      <c r="ET44" s="8" t="s">
        <v>28</v>
      </c>
      <c r="EU44" s="8" t="s">
        <v>1</v>
      </c>
      <c r="EV44" s="8" t="s">
        <v>28</v>
      </c>
      <c r="EW44" s="8" t="s">
        <v>1</v>
      </c>
      <c r="EX44" s="8" t="s">
        <v>14</v>
      </c>
      <c r="EY44" s="8" t="s">
        <v>29</v>
      </c>
      <c r="EZ44" s="8" t="s">
        <v>0</v>
      </c>
      <c r="FA44" s="8" t="s">
        <v>12</v>
      </c>
      <c r="FB44" s="8" t="s">
        <v>12</v>
      </c>
      <c r="FC44" s="8" t="s">
        <v>12</v>
      </c>
      <c r="FD44" s="8" t="s">
        <v>20</v>
      </c>
      <c r="FE44" s="8" t="s">
        <v>1</v>
      </c>
      <c r="FF44" s="8" t="s">
        <v>29</v>
      </c>
      <c r="FG44" s="8" t="s">
        <v>12</v>
      </c>
      <c r="FH44" s="8" t="s">
        <v>12</v>
      </c>
      <c r="FI44" s="8" t="s">
        <v>12</v>
      </c>
      <c r="FJ44" s="8" t="s">
        <v>12</v>
      </c>
      <c r="FK44" s="8" t="s">
        <v>1</v>
      </c>
      <c r="FL44" s="8" t="s">
        <v>19</v>
      </c>
      <c r="FM44" s="8" t="s">
        <v>29</v>
      </c>
      <c r="FN44" s="8" t="s">
        <v>12</v>
      </c>
      <c r="FO44" s="8" t="s">
        <v>12</v>
      </c>
      <c r="FP44" s="8" t="s">
        <v>12</v>
      </c>
      <c r="FQ44" s="8" t="s">
        <v>1</v>
      </c>
      <c r="FR44" s="8" t="s">
        <v>7</v>
      </c>
      <c r="FS44" s="8" t="s">
        <v>1</v>
      </c>
      <c r="FT44" s="8" t="s">
        <v>29</v>
      </c>
      <c r="FU44" s="8" t="s">
        <v>12</v>
      </c>
      <c r="FV44" s="8" t="s">
        <v>48</v>
      </c>
      <c r="FW44" s="8" t="s">
        <v>27</v>
      </c>
      <c r="FX44" s="8" t="s">
        <v>27</v>
      </c>
      <c r="FY44" s="8" t="s">
        <v>1</v>
      </c>
      <c r="FZ44" s="8" t="s">
        <v>14</v>
      </c>
      <c r="GA44" s="8" t="s">
        <v>27</v>
      </c>
      <c r="GB44" s="8" t="s">
        <v>27</v>
      </c>
      <c r="GC44" s="8" t="s">
        <v>27</v>
      </c>
      <c r="GD44" s="8" t="s">
        <v>2</v>
      </c>
      <c r="GE44" s="8" t="s">
        <v>3</v>
      </c>
      <c r="GF44" s="8" t="s">
        <v>1</v>
      </c>
      <c r="GG44" s="8" t="s">
        <v>14</v>
      </c>
      <c r="GH44" s="8" t="s">
        <v>12</v>
      </c>
      <c r="GI44" s="8" t="s">
        <v>12</v>
      </c>
      <c r="GJ44" s="8" t="s">
        <v>5</v>
      </c>
      <c r="GK44" s="8" t="s">
        <v>12</v>
      </c>
      <c r="GL44" s="8" t="s">
        <v>12</v>
      </c>
      <c r="GM44" s="8" t="s">
        <v>1</v>
      </c>
      <c r="GN44" s="8" t="s">
        <v>19</v>
      </c>
      <c r="GO44" s="8" t="s">
        <v>12</v>
      </c>
      <c r="GP44" s="8" t="s">
        <v>29</v>
      </c>
      <c r="GQ44" s="8" t="s">
        <v>1</v>
      </c>
      <c r="GR44" s="8" t="s">
        <v>48</v>
      </c>
      <c r="GS44" s="8" t="s">
        <v>12</v>
      </c>
      <c r="GT44" s="8" t="s">
        <v>7</v>
      </c>
      <c r="GU44" s="8" t="s">
        <v>1</v>
      </c>
      <c r="GV44" s="8" t="s">
        <v>3</v>
      </c>
      <c r="GW44" s="8" t="s">
        <v>1</v>
      </c>
      <c r="GX44" s="8" t="s">
        <v>3</v>
      </c>
      <c r="GY44" s="8" t="s">
        <v>3</v>
      </c>
      <c r="GZ44" s="8" t="s">
        <v>3</v>
      </c>
      <c r="HA44" s="8" t="s">
        <v>13</v>
      </c>
      <c r="HB44" s="8" t="s">
        <v>19</v>
      </c>
      <c r="HC44" s="8" t="s">
        <v>0</v>
      </c>
      <c r="HD44" s="8" t="s">
        <v>0</v>
      </c>
      <c r="HE44" s="8" t="s">
        <v>0</v>
      </c>
      <c r="HF44" s="8" t="s">
        <v>0</v>
      </c>
      <c r="HG44" s="8" t="s">
        <v>0</v>
      </c>
      <c r="HH44" s="8" t="s">
        <v>1</v>
      </c>
      <c r="HI44" s="8" t="s">
        <v>1</v>
      </c>
      <c r="HJ44" s="8" t="s">
        <v>0</v>
      </c>
      <c r="HK44" s="8" t="s">
        <v>0</v>
      </c>
      <c r="HL44" s="8" t="s">
        <v>0</v>
      </c>
      <c r="HM44" s="8" t="s">
        <v>0</v>
      </c>
      <c r="HN44" s="8" t="s">
        <v>0</v>
      </c>
      <c r="HO44" s="8" t="s">
        <v>1</v>
      </c>
      <c r="HP44" s="8" t="s">
        <v>1</v>
      </c>
      <c r="HQ44" s="8" t="s">
        <v>1</v>
      </c>
      <c r="HR44" s="8" t="s">
        <v>18</v>
      </c>
      <c r="HS44" s="8" t="s">
        <v>18</v>
      </c>
      <c r="HT44" s="8" t="s">
        <v>18</v>
      </c>
      <c r="HU44" s="8" t="s">
        <v>18</v>
      </c>
      <c r="HV44" s="8" t="s">
        <v>4</v>
      </c>
      <c r="HW44" s="8" t="s">
        <v>53</v>
      </c>
      <c r="HX44" s="8" t="s">
        <v>0</v>
      </c>
      <c r="HY44" s="8" t="s">
        <v>12</v>
      </c>
      <c r="HZ44" s="8" t="s">
        <v>12</v>
      </c>
      <c r="IA44" s="8" t="s">
        <v>12</v>
      </c>
      <c r="IB44" s="8" t="s">
        <v>12</v>
      </c>
      <c r="IC44" s="8" t="s">
        <v>1</v>
      </c>
      <c r="ID44" s="8" t="s">
        <v>52</v>
      </c>
      <c r="IE44" s="8" t="s">
        <v>12</v>
      </c>
      <c r="IF44" s="8" t="s">
        <v>12</v>
      </c>
      <c r="IG44" s="8" t="s">
        <v>18</v>
      </c>
      <c r="IH44" s="8" t="s">
        <v>12</v>
      </c>
      <c r="II44" s="8" t="s">
        <v>12</v>
      </c>
      <c r="IJ44" s="8" t="s">
        <v>1</v>
      </c>
      <c r="IK44" s="8" t="s">
        <v>19</v>
      </c>
      <c r="IL44" s="8" t="s">
        <v>29</v>
      </c>
      <c r="IM44" s="8" t="s">
        <v>12</v>
      </c>
      <c r="IN44" s="8" t="s">
        <v>2</v>
      </c>
      <c r="IO44" s="8" t="s">
        <v>51</v>
      </c>
      <c r="IP44" s="8" t="s">
        <v>21</v>
      </c>
      <c r="IQ44" s="8" t="s">
        <v>1</v>
      </c>
      <c r="IR44" s="8" t="s">
        <v>14</v>
      </c>
      <c r="IS44" s="8" t="s">
        <v>27</v>
      </c>
      <c r="IT44" s="8" t="s">
        <v>12</v>
      </c>
      <c r="IU44" s="8" t="s">
        <v>12</v>
      </c>
      <c r="IV44" s="8" t="s">
        <v>12</v>
      </c>
      <c r="IW44" s="8" t="s">
        <v>12</v>
      </c>
      <c r="IX44" s="8" t="s">
        <v>1</v>
      </c>
      <c r="IY44" s="8" t="s">
        <v>19</v>
      </c>
      <c r="IZ44" s="18" t="s">
        <v>0</v>
      </c>
      <c r="JA44" s="18" t="s">
        <v>0</v>
      </c>
      <c r="JB44" s="18" t="s">
        <v>0</v>
      </c>
      <c r="JC44" s="18" t="s">
        <v>0</v>
      </c>
      <c r="JD44" s="8" t="s">
        <v>1</v>
      </c>
      <c r="JE44" s="8" t="s">
        <v>7</v>
      </c>
      <c r="JF44" s="8" t="s">
        <v>1</v>
      </c>
      <c r="JG44" s="8" t="s">
        <v>8</v>
      </c>
      <c r="JH44" s="8" t="s">
        <v>8</v>
      </c>
      <c r="JI44" s="8" t="s">
        <v>8</v>
      </c>
      <c r="JJ44" s="8" t="s">
        <v>8</v>
      </c>
      <c r="JK44" s="8" t="s">
        <v>8</v>
      </c>
      <c r="JL44" s="8" t="s">
        <v>1</v>
      </c>
      <c r="JM44" s="8" t="s">
        <v>14</v>
      </c>
      <c r="JN44" s="8" t="s">
        <v>18</v>
      </c>
      <c r="JO44" s="8" t="s">
        <v>12</v>
      </c>
      <c r="JP44" s="8" t="s">
        <v>27</v>
      </c>
      <c r="JQ44" s="8" t="s">
        <v>12</v>
      </c>
      <c r="JR44" s="8" t="s">
        <v>12</v>
      </c>
      <c r="JS44" s="8" t="s">
        <v>1</v>
      </c>
      <c r="JT44" s="8" t="s">
        <v>14</v>
      </c>
      <c r="JU44" s="8" t="s">
        <v>3</v>
      </c>
      <c r="JV44" s="8" t="s">
        <v>12</v>
      </c>
      <c r="JW44" s="8" t="s">
        <v>12</v>
      </c>
      <c r="JX44" s="8" t="s">
        <v>48</v>
      </c>
      <c r="JY44" s="8" t="s">
        <v>1</v>
      </c>
      <c r="JZ44" s="8" t="s">
        <v>1</v>
      </c>
      <c r="KA44" s="8" t="s">
        <v>19</v>
      </c>
      <c r="KB44" s="8" t="s">
        <v>3</v>
      </c>
      <c r="KC44" s="8" t="s">
        <v>12</v>
      </c>
      <c r="KD44" s="8" t="s">
        <v>12</v>
      </c>
      <c r="KE44" s="8" t="s">
        <v>12</v>
      </c>
      <c r="KF44" s="8" t="s">
        <v>29</v>
      </c>
      <c r="KG44" s="8" t="s">
        <v>1</v>
      </c>
      <c r="KH44" s="8" t="s">
        <v>1</v>
      </c>
      <c r="KI44" s="8" t="s">
        <v>5</v>
      </c>
      <c r="KJ44" s="8" t="s">
        <v>1</v>
      </c>
      <c r="KK44" s="8" t="s">
        <v>12</v>
      </c>
      <c r="KL44" s="8" t="s">
        <v>18</v>
      </c>
      <c r="KM44" s="8" t="s">
        <v>48</v>
      </c>
      <c r="KN44" s="8" t="s">
        <v>4</v>
      </c>
      <c r="KO44" s="8" t="s">
        <v>1</v>
      </c>
      <c r="KP44" s="8" t="s">
        <v>48</v>
      </c>
      <c r="KQ44" s="8" t="s">
        <v>48</v>
      </c>
      <c r="KR44" s="8" t="s">
        <v>27</v>
      </c>
      <c r="KS44" s="8" t="s">
        <v>1</v>
      </c>
      <c r="KT44" s="8" t="s">
        <v>18</v>
      </c>
      <c r="KU44" s="8" t="s">
        <v>4</v>
      </c>
      <c r="KV44" s="8" t="s">
        <v>1</v>
      </c>
      <c r="KW44" s="8" t="s">
        <v>12</v>
      </c>
      <c r="KX44" s="8" t="s">
        <v>12</v>
      </c>
      <c r="KY44" s="8" t="s">
        <v>12</v>
      </c>
      <c r="KZ44" s="8" t="s">
        <v>12</v>
      </c>
      <c r="LA44" s="8" t="s">
        <v>12</v>
      </c>
      <c r="LB44" s="8" t="s">
        <v>1</v>
      </c>
      <c r="LC44" s="8" t="s">
        <v>14</v>
      </c>
      <c r="LD44" s="8" t="s">
        <v>29</v>
      </c>
      <c r="LE44" s="8" t="s">
        <v>12</v>
      </c>
      <c r="LF44" s="8" t="s">
        <v>12</v>
      </c>
      <c r="LG44" s="8" t="s">
        <v>12</v>
      </c>
      <c r="LH44" s="8" t="s">
        <v>12</v>
      </c>
      <c r="LI44" s="8" t="s">
        <v>1</v>
      </c>
      <c r="LJ44" s="8" t="s">
        <v>1</v>
      </c>
      <c r="LK44" s="8" t="s">
        <v>29</v>
      </c>
      <c r="LL44" s="8" t="s">
        <v>12</v>
      </c>
      <c r="LM44" s="8" t="s">
        <v>1</v>
      </c>
      <c r="LN44" s="8" t="s">
        <v>12</v>
      </c>
      <c r="LO44" s="8" t="s">
        <v>12</v>
      </c>
      <c r="LP44" s="7" t="s">
        <v>1</v>
      </c>
      <c r="LQ44" s="8" t="s">
        <v>19</v>
      </c>
      <c r="LR44" s="8" t="s">
        <v>12</v>
      </c>
      <c r="LS44" s="8" t="s">
        <v>12</v>
      </c>
      <c r="LT44" s="8" t="s">
        <v>1</v>
      </c>
      <c r="LU44" s="8" t="s">
        <v>12</v>
      </c>
      <c r="LV44" s="8" t="s">
        <v>18</v>
      </c>
      <c r="LW44" s="8" t="s">
        <v>4</v>
      </c>
      <c r="LX44" s="7" t="s">
        <v>1</v>
      </c>
      <c r="LY44" s="8" t="s">
        <v>12</v>
      </c>
      <c r="LZ44" s="8"/>
      <c r="MA44" s="8"/>
      <c r="MB44" s="8"/>
      <c r="MC44" s="8"/>
      <c r="MD44" s="7" t="s">
        <v>1</v>
      </c>
      <c r="ME44" s="7" t="s">
        <v>1</v>
      </c>
      <c r="MF44" s="8"/>
      <c r="MG44" s="8"/>
      <c r="MH44" s="8"/>
      <c r="MI44" s="8"/>
      <c r="MJ44" s="8"/>
      <c r="MK44" s="7" t="s">
        <v>1</v>
      </c>
      <c r="ML44" s="7" t="s">
        <v>1</v>
      </c>
      <c r="MM44" s="8"/>
      <c r="MN44" s="8"/>
      <c r="MO44" s="8"/>
      <c r="MP44" s="8"/>
      <c r="MQ44" s="8"/>
      <c r="MR44" s="7" t="s">
        <v>1</v>
      </c>
      <c r="MS44" s="7" t="s">
        <v>1</v>
      </c>
      <c r="MT44" s="8"/>
      <c r="MU44" s="8"/>
      <c r="MV44" s="8"/>
      <c r="MW44" s="8"/>
      <c r="MX44" s="8"/>
      <c r="MY44" s="7" t="s">
        <v>1</v>
      </c>
      <c r="MZ44" s="7" t="s">
        <v>1</v>
      </c>
      <c r="NA44" s="8"/>
      <c r="NB44" s="8"/>
      <c r="NC44" s="8"/>
      <c r="ND44" s="8"/>
      <c r="NE44" s="7" t="s">
        <v>1</v>
      </c>
      <c r="NF44" s="7" t="s">
        <v>1</v>
      </c>
      <c r="NG44" s="7" t="s">
        <v>1</v>
      </c>
      <c r="NH44" s="8"/>
      <c r="NI44" s="8"/>
      <c r="NJ44" s="8"/>
      <c r="NK44" s="8"/>
      <c r="NL44" s="7"/>
      <c r="NM44" s="7"/>
      <c r="NN44" s="7"/>
      <c r="NO44" s="7"/>
      <c r="NP44" s="7"/>
      <c r="NQ44" s="7"/>
      <c r="NR44" s="7"/>
      <c r="NS44" s="7"/>
      <c r="NT44" s="7"/>
      <c r="NU44" s="7"/>
      <c r="NV44" s="7"/>
      <c r="NW44" s="7"/>
      <c r="NX44" s="7"/>
      <c r="NY44" s="7"/>
      <c r="NZ44" s="7"/>
      <c r="OA44" s="7"/>
      <c r="OB44" s="7"/>
      <c r="OC44" s="7"/>
      <c r="OD44" s="7"/>
      <c r="OE44" s="7"/>
      <c r="OF44" s="7"/>
      <c r="OG44" s="7"/>
      <c r="OH44" s="7"/>
      <c r="OI44" s="7"/>
      <c r="OJ44" s="7"/>
      <c r="OK44" s="7"/>
      <c r="OL44" s="7"/>
      <c r="OM44" s="7"/>
      <c r="ON44" s="7"/>
      <c r="OO44" s="7"/>
      <c r="OP44" s="7"/>
      <c r="OQ44" s="7"/>
      <c r="OR44" s="7"/>
      <c r="OS44" s="7"/>
      <c r="OT44" s="7"/>
      <c r="OU44" s="7"/>
      <c r="OV44" s="7"/>
      <c r="OW44" s="7"/>
      <c r="OX44" s="7"/>
      <c r="OY44" s="7"/>
      <c r="OZ44" s="7"/>
      <c r="PA44" s="7"/>
      <c r="PB44" s="7"/>
      <c r="PC44" s="7"/>
      <c r="PD44" s="7"/>
      <c r="PE44" s="7"/>
      <c r="PF44" s="7"/>
      <c r="PG44" s="7"/>
      <c r="PH44" s="7"/>
      <c r="PI44" s="7"/>
      <c r="PJ44" s="7"/>
      <c r="PK44" s="7"/>
      <c r="PL44" s="7"/>
      <c r="PM44" s="7"/>
      <c r="PN44" s="7"/>
      <c r="PO44" s="7"/>
      <c r="PP44" s="7"/>
      <c r="PQ44" s="7"/>
      <c r="PR44" s="7"/>
      <c r="PS44" s="7"/>
      <c r="PT44" s="7"/>
      <c r="PU44" s="7"/>
      <c r="PV44" s="7"/>
      <c r="PW44" s="7"/>
      <c r="PX44" s="7"/>
      <c r="PY44" s="7"/>
      <c r="PZ44" s="7"/>
      <c r="QA44" s="7"/>
      <c r="QB44" s="7"/>
      <c r="QC44" s="7"/>
      <c r="QD44" s="7"/>
      <c r="QE44" s="7"/>
      <c r="QF44" s="7"/>
      <c r="QG44" s="7"/>
      <c r="QH44" s="7"/>
      <c r="QI44" s="7"/>
      <c r="QJ44" s="7"/>
      <c r="QK44" s="7"/>
      <c r="QL44" s="7"/>
      <c r="QM44" s="7"/>
      <c r="QN44" s="7"/>
      <c r="QO44" s="7"/>
      <c r="QP44" s="7"/>
      <c r="QQ44" s="7"/>
      <c r="QR44" s="7"/>
      <c r="QS44" s="7"/>
      <c r="QT44" s="7"/>
      <c r="QU44" s="7"/>
      <c r="QV44" s="7"/>
      <c r="QW44" s="7"/>
      <c r="QX44" s="7"/>
      <c r="QY44" s="7"/>
      <c r="QZ44" s="7"/>
      <c r="RA44" s="7"/>
      <c r="RB44" s="7"/>
      <c r="RC44" s="7"/>
      <c r="RD44" s="7"/>
      <c r="RE44" s="7"/>
      <c r="RF44" s="7"/>
      <c r="RG44" s="7"/>
      <c r="RH44" s="7"/>
      <c r="RI44" s="7"/>
      <c r="RJ44" s="7"/>
      <c r="RK44" s="7"/>
      <c r="RL44" s="7"/>
      <c r="RM44" s="7"/>
      <c r="RN44" s="7"/>
      <c r="RO44" s="7"/>
      <c r="RP44" s="7"/>
      <c r="RQ44" s="7"/>
      <c r="RR44" s="7"/>
      <c r="RS44" s="7"/>
      <c r="RT44" s="7"/>
      <c r="RU44" s="7"/>
      <c r="RV44" s="7"/>
      <c r="RW44" s="7"/>
      <c r="RX44" s="7"/>
      <c r="RY44" s="7"/>
      <c r="RZ44" s="7"/>
      <c r="SA44" s="7"/>
      <c r="SB44" s="7"/>
      <c r="SC44" s="7"/>
      <c r="SD44" s="7"/>
      <c r="SE44" s="7"/>
      <c r="SF44" s="7"/>
      <c r="SG44" s="7"/>
      <c r="SH44" s="7"/>
      <c r="SI44" s="7"/>
      <c r="SJ44" s="7"/>
      <c r="SK44" s="7"/>
      <c r="SL44" s="7"/>
      <c r="SM44" s="7"/>
      <c r="SN44" s="7"/>
      <c r="SO44" s="7"/>
      <c r="SP44" s="7"/>
      <c r="SQ44" s="7"/>
      <c r="SR44" s="7"/>
      <c r="SS44" s="7"/>
      <c r="ST44" s="7"/>
      <c r="SU44" s="7"/>
      <c r="SV44" s="7"/>
      <c r="SW44" s="7"/>
      <c r="SX44" s="7"/>
      <c r="SY44" s="7"/>
      <c r="SZ44" s="7"/>
      <c r="TA44" s="7"/>
      <c r="TB44" s="7"/>
      <c r="TC44" s="7"/>
      <c r="TD44" s="7"/>
      <c r="TE44" s="7"/>
      <c r="TF44" s="7"/>
      <c r="TG44" s="7"/>
      <c r="TH44" s="7"/>
      <c r="TI44" s="7"/>
      <c r="TJ44" s="7"/>
      <c r="TK44" s="7"/>
      <c r="TL44" s="7"/>
      <c r="TM44" s="7"/>
      <c r="TN44" s="7"/>
      <c r="TO44" s="7"/>
      <c r="TP44" s="7"/>
      <c r="TQ44" s="7"/>
      <c r="TR44" s="7"/>
      <c r="TS44" s="7"/>
      <c r="TT44" s="7"/>
      <c r="TU44" s="7"/>
      <c r="TV44" s="7"/>
      <c r="TW44" s="7"/>
      <c r="TX44" s="7"/>
      <c r="TY44" s="7"/>
      <c r="TZ44" s="7"/>
      <c r="UA44" s="7"/>
      <c r="UB44" s="7"/>
      <c r="UC44" s="7"/>
      <c r="UD44" s="7"/>
      <c r="UE44" s="7"/>
      <c r="UF44" s="7"/>
      <c r="UG44" s="7"/>
      <c r="UH44" s="7"/>
      <c r="UI44" s="7"/>
      <c r="UJ44" s="7"/>
      <c r="UK44" s="7"/>
      <c r="UL44" s="7"/>
      <c r="UM44" s="7"/>
      <c r="UN44" s="7"/>
      <c r="UO44" s="7"/>
      <c r="UP44" s="7"/>
      <c r="UQ44" s="7"/>
      <c r="UR44" s="7"/>
      <c r="US44" s="7"/>
      <c r="UT44" s="7"/>
      <c r="UU44" s="7"/>
      <c r="UV44" s="7"/>
      <c r="UW44" s="7"/>
      <c r="UX44" s="7"/>
      <c r="UY44" s="7"/>
      <c r="UZ44" s="7"/>
      <c r="VA44" s="7"/>
      <c r="VB44" s="7"/>
      <c r="VC44" s="7"/>
      <c r="VD44" s="7"/>
      <c r="VE44" s="7"/>
      <c r="VF44" s="7"/>
      <c r="VG44" s="7"/>
      <c r="VH44" s="7"/>
      <c r="VI44" s="7"/>
      <c r="VJ44" s="7"/>
      <c r="VK44" s="7"/>
      <c r="VL44" s="7"/>
      <c r="VM44" s="7"/>
      <c r="VN44" s="7"/>
      <c r="VO44" s="7"/>
      <c r="VP44" s="7"/>
      <c r="VQ44" s="7"/>
      <c r="VR44" s="7"/>
      <c r="VS44" s="7"/>
      <c r="VT44" s="7"/>
      <c r="VU44" s="7"/>
      <c r="VV44" s="7"/>
      <c r="VW44" s="7"/>
      <c r="VX44" s="7"/>
      <c r="VY44" s="7"/>
      <c r="VZ44" s="7"/>
      <c r="WA44" s="7"/>
      <c r="WB44" s="7"/>
      <c r="WC44" s="7"/>
      <c r="WD44" s="7"/>
      <c r="WE44" s="7"/>
      <c r="WF44" s="7"/>
      <c r="WG44" s="7"/>
      <c r="WH44" s="7"/>
      <c r="WI44" s="7"/>
      <c r="WJ44" s="7"/>
      <c r="WK44" s="7"/>
      <c r="WL44" s="7"/>
      <c r="WM44" s="7"/>
      <c r="WN44" s="7"/>
      <c r="WO44" s="7"/>
      <c r="WP44" s="7"/>
      <c r="WQ44" s="7"/>
      <c r="WR44" s="7"/>
      <c r="WS44" s="7"/>
      <c r="WT44" s="7"/>
      <c r="WU44" s="7"/>
      <c r="WV44" s="7"/>
      <c r="WW44" s="7"/>
      <c r="WX44" s="7"/>
      <c r="WY44" s="7"/>
      <c r="WZ44" s="7"/>
      <c r="XA44" s="7"/>
      <c r="XB44" s="7"/>
      <c r="XC44" s="7"/>
      <c r="XD44" s="7"/>
      <c r="XE44" s="7"/>
      <c r="XF44" s="7"/>
      <c r="XG44" s="7"/>
      <c r="XH44" s="7"/>
      <c r="XI44" s="7"/>
      <c r="XJ44" s="7"/>
      <c r="XK44" s="7"/>
      <c r="XL44" s="7"/>
      <c r="XM44" s="7"/>
      <c r="XN44" s="7"/>
      <c r="XO44" s="7"/>
      <c r="XP44" s="7"/>
      <c r="XQ44" s="7"/>
      <c r="XR44" s="7"/>
      <c r="XS44" s="7"/>
      <c r="XT44" s="7"/>
      <c r="XU44" s="7"/>
      <c r="XV44" s="7"/>
      <c r="XW44" s="7"/>
      <c r="XX44" s="7"/>
      <c r="XY44" s="7"/>
      <c r="XZ44" s="7"/>
      <c r="YA44" s="7"/>
      <c r="YB44" s="7"/>
      <c r="YC44" s="7"/>
      <c r="YD44" s="7"/>
      <c r="YE44" s="7"/>
      <c r="YF44" s="7"/>
      <c r="YG44" s="7"/>
      <c r="YH44" s="7"/>
      <c r="YI44" s="7"/>
      <c r="YJ44" s="7"/>
      <c r="YK44" s="7"/>
      <c r="YL44" s="7"/>
      <c r="YM44" s="7"/>
      <c r="YN44" s="7"/>
      <c r="YO44" s="7"/>
      <c r="YP44" s="7"/>
      <c r="YQ44" s="7"/>
      <c r="YR44" s="7"/>
      <c r="YS44" s="7"/>
      <c r="YT44" s="7"/>
      <c r="YU44" s="7"/>
      <c r="YV44" s="7"/>
      <c r="YW44" s="7"/>
      <c r="YX44" s="7"/>
      <c r="YY44" s="7"/>
      <c r="YZ44" s="7"/>
      <c r="ZA44" s="7"/>
      <c r="ZB44" s="7"/>
      <c r="ZC44" s="7"/>
      <c r="ZD44" s="7"/>
      <c r="ZE44" s="7"/>
      <c r="ZF44" s="7"/>
      <c r="ZG44" s="7"/>
      <c r="ZH44" s="7"/>
      <c r="ZI44" s="7"/>
      <c r="ZJ44" s="7"/>
      <c r="ZK44" s="7"/>
      <c r="ZL44" s="7"/>
      <c r="ZM44" s="7"/>
      <c r="ZN44" s="7"/>
      <c r="ZO44" s="7"/>
      <c r="ZP44" s="7"/>
      <c r="ZQ44" s="7"/>
      <c r="ZR44" s="7"/>
      <c r="ZS44" s="7"/>
      <c r="ZT44" s="7"/>
      <c r="ZU44" s="7"/>
      <c r="ZV44" s="7"/>
      <c r="ZW44" s="7"/>
      <c r="ZX44" s="7"/>
      <c r="ZY44" s="7"/>
      <c r="ZZ44" s="7"/>
      <c r="AAA44" s="7"/>
      <c r="AAB44" s="7"/>
      <c r="AAC44" s="7"/>
      <c r="AAD44" s="7"/>
      <c r="AAE44" s="7"/>
      <c r="AAF44" s="7"/>
      <c r="AAG44" s="7"/>
      <c r="AAH44" s="7"/>
      <c r="AAI44" s="7"/>
      <c r="AAJ44" s="7"/>
      <c r="AAK44" s="7"/>
      <c r="AAL44" s="7"/>
      <c r="AAM44" s="7"/>
      <c r="AAN44" s="7"/>
      <c r="AAO44" s="7"/>
      <c r="AAP44" s="7"/>
      <c r="AAQ44" s="7"/>
      <c r="AAR44" s="7"/>
      <c r="AAS44" s="7"/>
      <c r="AAT44" s="7"/>
      <c r="AAU44" s="7"/>
      <c r="AAV44" s="7"/>
      <c r="AAW44" s="7"/>
      <c r="AAX44" s="7"/>
      <c r="AAY44" s="7"/>
      <c r="AAZ44" s="7"/>
      <c r="ABA44" s="7"/>
      <c r="ABB44" s="7"/>
      <c r="ABC44" s="7"/>
      <c r="ABD44" s="7"/>
      <c r="ABE44" s="7"/>
      <c r="ABF44" s="7"/>
      <c r="ABG44" s="7"/>
      <c r="ABH44" s="7"/>
      <c r="ABI44" s="7"/>
      <c r="ABJ44" s="7"/>
      <c r="ABK44" s="7"/>
      <c r="ABL44" s="7"/>
      <c r="ABO44" s="6">
        <f ca="1">COUNTIFS($J44:$ABL44,"*"&amp;"Congés"&amp;"*",$J$1:$ABL$1,"&gt;="&amp;ABO$1,$J$1:$ABL$1,"&lt;="&amp;EOMONTH(ABO$1,0))+COUNTIFS($J44:$ABL44,"*"&amp;"RECUP DEBIT"&amp;"*",$J$1:$ABL$1,"&gt;="&amp;ABO$1,$J$1:$ABL$1,"&lt;="&amp;EOMONTH(ABO$1,0))+COUNTIFS($J44:$ABL44,"*"&amp;"RTT"&amp;"*",$J$1:$ABL$1,"&gt;="&amp;ABO$1,$J$1:$ABL$1,"&lt;="&amp;EOMONTH(ABO$1,0))+COUNTIFS($J44:$ABL44,"*"&amp;"ENFANT MALADE"&amp;"*",$J$1:$ABL$1,"&gt;="&amp;ABO$1,$J$1:$ABL$1,"&lt;="&amp;EOMONTH(ABO$1,0))+COUNTIFS($J44:$ABL44,"*"&amp;"BONIFICATION"&amp;"*",$J$1:$ABL$1,"&gt;="&amp;ABO$1,$J$1:$ABL$1,"&lt;="&amp;EOMONTH(ABO$1,0))</f>
        <v>0</v>
      </c>
      <c r="ABP44" s="5">
        <f ca="1">COUNTIFS($J44:$ABL44,"*"&amp;"Congés"&amp;"*",$J$1:$ABL$1,"&gt;="&amp;ABP$1,$J$1:$ABL$1,"&lt;="&amp;EOMONTH(ABP$1,0))+COUNTIFS($J44:$ABL44,"*"&amp;"RECUP DEBIT"&amp;"*",$J$1:$ABL$1,"&gt;="&amp;ABP$1,$J$1:$ABL$1,"&lt;="&amp;EOMONTH(ABP$1,0))+COUNTIFS($J44:$ABL44,"*"&amp;"RTT"&amp;"*",$J$1:$ABL$1,"&gt;="&amp;ABP$1,$J$1:$ABL$1,"&lt;="&amp;EOMONTH(ABP$1,0))+COUNTIFS($J44:$ABL44,"*"&amp;"ENFANT MALADE"&amp;"*",$J$1:$ABL$1,"&gt;="&amp;ABP$1,$J$1:$ABL$1,"&lt;="&amp;EOMONTH(ABP$1,0))+COUNTIFS($J44:$ABL44,"*"&amp;"BONIFICATION"&amp;"*",$J$1:$ABL$1,"&gt;="&amp;ABP$1,$J$1:$ABL$1,"&lt;="&amp;EOMONTH(ABP$1,0))</f>
        <v>0</v>
      </c>
      <c r="ABQ44" s="5">
        <f ca="1">COUNTIFS($J44:$ABL44,"*"&amp;"Congés"&amp;"*",$J$1:$ABL$1,"&gt;="&amp;ABQ$1,$J$1:$ABL$1,"&lt;="&amp;EOMONTH(ABQ$1,0))+COUNTIFS($J44:$ABL44,"*"&amp;"RECUP DEBIT"&amp;"*",$J$1:$ABL$1,"&gt;="&amp;ABQ$1,$J$1:$ABL$1,"&lt;="&amp;EOMONTH(ABQ$1,0))+COUNTIFS($J44:$ABL44,"*"&amp;"RTT"&amp;"*",$J$1:$ABL$1,"&gt;="&amp;ABQ$1,$J$1:$ABL$1,"&lt;="&amp;EOMONTH(ABQ$1,0))+COUNTIFS($J44:$ABL44,"*"&amp;"ENFANT MALADE"&amp;"*",$J$1:$ABL$1,"&gt;="&amp;ABQ$1,$J$1:$ABL$1,"&lt;="&amp;EOMONTH(ABQ$1,0))+COUNTIFS($J44:$ABL44,"*"&amp;"BONIFICATION"&amp;"*",$J$1:$ABL$1,"&gt;="&amp;ABQ$1,$J$1:$ABL$1,"&lt;="&amp;EOMONTH(ABQ$1,0))</f>
        <v>0</v>
      </c>
      <c r="ABR44" s="5">
        <f ca="1">COUNTIFS($J44:$ABL44,"*"&amp;"Congés"&amp;"*",$J$1:$ABL$1,"&gt;="&amp;ABR$1,$J$1:$ABL$1,"&lt;="&amp;EOMONTH(ABR$1,0))+COUNTIFS($J44:$ABL44,"*"&amp;"RECUP DEBIT"&amp;"*",$J$1:$ABL$1,"&gt;="&amp;ABR$1,$J$1:$ABL$1,"&lt;="&amp;EOMONTH(ABR$1,0))+COUNTIFS($J44:$ABL44,"*"&amp;"RTT"&amp;"*",$J$1:$ABL$1,"&gt;="&amp;ABR$1,$J$1:$ABL$1,"&lt;="&amp;EOMONTH(ABR$1,0))+COUNTIFS($J44:$ABL44,"*"&amp;"ENFANT MALADE"&amp;"*",$J$1:$ABL$1,"&gt;="&amp;ABR$1,$J$1:$ABL$1,"&lt;="&amp;EOMONTH(ABR$1,0))+COUNTIFS($J44:$ABL44,"*"&amp;"BONIFICATION"&amp;"*",$J$1:$ABL$1,"&gt;="&amp;ABR$1,$J$1:$ABL$1,"&lt;="&amp;EOMONTH(ABR$1,0))</f>
        <v>5</v>
      </c>
      <c r="ABS44" s="5">
        <f ca="1">COUNTIFS($J44:$ABL44,"*"&amp;"Congés"&amp;"*",$J$1:$ABL$1,"&gt;="&amp;ABS$1,$J$1:$ABL$1,"&lt;="&amp;EOMONTH(ABS$1,0))+COUNTIFS($J44:$ABL44,"*"&amp;"RECUP DEBIT"&amp;"*",$J$1:$ABL$1,"&gt;="&amp;ABS$1,$J$1:$ABL$1,"&lt;="&amp;EOMONTH(ABS$1,0))+COUNTIFS($J44:$ABL44,"*"&amp;"RTT"&amp;"*",$J$1:$ABL$1,"&gt;="&amp;ABS$1,$J$1:$ABL$1,"&lt;="&amp;EOMONTH(ABS$1,0))+COUNTIFS($J44:$ABL44,"*"&amp;"ENFANT MALADE"&amp;"*",$J$1:$ABL$1,"&gt;="&amp;ABS$1,$J$1:$ABL$1,"&lt;="&amp;EOMONTH(ABS$1,0))+COUNTIFS($J44:$ABL44,"*"&amp;"BONIFICATION"&amp;"*",$J$1:$ABL$1,"&gt;="&amp;ABS$1,$J$1:$ABL$1,"&lt;="&amp;EOMONTH(ABS$1,0))</f>
        <v>5</v>
      </c>
      <c r="ABT44" s="5">
        <f ca="1">COUNTIFS($J44:$ABL44,"*"&amp;"Congés"&amp;"*",$J$1:$ABL$1,"&gt;="&amp;ABT$1,$J$1:$ABL$1,"&lt;="&amp;EOMONTH(ABT$1,0))+COUNTIFS($J44:$ABL44,"*"&amp;"RECUP DEBIT"&amp;"*",$J$1:$ABL$1,"&gt;="&amp;ABT$1,$J$1:$ABL$1,"&lt;="&amp;EOMONTH(ABT$1,0))+COUNTIFS($J44:$ABL44,"*"&amp;"RTT"&amp;"*",$J$1:$ABL$1,"&gt;="&amp;ABT$1,$J$1:$ABL$1,"&lt;="&amp;EOMONTH(ABT$1,0))+COUNTIFS($J44:$ABL44,"*"&amp;"ENFANT MALADE"&amp;"*",$J$1:$ABL$1,"&gt;="&amp;ABT$1,$J$1:$ABL$1,"&lt;="&amp;EOMONTH(ABT$1,0))+COUNTIFS($J44:$ABL44,"*"&amp;"BONIFICATION"&amp;"*",$J$1:$ABL$1,"&gt;="&amp;ABT$1,$J$1:$ABL$1,"&lt;="&amp;EOMONTH(ABT$1,0))</f>
        <v>4</v>
      </c>
      <c r="ABU44" s="5">
        <f ca="1">COUNTIFS($J44:$ABL44,"*"&amp;"Congés"&amp;"*",$J$1:$ABL$1,"&gt;="&amp;ABU$1,$J$1:$ABL$1,"&lt;="&amp;EOMONTH(ABU$1,0))+COUNTIFS($J44:$ABL44,"*"&amp;"RECUP DEBIT"&amp;"*",$J$1:$ABL$1,"&gt;="&amp;ABU$1,$J$1:$ABL$1,"&lt;="&amp;EOMONTH(ABU$1,0))+COUNTIFS($J44:$ABL44,"*"&amp;"RTT"&amp;"*",$J$1:$ABL$1,"&gt;="&amp;ABU$1,$J$1:$ABL$1,"&lt;="&amp;EOMONTH(ABU$1,0))+COUNTIFS($J44:$ABL44,"*"&amp;"ENFANT MALADE"&amp;"*",$J$1:$ABL$1,"&gt;="&amp;ABU$1,$J$1:$ABL$1,"&lt;="&amp;EOMONTH(ABU$1,0))+COUNTIFS($J44:$ABL44,"*"&amp;"BONIFICATION"&amp;"*",$J$1:$ABL$1,"&gt;="&amp;ABU$1,$J$1:$ABL$1,"&lt;="&amp;EOMONTH(ABU$1,0))</f>
        <v>1</v>
      </c>
      <c r="ABV44" s="5">
        <f ca="1">COUNTIFS($J44:$ABL44,"*"&amp;"Congés"&amp;"*",$J$1:$ABL$1,"&gt;="&amp;ABV$1,$J$1:$ABL$1,"&lt;="&amp;EOMONTH(ABV$1,0))+COUNTIFS($J44:$ABL44,"*"&amp;"RECUP DEBIT"&amp;"*",$J$1:$ABL$1,"&gt;="&amp;ABV$1,$J$1:$ABL$1,"&lt;="&amp;EOMONTH(ABV$1,0))+COUNTIFS($J44:$ABL44,"*"&amp;"RTT"&amp;"*",$J$1:$ABL$1,"&gt;="&amp;ABV$1,$J$1:$ABL$1,"&lt;="&amp;EOMONTH(ABV$1,0))+COUNTIFS($J44:$ABL44,"*"&amp;"ENFANT MALADE"&amp;"*",$J$1:$ABL$1,"&gt;="&amp;ABV$1,$J$1:$ABL$1,"&lt;="&amp;EOMONTH(ABV$1,0))+COUNTIFS($J44:$ABL44,"*"&amp;"BONIFICATION"&amp;"*",$J$1:$ABL$1,"&gt;="&amp;ABV$1,$J$1:$ABL$1,"&lt;="&amp;EOMONTH(ABV$1,0))</f>
        <v>0</v>
      </c>
      <c r="ABW44" s="5">
        <f ca="1">COUNTIFS($J44:$ABL44,"*"&amp;"Congés"&amp;"*",$J$1:$ABL$1,"&gt;="&amp;ABW$1,$J$1:$ABL$1,"&lt;="&amp;EOMONTH(ABW$1,0))+COUNTIFS($J44:$ABL44,"*"&amp;"RECUP DEBIT"&amp;"*",$J$1:$ABL$1,"&gt;="&amp;ABW$1,$J$1:$ABL$1,"&lt;="&amp;EOMONTH(ABW$1,0))+COUNTIFS($J44:$ABL44,"*"&amp;"RTT"&amp;"*",$J$1:$ABL$1,"&gt;="&amp;ABW$1,$J$1:$ABL$1,"&lt;="&amp;EOMONTH(ABW$1,0))+COUNTIFS($J44:$ABL44,"*"&amp;"ENFANT MALADE"&amp;"*",$J$1:$ABL$1,"&gt;="&amp;ABW$1,$J$1:$ABL$1,"&lt;="&amp;EOMONTH(ABW$1,0))+COUNTIFS($J44:$ABL44,"*"&amp;"BONIFICATION"&amp;"*",$J$1:$ABL$1,"&gt;="&amp;ABW$1,$J$1:$ABL$1,"&lt;="&amp;EOMONTH(ABW$1,0))</f>
        <v>11</v>
      </c>
      <c r="ABX44" s="5">
        <f ca="1">COUNTIFS($J44:$ABL44,"*"&amp;"Congés"&amp;"*",$J$1:$ABL$1,"&gt;="&amp;ABX$1,$J$1:$ABL$1,"&lt;="&amp;EOMONTH(ABX$1,0))+COUNTIFS($J44:$ABL44,"*"&amp;"RECUP DEBIT"&amp;"*",$J$1:$ABL$1,"&gt;="&amp;ABX$1,$J$1:$ABL$1,"&lt;="&amp;EOMONTH(ABX$1,0))+COUNTIFS($J44:$ABL44,"*"&amp;"RTT"&amp;"*",$J$1:$ABL$1,"&gt;="&amp;ABX$1,$J$1:$ABL$1,"&lt;="&amp;EOMONTH(ABX$1,0))+COUNTIFS($J44:$ABL44,"*"&amp;"ENFANT MALADE"&amp;"*",$J$1:$ABL$1,"&gt;="&amp;ABX$1,$J$1:$ABL$1,"&lt;="&amp;EOMONTH(ABX$1,0))+COUNTIFS($J44:$ABL44,"*"&amp;"BONIFICATION"&amp;"*",$J$1:$ABL$1,"&gt;="&amp;ABX$1,$J$1:$ABL$1,"&lt;="&amp;EOMONTH(ABX$1,0))</f>
        <v>1</v>
      </c>
      <c r="ABY44" s="5">
        <f ca="1">COUNTIFS($J44:$ABL44,"*"&amp;"Congés"&amp;"*",$J$1:$ABL$1,"&gt;="&amp;ABY$1,$J$1:$ABL$1,"&lt;="&amp;EOMONTH(ABY$1,0))+COUNTIFS($J44:$ABL44,"*"&amp;"RECUP DEBIT"&amp;"*",$J$1:$ABL$1,"&gt;="&amp;ABY$1,$J$1:$ABL$1,"&lt;="&amp;EOMONTH(ABY$1,0))+COUNTIFS($J44:$ABL44,"*"&amp;"RTT"&amp;"*",$J$1:$ABL$1,"&gt;="&amp;ABY$1,$J$1:$ABL$1,"&lt;="&amp;EOMONTH(ABY$1,0))+COUNTIFS($J44:$ABL44,"*"&amp;"ENFANT MALADE"&amp;"*",$J$1:$ABL$1,"&gt;="&amp;ABY$1,$J$1:$ABL$1,"&lt;="&amp;EOMONTH(ABY$1,0))+COUNTIFS($J44:$ABL44,"*"&amp;"BONIFICATION"&amp;"*",$J$1:$ABL$1,"&gt;="&amp;ABY$1,$J$1:$ABL$1,"&lt;="&amp;EOMONTH(ABY$1,0))</f>
        <v>4</v>
      </c>
      <c r="ABZ44" s="5">
        <f ca="1">COUNTIFS($J44:$ABL44,"*"&amp;"Congés"&amp;"*",$J$1:$ABL$1,"&gt;="&amp;ABZ$1,$J$1:$ABL$1,"&lt;="&amp;EOMONTH(ABZ$1,0))+COUNTIFS($J44:$ABL44,"*"&amp;"RECUP DEBIT"&amp;"*",$J$1:$ABL$1,"&gt;="&amp;ABZ$1,$J$1:$ABL$1,"&lt;="&amp;EOMONTH(ABZ$1,0))+COUNTIFS($J44:$ABL44,"*"&amp;"RTT"&amp;"*",$J$1:$ABL$1,"&gt;="&amp;ABZ$1,$J$1:$ABL$1,"&lt;="&amp;EOMONTH(ABZ$1,0))+COUNTIFS($J44:$ABL44,"*"&amp;"ENFANT MALADE"&amp;"*",$J$1:$ABL$1,"&gt;="&amp;ABZ$1,$J$1:$ABL$1,"&lt;="&amp;EOMONTH(ABZ$1,0))+COUNTIFS($J44:$ABL44,"*"&amp;"BONIFICATION"&amp;"*",$J$1:$ABL$1,"&gt;="&amp;ABZ$1,$J$1:$ABL$1,"&lt;="&amp;EOMONTH(ABZ$1,0))</f>
        <v>1</v>
      </c>
      <c r="ACA44" s="5">
        <f ca="1">COUNTIFS($J44:$ABL44,"*"&amp;"Congés"&amp;"*",$J$1:$ABL$1,"&gt;="&amp;ACA$1,$J$1:$ABL$1,"&lt;="&amp;EOMONTH(ACA$1,0))+COUNTIFS($J44:$ABL44,"*"&amp;"RECUP DEBIT"&amp;"*",$J$1:$ABL$1,"&gt;="&amp;ACA$1,$J$1:$ABL$1,"&lt;="&amp;EOMONTH(ACA$1,0))+COUNTIFS($J44:$ABL44,"*"&amp;"RTT"&amp;"*",$J$1:$ABL$1,"&gt;="&amp;ACA$1,$J$1:$ABL$1,"&lt;="&amp;EOMONTH(ACA$1,0))+COUNTIFS($J44:$ABL44,"*"&amp;"ENFANT MALADE"&amp;"*",$J$1:$ABL$1,"&gt;="&amp;ACA$1,$J$1:$ABL$1,"&lt;="&amp;EOMONTH(ACA$1,0))+COUNTIFS($J44:$ABL44,"*"&amp;"BONIFICATION"&amp;"*",$J$1:$ABL$1,"&gt;="&amp;ACA$1,$J$1:$ABL$1,"&lt;="&amp;EOMONTH(ACA$1,0))</f>
        <v>0</v>
      </c>
      <c r="ACB44" s="4">
        <f ca="1">COUNTIFS($J44:$ABL44,"*"&amp;"Congés"&amp;"*",$J$1:$ABL$1,"&gt;="&amp;ACB$1,$J$1:$ABL$1,"&lt;="&amp;EOMONTH(ACB$1,0))+COUNTIFS($J44:$ABL44,"*"&amp;"RECUP DEBIT"&amp;"*",$J$1:$ABL$1,"&gt;="&amp;ACB$1,$J$1:$ABL$1,"&lt;="&amp;EOMONTH(ACB$1,0))+COUNTIFS($J44:$ABL44,"*"&amp;"RTT"&amp;"*",$J$1:$ABL$1,"&gt;="&amp;ACB$1,$J$1:$ABL$1,"&lt;="&amp;EOMONTH(ACB$1,0))+COUNTIFS($J44:$ABL44,"*"&amp;"ENFANT MALADE"&amp;"*",$J$1:$ABL$1,"&gt;="&amp;ACB$1,$J$1:$ABL$1,"&lt;="&amp;EOMONTH(ACB$1,0))+COUNTIFS($J44:$ABL44,"*"&amp;"BONIFICATION"&amp;"*",$J$1:$ABL$1,"&gt;="&amp;ACB$1,$J$1:$ABL$1,"&lt;="&amp;EOMONTH(ACB$1,0))</f>
        <v>0</v>
      </c>
    </row>
    <row r="45" spans="1:756" s="3" customFormat="1" ht="28" hidden="1" customHeight="1">
      <c r="A45" s="14" t="s">
        <v>47</v>
      </c>
      <c r="B45" s="13" t="str">
        <f>VLOOKUP($A45,[1]LISTE_AGENTS!$A:$G,2,FALSE)</f>
        <v>Dargent</v>
      </c>
      <c r="C45" s="13" t="str">
        <f>VLOOKUP($A45,[1]LISTE_AGENTS!$A:$G,3,FALSE)</f>
        <v>Roland</v>
      </c>
      <c r="D45" s="12" t="str">
        <f>VLOOKUP($A45,[1]LISTE_AGENTS!$A:$G,4,FALSE)</f>
        <v>Dargent Roland</v>
      </c>
      <c r="E45" s="11" t="str">
        <f>VLOOKUP($A45,[1]LISTE_AGENTS!$A:$G,7,FALSE)</f>
        <v>Oui</v>
      </c>
      <c r="F45" s="11" t="str">
        <f>VLOOKUP($A45,[1]LISTE_AGENTS!$A:$H,8,FALSE)</f>
        <v>NHA-21</v>
      </c>
      <c r="G45" s="10" t="s">
        <v>16</v>
      </c>
      <c r="H45" s="9"/>
      <c r="I45" s="9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16" t="s">
        <v>26</v>
      </c>
      <c r="EW45" s="8"/>
      <c r="EX45" s="8"/>
      <c r="EY45" s="8" t="s">
        <v>27</v>
      </c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 t="s">
        <v>1</v>
      </c>
      <c r="JM45" s="8" t="s">
        <v>1</v>
      </c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 t="s">
        <v>27</v>
      </c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  <c r="NB45" s="8"/>
      <c r="NC45" s="8"/>
      <c r="ND45" s="8"/>
      <c r="NE45" s="8"/>
      <c r="NF45" s="8"/>
      <c r="NG45" s="8"/>
      <c r="NH45" s="8"/>
      <c r="NI45" s="8"/>
      <c r="NJ45" s="8"/>
      <c r="NK45" s="8"/>
      <c r="NL45" s="8"/>
      <c r="NM45" s="8"/>
      <c r="NN45" s="8"/>
      <c r="NO45" s="8"/>
      <c r="NP45" s="8"/>
      <c r="NQ45" s="8"/>
      <c r="NR45" s="8"/>
      <c r="NS45" s="8"/>
      <c r="NT45" s="8"/>
      <c r="NU45" s="8"/>
      <c r="NV45" s="8"/>
      <c r="NW45" s="8"/>
      <c r="NX45" s="8"/>
      <c r="NY45" s="8"/>
      <c r="NZ45" s="8"/>
      <c r="OA45" s="8"/>
      <c r="OB45" s="8"/>
      <c r="OC45" s="8"/>
      <c r="OD45" s="8"/>
      <c r="OE45" s="8"/>
      <c r="OF45" s="8"/>
      <c r="OG45" s="8"/>
      <c r="OH45" s="8"/>
      <c r="OI45" s="8"/>
      <c r="OJ45" s="8"/>
      <c r="OK45" s="8"/>
      <c r="OL45" s="8"/>
      <c r="OM45" s="8"/>
      <c r="ON45" s="8"/>
      <c r="OO45" s="8"/>
      <c r="OP45" s="8"/>
      <c r="OQ45" s="8"/>
      <c r="OR45" s="8"/>
      <c r="OS45" s="8"/>
      <c r="OT45" s="8"/>
      <c r="OU45" s="8"/>
      <c r="OV45" s="8"/>
      <c r="OW45" s="8"/>
      <c r="OX45" s="8"/>
      <c r="OY45" s="8"/>
      <c r="OZ45" s="8"/>
      <c r="PA45" s="8"/>
      <c r="PB45" s="8"/>
      <c r="PC45" s="8"/>
      <c r="PD45" s="8"/>
      <c r="PE45" s="8"/>
      <c r="PF45" s="8"/>
      <c r="PG45" s="8"/>
      <c r="PH45" s="8"/>
      <c r="PI45" s="8"/>
      <c r="PJ45" s="8"/>
      <c r="PK45" s="8"/>
      <c r="PL45" s="8"/>
      <c r="PM45" s="8"/>
      <c r="PN45" s="8"/>
      <c r="PO45" s="8"/>
      <c r="PP45" s="8"/>
      <c r="PQ45" s="8"/>
      <c r="PR45" s="8"/>
      <c r="PS45" s="8"/>
      <c r="PT45" s="8"/>
      <c r="PU45" s="8"/>
      <c r="PV45" s="8"/>
      <c r="PW45" s="8"/>
      <c r="PX45" s="8"/>
      <c r="PY45" s="8"/>
      <c r="PZ45" s="8"/>
      <c r="QA45" s="8"/>
      <c r="QB45" s="8"/>
      <c r="QC45" s="8"/>
      <c r="QD45" s="8"/>
      <c r="QE45" s="8"/>
      <c r="QF45" s="8"/>
      <c r="QG45" s="8"/>
      <c r="QH45" s="8"/>
      <c r="QI45" s="8"/>
      <c r="QJ45" s="8"/>
      <c r="QK45" s="8"/>
      <c r="QL45" s="8"/>
      <c r="QM45" s="8"/>
      <c r="QN45" s="8"/>
      <c r="QO45" s="8"/>
      <c r="QP45" s="8"/>
      <c r="QQ45" s="8"/>
      <c r="QR45" s="8"/>
      <c r="QS45" s="8"/>
      <c r="QT45" s="8"/>
      <c r="QU45" s="8"/>
      <c r="QV45" s="8"/>
      <c r="QW45" s="8"/>
      <c r="QX45" s="8"/>
      <c r="QY45" s="8"/>
      <c r="QZ45" s="8"/>
      <c r="RA45" s="8"/>
      <c r="RB45" s="8"/>
      <c r="RC45" s="8"/>
      <c r="RD45" s="8"/>
      <c r="RE45" s="8"/>
      <c r="RF45" s="8"/>
      <c r="RG45" s="8"/>
      <c r="RH45" s="8"/>
      <c r="RI45" s="8"/>
      <c r="RJ45" s="8"/>
      <c r="RK45" s="8"/>
      <c r="RL45" s="8"/>
      <c r="RM45" s="8"/>
      <c r="RN45" s="8"/>
      <c r="RO45" s="8"/>
      <c r="RP45" s="8"/>
      <c r="RQ45" s="8"/>
      <c r="RR45" s="8"/>
      <c r="RS45" s="8"/>
      <c r="RT45" s="8"/>
      <c r="RU45" s="8"/>
      <c r="RV45" s="8"/>
      <c r="RW45" s="8"/>
      <c r="RX45" s="8"/>
      <c r="RY45" s="8"/>
      <c r="RZ45" s="8"/>
      <c r="SA45" s="8"/>
      <c r="SB45" s="8"/>
      <c r="SC45" s="8"/>
      <c r="SD45" s="8"/>
      <c r="SE45" s="8"/>
      <c r="SF45" s="8"/>
      <c r="SG45" s="8"/>
      <c r="SH45" s="8"/>
      <c r="SI45" s="8"/>
      <c r="SJ45" s="8"/>
      <c r="SK45" s="8"/>
      <c r="SL45" s="8"/>
      <c r="SM45" s="8"/>
      <c r="SN45" s="8"/>
      <c r="SO45" s="8"/>
      <c r="SP45" s="8"/>
      <c r="SQ45" s="8"/>
      <c r="SR45" s="8"/>
      <c r="SS45" s="8"/>
      <c r="ST45" s="8"/>
      <c r="SU45" s="8"/>
      <c r="SV45" s="8"/>
      <c r="SW45" s="8"/>
      <c r="SX45" s="8"/>
      <c r="SY45" s="8"/>
      <c r="SZ45" s="8"/>
      <c r="TA45" s="8"/>
      <c r="TB45" s="8"/>
      <c r="TC45" s="8"/>
      <c r="TD45" s="8"/>
      <c r="TE45" s="8"/>
      <c r="TF45" s="8"/>
      <c r="TG45" s="8"/>
      <c r="TH45" s="8"/>
      <c r="TI45" s="8"/>
      <c r="TJ45" s="8"/>
      <c r="TK45" s="8"/>
      <c r="TL45" s="8"/>
      <c r="TM45" s="8"/>
      <c r="TN45" s="8"/>
      <c r="TO45" s="8"/>
      <c r="TP45" s="8"/>
      <c r="TQ45" s="8"/>
      <c r="TR45" s="8"/>
      <c r="TS45" s="8"/>
      <c r="TT45" s="8"/>
      <c r="TU45" s="8"/>
      <c r="TV45" s="8"/>
      <c r="TW45" s="8"/>
      <c r="TX45" s="8"/>
      <c r="TY45" s="8"/>
      <c r="TZ45" s="8"/>
      <c r="UA45" s="8"/>
      <c r="UB45" s="8"/>
      <c r="UC45" s="8"/>
      <c r="UD45" s="8"/>
      <c r="UE45" s="8"/>
      <c r="UF45" s="8"/>
      <c r="UG45" s="8"/>
      <c r="UH45" s="8"/>
      <c r="UI45" s="8"/>
      <c r="UJ45" s="8"/>
      <c r="UK45" s="8"/>
      <c r="UL45" s="8"/>
      <c r="UM45" s="8"/>
      <c r="UN45" s="8"/>
      <c r="UO45" s="8"/>
      <c r="UP45" s="8"/>
      <c r="UQ45" s="8"/>
      <c r="UR45" s="8"/>
      <c r="US45" s="8"/>
      <c r="UT45" s="8"/>
      <c r="UU45" s="8"/>
      <c r="UV45" s="8"/>
      <c r="UW45" s="8"/>
      <c r="UX45" s="8"/>
      <c r="UY45" s="8"/>
      <c r="UZ45" s="8"/>
      <c r="VA45" s="8"/>
      <c r="VB45" s="8"/>
      <c r="VC45" s="8"/>
      <c r="VD45" s="8"/>
      <c r="VE45" s="8"/>
      <c r="VF45" s="8"/>
      <c r="VG45" s="8"/>
      <c r="VH45" s="8"/>
      <c r="VI45" s="8"/>
      <c r="VJ45" s="8"/>
      <c r="VK45" s="8"/>
      <c r="VL45" s="8"/>
      <c r="VM45" s="8"/>
      <c r="VN45" s="8"/>
      <c r="VO45" s="8"/>
      <c r="VP45" s="8"/>
      <c r="VQ45" s="8"/>
      <c r="VR45" s="8"/>
      <c r="VS45" s="8"/>
      <c r="VT45" s="8"/>
      <c r="VU45" s="8"/>
      <c r="VV45" s="8"/>
      <c r="VW45" s="8"/>
      <c r="VX45" s="8"/>
      <c r="VY45" s="8"/>
      <c r="VZ45" s="8"/>
      <c r="WA45" s="8"/>
      <c r="WB45" s="8"/>
      <c r="WC45" s="8"/>
      <c r="WD45" s="8"/>
      <c r="WE45" s="8"/>
      <c r="WF45" s="8"/>
      <c r="WG45" s="8"/>
      <c r="WH45" s="8"/>
      <c r="WI45" s="8"/>
      <c r="WJ45" s="8"/>
      <c r="WK45" s="8"/>
      <c r="WL45" s="8"/>
      <c r="WM45" s="8"/>
      <c r="WN45" s="8"/>
      <c r="WO45" s="8"/>
      <c r="WP45" s="8"/>
      <c r="WQ45" s="8"/>
      <c r="WR45" s="8"/>
      <c r="WS45" s="8"/>
      <c r="WT45" s="8"/>
      <c r="WU45" s="8"/>
      <c r="WV45" s="8"/>
      <c r="WW45" s="8"/>
      <c r="WX45" s="8"/>
      <c r="WY45" s="8"/>
      <c r="WZ45" s="8"/>
      <c r="XA45" s="8"/>
      <c r="XB45" s="8"/>
      <c r="XC45" s="8"/>
      <c r="XD45" s="8"/>
      <c r="XE45" s="8"/>
      <c r="XF45" s="8"/>
      <c r="XG45" s="8"/>
      <c r="XH45" s="8"/>
      <c r="XI45" s="8"/>
      <c r="XJ45" s="8"/>
      <c r="XK45" s="8"/>
      <c r="XL45" s="8"/>
      <c r="XM45" s="8"/>
      <c r="XN45" s="8"/>
      <c r="XO45" s="8"/>
      <c r="XP45" s="8"/>
      <c r="XQ45" s="8"/>
      <c r="XR45" s="8"/>
      <c r="XS45" s="8"/>
      <c r="XT45" s="8"/>
      <c r="XU45" s="8"/>
      <c r="XV45" s="8"/>
      <c r="XW45" s="8"/>
      <c r="XX45" s="8"/>
      <c r="XY45" s="8"/>
      <c r="XZ45" s="8"/>
      <c r="YA45" s="8"/>
      <c r="YB45" s="8"/>
      <c r="YC45" s="8"/>
      <c r="YD45" s="8"/>
      <c r="YE45" s="8"/>
      <c r="YF45" s="8"/>
      <c r="YG45" s="8"/>
      <c r="YH45" s="8"/>
      <c r="YI45" s="8"/>
      <c r="YJ45" s="8"/>
      <c r="YK45" s="8"/>
      <c r="YL45" s="8"/>
      <c r="YM45" s="8"/>
      <c r="YN45" s="8"/>
      <c r="YO45" s="8"/>
      <c r="YP45" s="8"/>
      <c r="YQ45" s="8"/>
      <c r="YR45" s="8"/>
      <c r="YS45" s="8"/>
      <c r="YT45" s="8"/>
      <c r="YU45" s="8"/>
      <c r="YV45" s="8"/>
      <c r="YW45" s="8"/>
      <c r="YX45" s="8"/>
      <c r="YY45" s="8"/>
      <c r="YZ45" s="8"/>
      <c r="ZA45" s="8"/>
      <c r="ZB45" s="8"/>
      <c r="ZC45" s="8"/>
      <c r="ZD45" s="8"/>
      <c r="ZE45" s="8"/>
      <c r="ZF45" s="8"/>
      <c r="ZG45" s="8"/>
      <c r="ZH45" s="8"/>
      <c r="ZI45" s="8"/>
      <c r="ZJ45" s="8"/>
      <c r="ZK45" s="8"/>
      <c r="ZL45" s="8"/>
      <c r="ZM45" s="8"/>
      <c r="ZN45" s="8"/>
      <c r="ZO45" s="8"/>
      <c r="ZP45" s="8"/>
      <c r="ZQ45" s="8"/>
      <c r="ZR45" s="8"/>
      <c r="ZS45" s="8"/>
      <c r="ZT45" s="8"/>
      <c r="ZU45" s="8"/>
      <c r="ZV45" s="8"/>
      <c r="ZW45" s="8"/>
      <c r="ZX45" s="8"/>
      <c r="ZY45" s="8"/>
      <c r="ZZ45" s="8"/>
      <c r="AAA45" s="8"/>
      <c r="AAB45" s="8"/>
      <c r="AAC45" s="8"/>
      <c r="AAD45" s="8"/>
      <c r="AAE45" s="8"/>
      <c r="AAF45" s="8"/>
      <c r="AAG45" s="8"/>
      <c r="AAH45" s="8"/>
      <c r="AAI45" s="8"/>
      <c r="AAJ45" s="8"/>
      <c r="AAK45" s="8"/>
      <c r="AAL45" s="8"/>
      <c r="AAM45" s="8"/>
      <c r="AAN45" s="8"/>
      <c r="AAO45" s="8"/>
      <c r="AAP45" s="8"/>
      <c r="AAQ45" s="8"/>
      <c r="AAR45" s="8"/>
      <c r="AAS45" s="8"/>
      <c r="AAT45" s="8"/>
      <c r="AAU45" s="8"/>
      <c r="AAV45" s="8"/>
      <c r="AAW45" s="8"/>
      <c r="AAX45" s="8"/>
      <c r="AAY45" s="8"/>
      <c r="AAZ45" s="8"/>
      <c r="ABA45" s="8"/>
      <c r="ABB45" s="8"/>
      <c r="ABC45" s="8"/>
      <c r="ABD45" s="8"/>
      <c r="ABE45" s="8"/>
      <c r="ABF45" s="8"/>
      <c r="ABG45" s="8"/>
      <c r="ABH45" s="8"/>
      <c r="ABI45" s="8"/>
      <c r="ABJ45" s="8"/>
      <c r="ABK45" s="8"/>
      <c r="ABL45" s="8"/>
      <c r="ABO45" s="6">
        <f ca="1">COUNTIFS($J45:$ABL45,"*"&amp;"Congés"&amp;"*",$J$1:$ABL$1,"&gt;="&amp;ABO$1,$J$1:$ABL$1,"&lt;="&amp;EOMONTH(ABO$1,0))+COUNTIFS($J45:$ABL45,"*"&amp;"RECUP DEBIT"&amp;"*",$J$1:$ABL$1,"&gt;="&amp;ABO$1,$J$1:$ABL$1,"&lt;="&amp;EOMONTH(ABO$1,0))+COUNTIFS($J45:$ABL45,"*"&amp;"RTT"&amp;"*",$J$1:$ABL$1,"&gt;="&amp;ABO$1,$J$1:$ABL$1,"&lt;="&amp;EOMONTH(ABO$1,0))+COUNTIFS($J45:$ABL45,"*"&amp;"ENFANT MALADE"&amp;"*",$J$1:$ABL$1,"&gt;="&amp;ABO$1,$J$1:$ABL$1,"&lt;="&amp;EOMONTH(ABO$1,0))+COUNTIFS($J45:$ABL45,"*"&amp;"BONIFICATION"&amp;"*",$J$1:$ABL$1,"&gt;="&amp;ABO$1,$J$1:$ABL$1,"&lt;="&amp;EOMONTH(ABO$1,0))</f>
        <v>0</v>
      </c>
      <c r="ABP45" s="5">
        <f ca="1">COUNTIFS($J45:$ABL45,"*"&amp;"Congés"&amp;"*",$J$1:$ABL$1,"&gt;="&amp;ABP$1,$J$1:$ABL$1,"&lt;="&amp;EOMONTH(ABP$1,0))+COUNTIFS($J45:$ABL45,"*"&amp;"RECUP DEBIT"&amp;"*",$J$1:$ABL$1,"&gt;="&amp;ABP$1,$J$1:$ABL$1,"&lt;="&amp;EOMONTH(ABP$1,0))+COUNTIFS($J45:$ABL45,"*"&amp;"RTT"&amp;"*",$J$1:$ABL$1,"&gt;="&amp;ABP$1,$J$1:$ABL$1,"&lt;="&amp;EOMONTH(ABP$1,0))+COUNTIFS($J45:$ABL45,"*"&amp;"ENFANT MALADE"&amp;"*",$J$1:$ABL$1,"&gt;="&amp;ABP$1,$J$1:$ABL$1,"&lt;="&amp;EOMONTH(ABP$1,0))+COUNTIFS($J45:$ABL45,"*"&amp;"BONIFICATION"&amp;"*",$J$1:$ABL$1,"&gt;="&amp;ABP$1,$J$1:$ABL$1,"&lt;="&amp;EOMONTH(ABP$1,0))</f>
        <v>0</v>
      </c>
      <c r="ABQ45" s="5">
        <f ca="1">COUNTIFS($J45:$ABL45,"*"&amp;"Congés"&amp;"*",$J$1:$ABL$1,"&gt;="&amp;ABQ$1,$J$1:$ABL$1,"&lt;="&amp;EOMONTH(ABQ$1,0))+COUNTIFS($J45:$ABL45,"*"&amp;"RECUP DEBIT"&amp;"*",$J$1:$ABL$1,"&gt;="&amp;ABQ$1,$J$1:$ABL$1,"&lt;="&amp;EOMONTH(ABQ$1,0))+COUNTIFS($J45:$ABL45,"*"&amp;"RTT"&amp;"*",$J$1:$ABL$1,"&gt;="&amp;ABQ$1,$J$1:$ABL$1,"&lt;="&amp;EOMONTH(ABQ$1,0))+COUNTIFS($J45:$ABL45,"*"&amp;"ENFANT MALADE"&amp;"*",$J$1:$ABL$1,"&gt;="&amp;ABQ$1,$J$1:$ABL$1,"&lt;="&amp;EOMONTH(ABQ$1,0))+COUNTIFS($J45:$ABL45,"*"&amp;"BONIFICATION"&amp;"*",$J$1:$ABL$1,"&gt;="&amp;ABQ$1,$J$1:$ABL$1,"&lt;="&amp;EOMONTH(ABQ$1,0))</f>
        <v>0</v>
      </c>
      <c r="ABR45" s="5">
        <f ca="1">COUNTIFS($J45:$ABL45,"*"&amp;"Congés"&amp;"*",$J$1:$ABL$1,"&gt;="&amp;ABR$1,$J$1:$ABL$1,"&lt;="&amp;EOMONTH(ABR$1,0))+COUNTIFS($J45:$ABL45,"*"&amp;"RECUP DEBIT"&amp;"*",$J$1:$ABL$1,"&gt;="&amp;ABR$1,$J$1:$ABL$1,"&lt;="&amp;EOMONTH(ABR$1,0))+COUNTIFS($J45:$ABL45,"*"&amp;"RTT"&amp;"*",$J$1:$ABL$1,"&gt;="&amp;ABR$1,$J$1:$ABL$1,"&lt;="&amp;EOMONTH(ABR$1,0))+COUNTIFS($J45:$ABL45,"*"&amp;"ENFANT MALADE"&amp;"*",$J$1:$ABL$1,"&gt;="&amp;ABR$1,$J$1:$ABL$1,"&lt;="&amp;EOMONTH(ABR$1,0))+COUNTIFS($J45:$ABL45,"*"&amp;"BONIFICATION"&amp;"*",$J$1:$ABL$1,"&gt;="&amp;ABR$1,$J$1:$ABL$1,"&lt;="&amp;EOMONTH(ABR$1,0))</f>
        <v>0</v>
      </c>
      <c r="ABS45" s="5">
        <f ca="1">COUNTIFS($J45:$ABL45,"*"&amp;"Congés"&amp;"*",$J$1:$ABL$1,"&gt;="&amp;ABS$1,$J$1:$ABL$1,"&lt;="&amp;EOMONTH(ABS$1,0))+COUNTIFS($J45:$ABL45,"*"&amp;"RECUP DEBIT"&amp;"*",$J$1:$ABL$1,"&gt;="&amp;ABS$1,$J$1:$ABL$1,"&lt;="&amp;EOMONTH(ABS$1,0))+COUNTIFS($J45:$ABL45,"*"&amp;"RTT"&amp;"*",$J$1:$ABL$1,"&gt;="&amp;ABS$1,$J$1:$ABL$1,"&lt;="&amp;EOMONTH(ABS$1,0))+COUNTIFS($J45:$ABL45,"*"&amp;"ENFANT MALADE"&amp;"*",$J$1:$ABL$1,"&gt;="&amp;ABS$1,$J$1:$ABL$1,"&lt;="&amp;EOMONTH(ABS$1,0))+COUNTIFS($J45:$ABL45,"*"&amp;"BONIFICATION"&amp;"*",$J$1:$ABL$1,"&gt;="&amp;ABS$1,$J$1:$ABL$1,"&lt;="&amp;EOMONTH(ABS$1,0))</f>
        <v>0</v>
      </c>
      <c r="ABT45" s="5">
        <f ca="1">COUNTIFS($J45:$ABL45,"*"&amp;"Congés"&amp;"*",$J$1:$ABL$1,"&gt;="&amp;ABT$1,$J$1:$ABL$1,"&lt;="&amp;EOMONTH(ABT$1,0))+COUNTIFS($J45:$ABL45,"*"&amp;"RECUP DEBIT"&amp;"*",$J$1:$ABL$1,"&gt;="&amp;ABT$1,$J$1:$ABL$1,"&lt;="&amp;EOMONTH(ABT$1,0))+COUNTIFS($J45:$ABL45,"*"&amp;"RTT"&amp;"*",$J$1:$ABL$1,"&gt;="&amp;ABT$1,$J$1:$ABL$1,"&lt;="&amp;EOMONTH(ABT$1,0))+COUNTIFS($J45:$ABL45,"*"&amp;"ENFANT MALADE"&amp;"*",$J$1:$ABL$1,"&gt;="&amp;ABT$1,$J$1:$ABL$1,"&lt;="&amp;EOMONTH(ABT$1,0))+COUNTIFS($J45:$ABL45,"*"&amp;"BONIFICATION"&amp;"*",$J$1:$ABL$1,"&gt;="&amp;ABT$1,$J$1:$ABL$1,"&lt;="&amp;EOMONTH(ABT$1,0))</f>
        <v>0</v>
      </c>
      <c r="ABU45" s="5">
        <f ca="1">COUNTIFS($J45:$ABL45,"*"&amp;"Congés"&amp;"*",$J$1:$ABL$1,"&gt;="&amp;ABU$1,$J$1:$ABL$1,"&lt;="&amp;EOMONTH(ABU$1,0))+COUNTIFS($J45:$ABL45,"*"&amp;"RECUP DEBIT"&amp;"*",$J$1:$ABL$1,"&gt;="&amp;ABU$1,$J$1:$ABL$1,"&lt;="&amp;EOMONTH(ABU$1,0))+COUNTIFS($J45:$ABL45,"*"&amp;"RTT"&amp;"*",$J$1:$ABL$1,"&gt;="&amp;ABU$1,$J$1:$ABL$1,"&lt;="&amp;EOMONTH(ABU$1,0))+COUNTIFS($J45:$ABL45,"*"&amp;"ENFANT MALADE"&amp;"*",$J$1:$ABL$1,"&gt;="&amp;ABU$1,$J$1:$ABL$1,"&lt;="&amp;EOMONTH(ABU$1,0))+COUNTIFS($J45:$ABL45,"*"&amp;"BONIFICATION"&amp;"*",$J$1:$ABL$1,"&gt;="&amp;ABU$1,$J$1:$ABL$1,"&lt;="&amp;EOMONTH(ABU$1,0))</f>
        <v>0</v>
      </c>
      <c r="ABV45" s="5">
        <f ca="1">COUNTIFS($J45:$ABL45,"*"&amp;"Congés"&amp;"*",$J$1:$ABL$1,"&gt;="&amp;ABV$1,$J$1:$ABL$1,"&lt;="&amp;EOMONTH(ABV$1,0))+COUNTIFS($J45:$ABL45,"*"&amp;"RECUP DEBIT"&amp;"*",$J$1:$ABL$1,"&gt;="&amp;ABV$1,$J$1:$ABL$1,"&lt;="&amp;EOMONTH(ABV$1,0))+COUNTIFS($J45:$ABL45,"*"&amp;"RTT"&amp;"*",$J$1:$ABL$1,"&gt;="&amp;ABV$1,$J$1:$ABL$1,"&lt;="&amp;EOMONTH(ABV$1,0))+COUNTIFS($J45:$ABL45,"*"&amp;"ENFANT MALADE"&amp;"*",$J$1:$ABL$1,"&gt;="&amp;ABV$1,$J$1:$ABL$1,"&lt;="&amp;EOMONTH(ABV$1,0))+COUNTIFS($J45:$ABL45,"*"&amp;"BONIFICATION"&amp;"*",$J$1:$ABL$1,"&gt;="&amp;ABV$1,$J$1:$ABL$1,"&lt;="&amp;EOMONTH(ABV$1,0))</f>
        <v>0</v>
      </c>
      <c r="ABW45" s="5">
        <f ca="1">COUNTIFS($J45:$ABL45,"*"&amp;"Congés"&amp;"*",$J$1:$ABL$1,"&gt;="&amp;ABW$1,$J$1:$ABL$1,"&lt;="&amp;EOMONTH(ABW$1,0))+COUNTIFS($J45:$ABL45,"*"&amp;"RECUP DEBIT"&amp;"*",$J$1:$ABL$1,"&gt;="&amp;ABW$1,$J$1:$ABL$1,"&lt;="&amp;EOMONTH(ABW$1,0))+COUNTIFS($J45:$ABL45,"*"&amp;"RTT"&amp;"*",$J$1:$ABL$1,"&gt;="&amp;ABW$1,$J$1:$ABL$1,"&lt;="&amp;EOMONTH(ABW$1,0))+COUNTIFS($J45:$ABL45,"*"&amp;"ENFANT MALADE"&amp;"*",$J$1:$ABL$1,"&gt;="&amp;ABW$1,$J$1:$ABL$1,"&lt;="&amp;EOMONTH(ABW$1,0))+COUNTIFS($J45:$ABL45,"*"&amp;"BONIFICATION"&amp;"*",$J$1:$ABL$1,"&gt;="&amp;ABW$1,$J$1:$ABL$1,"&lt;="&amp;EOMONTH(ABW$1,0))</f>
        <v>0</v>
      </c>
      <c r="ABX45" s="5">
        <f ca="1">COUNTIFS($J45:$ABL45,"*"&amp;"Congés"&amp;"*",$J$1:$ABL$1,"&gt;="&amp;ABX$1,$J$1:$ABL$1,"&lt;="&amp;EOMONTH(ABX$1,0))+COUNTIFS($J45:$ABL45,"*"&amp;"RECUP DEBIT"&amp;"*",$J$1:$ABL$1,"&gt;="&amp;ABX$1,$J$1:$ABL$1,"&lt;="&amp;EOMONTH(ABX$1,0))+COUNTIFS($J45:$ABL45,"*"&amp;"RTT"&amp;"*",$J$1:$ABL$1,"&gt;="&amp;ABX$1,$J$1:$ABL$1,"&lt;="&amp;EOMONTH(ABX$1,0))+COUNTIFS($J45:$ABL45,"*"&amp;"ENFANT MALADE"&amp;"*",$J$1:$ABL$1,"&gt;="&amp;ABX$1,$J$1:$ABL$1,"&lt;="&amp;EOMONTH(ABX$1,0))+COUNTIFS($J45:$ABL45,"*"&amp;"BONIFICATION"&amp;"*",$J$1:$ABL$1,"&gt;="&amp;ABX$1,$J$1:$ABL$1,"&lt;="&amp;EOMONTH(ABX$1,0))</f>
        <v>0</v>
      </c>
      <c r="ABY45" s="5">
        <f ca="1">COUNTIFS($J45:$ABL45,"*"&amp;"Congés"&amp;"*",$J$1:$ABL$1,"&gt;="&amp;ABY$1,$J$1:$ABL$1,"&lt;="&amp;EOMONTH(ABY$1,0))+COUNTIFS($J45:$ABL45,"*"&amp;"RECUP DEBIT"&amp;"*",$J$1:$ABL$1,"&gt;="&amp;ABY$1,$J$1:$ABL$1,"&lt;="&amp;EOMONTH(ABY$1,0))+COUNTIFS($J45:$ABL45,"*"&amp;"RTT"&amp;"*",$J$1:$ABL$1,"&gt;="&amp;ABY$1,$J$1:$ABL$1,"&lt;="&amp;EOMONTH(ABY$1,0))+COUNTIFS($J45:$ABL45,"*"&amp;"ENFANT MALADE"&amp;"*",$J$1:$ABL$1,"&gt;="&amp;ABY$1,$J$1:$ABL$1,"&lt;="&amp;EOMONTH(ABY$1,0))+COUNTIFS($J45:$ABL45,"*"&amp;"BONIFICATION"&amp;"*",$J$1:$ABL$1,"&gt;="&amp;ABY$1,$J$1:$ABL$1,"&lt;="&amp;EOMONTH(ABY$1,0))</f>
        <v>0</v>
      </c>
      <c r="ABZ45" s="5">
        <f ca="1">COUNTIFS($J45:$ABL45,"*"&amp;"Congés"&amp;"*",$J$1:$ABL$1,"&gt;="&amp;ABZ$1,$J$1:$ABL$1,"&lt;="&amp;EOMONTH(ABZ$1,0))+COUNTIFS($J45:$ABL45,"*"&amp;"RECUP DEBIT"&amp;"*",$J$1:$ABL$1,"&gt;="&amp;ABZ$1,$J$1:$ABL$1,"&lt;="&amp;EOMONTH(ABZ$1,0))+COUNTIFS($J45:$ABL45,"*"&amp;"RTT"&amp;"*",$J$1:$ABL$1,"&gt;="&amp;ABZ$1,$J$1:$ABL$1,"&lt;="&amp;EOMONTH(ABZ$1,0))+COUNTIFS($J45:$ABL45,"*"&amp;"ENFANT MALADE"&amp;"*",$J$1:$ABL$1,"&gt;="&amp;ABZ$1,$J$1:$ABL$1,"&lt;="&amp;EOMONTH(ABZ$1,0))+COUNTIFS($J45:$ABL45,"*"&amp;"BONIFICATION"&amp;"*",$J$1:$ABL$1,"&gt;="&amp;ABZ$1,$J$1:$ABL$1,"&lt;="&amp;EOMONTH(ABZ$1,0))</f>
        <v>0</v>
      </c>
      <c r="ACA45" s="5">
        <f ca="1">COUNTIFS($J45:$ABL45,"*"&amp;"Congés"&amp;"*",$J$1:$ABL$1,"&gt;="&amp;ACA$1,$J$1:$ABL$1,"&lt;="&amp;EOMONTH(ACA$1,0))+COUNTIFS($J45:$ABL45,"*"&amp;"RECUP DEBIT"&amp;"*",$J$1:$ABL$1,"&gt;="&amp;ACA$1,$J$1:$ABL$1,"&lt;="&amp;EOMONTH(ACA$1,0))+COUNTIFS($J45:$ABL45,"*"&amp;"RTT"&amp;"*",$J$1:$ABL$1,"&gt;="&amp;ACA$1,$J$1:$ABL$1,"&lt;="&amp;EOMONTH(ACA$1,0))+COUNTIFS($J45:$ABL45,"*"&amp;"ENFANT MALADE"&amp;"*",$J$1:$ABL$1,"&gt;="&amp;ACA$1,$J$1:$ABL$1,"&lt;="&amp;EOMONTH(ACA$1,0))+COUNTIFS($J45:$ABL45,"*"&amp;"BONIFICATION"&amp;"*",$J$1:$ABL$1,"&gt;="&amp;ACA$1,$J$1:$ABL$1,"&lt;="&amp;EOMONTH(ACA$1,0))</f>
        <v>0</v>
      </c>
      <c r="ACB45" s="4">
        <f ca="1">COUNTIFS($J45:$ABL45,"*"&amp;"Congés"&amp;"*",$J$1:$ABL$1,"&gt;="&amp;ACB$1,$J$1:$ABL$1,"&lt;="&amp;EOMONTH(ACB$1,0))+COUNTIFS($J45:$ABL45,"*"&amp;"RECUP DEBIT"&amp;"*",$J$1:$ABL$1,"&gt;="&amp;ACB$1,$J$1:$ABL$1,"&lt;="&amp;EOMONTH(ACB$1,0))+COUNTIFS($J45:$ABL45,"*"&amp;"RTT"&amp;"*",$J$1:$ABL$1,"&gt;="&amp;ACB$1,$J$1:$ABL$1,"&lt;="&amp;EOMONTH(ACB$1,0))+COUNTIFS($J45:$ABL45,"*"&amp;"ENFANT MALADE"&amp;"*",$J$1:$ABL$1,"&gt;="&amp;ACB$1,$J$1:$ABL$1,"&lt;="&amp;EOMONTH(ACB$1,0))+COUNTIFS($J45:$ABL45,"*"&amp;"BONIFICATION"&amp;"*",$J$1:$ABL$1,"&gt;="&amp;ACB$1,$J$1:$ABL$1,"&lt;="&amp;EOMONTH(ACB$1,0))</f>
        <v>0</v>
      </c>
    </row>
    <row r="46" spans="1:756" s="3" customFormat="1" ht="28" hidden="1" customHeight="1">
      <c r="A46" s="14" t="s">
        <v>45</v>
      </c>
      <c r="B46" s="13" t="str">
        <f>VLOOKUP($A46,[1]LISTE_AGENTS!$A:$G,2,FALSE)</f>
        <v>Garros</v>
      </c>
      <c r="C46" s="13" t="str">
        <f>VLOOKUP($A46,[1]LISTE_AGENTS!$A:$G,3,FALSE)</f>
        <v>Carolane</v>
      </c>
      <c r="D46" s="12" t="str">
        <f>VLOOKUP($A46,[1]LISTE_AGENTS!$A:$G,4,FALSE)</f>
        <v>Garros Carolane</v>
      </c>
      <c r="E46" s="11" t="str">
        <f>VLOOKUP($A46,[1]LISTE_AGENTS!$A:$G,7,FALSE)</f>
        <v>Oui</v>
      </c>
      <c r="F46" s="11" t="str">
        <f>VLOOKUP($A46,[1]LISTE_AGENTS!$A:$H,8,FALSE)</f>
        <v>NHA-21</v>
      </c>
      <c r="G46" s="10" t="s">
        <v>16</v>
      </c>
      <c r="H46" s="9"/>
      <c r="I46" s="9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 t="s">
        <v>1</v>
      </c>
      <c r="JM46" s="8" t="s">
        <v>1</v>
      </c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  <c r="NB46" s="8"/>
      <c r="NC46" s="8"/>
      <c r="ND46" s="8"/>
      <c r="NE46" s="8"/>
      <c r="NF46" s="8"/>
      <c r="NG46" s="8"/>
      <c r="NH46" s="8"/>
      <c r="NI46" s="8"/>
      <c r="NJ46" s="8"/>
      <c r="NK46" s="8"/>
      <c r="NL46" s="8"/>
      <c r="NM46" s="8"/>
      <c r="NN46" s="8"/>
      <c r="NO46" s="8"/>
      <c r="NP46" s="8"/>
      <c r="NQ46" s="8"/>
      <c r="NR46" s="8"/>
      <c r="NS46" s="8"/>
      <c r="NT46" s="8"/>
      <c r="NU46" s="8"/>
      <c r="NV46" s="8"/>
      <c r="NW46" s="8"/>
      <c r="NX46" s="8"/>
      <c r="NY46" s="8"/>
      <c r="NZ46" s="8"/>
      <c r="OA46" s="8"/>
      <c r="OB46" s="8"/>
      <c r="OC46" s="8"/>
      <c r="OD46" s="8"/>
      <c r="OE46" s="8"/>
      <c r="OF46" s="8"/>
      <c r="OG46" s="8"/>
      <c r="OH46" s="8"/>
      <c r="OI46" s="8"/>
      <c r="OJ46" s="8"/>
      <c r="OK46" s="8"/>
      <c r="OL46" s="8"/>
      <c r="OM46" s="8"/>
      <c r="ON46" s="8"/>
      <c r="OO46" s="8"/>
      <c r="OP46" s="8"/>
      <c r="OQ46" s="8"/>
      <c r="OR46" s="8"/>
      <c r="OS46" s="8"/>
      <c r="OT46" s="8"/>
      <c r="OU46" s="8"/>
      <c r="OV46" s="8"/>
      <c r="OW46" s="8"/>
      <c r="OX46" s="8"/>
      <c r="OY46" s="8"/>
      <c r="OZ46" s="8"/>
      <c r="PA46" s="8"/>
      <c r="PB46" s="8"/>
      <c r="PC46" s="8"/>
      <c r="PD46" s="8"/>
      <c r="PE46" s="8"/>
      <c r="PF46" s="8"/>
      <c r="PG46" s="8"/>
      <c r="PH46" s="8"/>
      <c r="PI46" s="8"/>
      <c r="PJ46" s="8"/>
      <c r="PK46" s="8"/>
      <c r="PL46" s="8"/>
      <c r="PM46" s="8"/>
      <c r="PN46" s="8"/>
      <c r="PO46" s="8"/>
      <c r="PP46" s="8"/>
      <c r="PQ46" s="8"/>
      <c r="PR46" s="8"/>
      <c r="PS46" s="8"/>
      <c r="PT46" s="8"/>
      <c r="PU46" s="8"/>
      <c r="PV46" s="8"/>
      <c r="PW46" s="8"/>
      <c r="PX46" s="8"/>
      <c r="PY46" s="8"/>
      <c r="PZ46" s="8"/>
      <c r="QA46" s="8"/>
      <c r="QB46" s="8"/>
      <c r="QC46" s="8"/>
      <c r="QD46" s="8"/>
      <c r="QE46" s="8"/>
      <c r="QF46" s="8"/>
      <c r="QG46" s="8"/>
      <c r="QH46" s="8"/>
      <c r="QI46" s="8"/>
      <c r="QJ46" s="8"/>
      <c r="QK46" s="8"/>
      <c r="QL46" s="8"/>
      <c r="QM46" s="8"/>
      <c r="QN46" s="8"/>
      <c r="QO46" s="8"/>
      <c r="QP46" s="8"/>
      <c r="QQ46" s="8"/>
      <c r="QR46" s="8"/>
      <c r="QS46" s="8"/>
      <c r="QT46" s="8"/>
      <c r="QU46" s="8"/>
      <c r="QV46" s="8"/>
      <c r="QW46" s="8"/>
      <c r="QX46" s="8"/>
      <c r="QY46" s="8"/>
      <c r="QZ46" s="8"/>
      <c r="RA46" s="8"/>
      <c r="RB46" s="8"/>
      <c r="RC46" s="8"/>
      <c r="RD46" s="8"/>
      <c r="RE46" s="8"/>
      <c r="RF46" s="8"/>
      <c r="RG46" s="8"/>
      <c r="RH46" s="8"/>
      <c r="RI46" s="8"/>
      <c r="RJ46" s="8"/>
      <c r="RK46" s="8"/>
      <c r="RL46" s="8"/>
      <c r="RM46" s="8"/>
      <c r="RN46" s="8"/>
      <c r="RO46" s="8"/>
      <c r="RP46" s="8"/>
      <c r="RQ46" s="8"/>
      <c r="RR46" s="8"/>
      <c r="RS46" s="8"/>
      <c r="RT46" s="8"/>
      <c r="RU46" s="8"/>
      <c r="RV46" s="8"/>
      <c r="RW46" s="8"/>
      <c r="RX46" s="8"/>
      <c r="RY46" s="8"/>
      <c r="RZ46" s="8"/>
      <c r="SA46" s="8"/>
      <c r="SB46" s="8"/>
      <c r="SC46" s="8"/>
      <c r="SD46" s="8"/>
      <c r="SE46" s="8"/>
      <c r="SF46" s="8"/>
      <c r="SG46" s="8"/>
      <c r="SH46" s="8"/>
      <c r="SI46" s="8"/>
      <c r="SJ46" s="8"/>
      <c r="SK46" s="8"/>
      <c r="SL46" s="8"/>
      <c r="SM46" s="8"/>
      <c r="SN46" s="8"/>
      <c r="SO46" s="8"/>
      <c r="SP46" s="8"/>
      <c r="SQ46" s="8"/>
      <c r="SR46" s="8"/>
      <c r="SS46" s="8"/>
      <c r="ST46" s="8"/>
      <c r="SU46" s="8"/>
      <c r="SV46" s="8"/>
      <c r="SW46" s="8"/>
      <c r="SX46" s="8"/>
      <c r="SY46" s="8"/>
      <c r="SZ46" s="8"/>
      <c r="TA46" s="8"/>
      <c r="TB46" s="8"/>
      <c r="TC46" s="8"/>
      <c r="TD46" s="8"/>
      <c r="TE46" s="8"/>
      <c r="TF46" s="8"/>
      <c r="TG46" s="8"/>
      <c r="TH46" s="8"/>
      <c r="TI46" s="8"/>
      <c r="TJ46" s="8"/>
      <c r="TK46" s="8"/>
      <c r="TL46" s="8"/>
      <c r="TM46" s="8"/>
      <c r="TN46" s="8"/>
      <c r="TO46" s="8"/>
      <c r="TP46" s="8"/>
      <c r="TQ46" s="8"/>
      <c r="TR46" s="8"/>
      <c r="TS46" s="8"/>
      <c r="TT46" s="8"/>
      <c r="TU46" s="8"/>
      <c r="TV46" s="8"/>
      <c r="TW46" s="8"/>
      <c r="TX46" s="8"/>
      <c r="TY46" s="8"/>
      <c r="TZ46" s="8"/>
      <c r="UA46" s="8"/>
      <c r="UB46" s="8"/>
      <c r="UC46" s="8"/>
      <c r="UD46" s="8"/>
      <c r="UE46" s="8"/>
      <c r="UF46" s="8"/>
      <c r="UG46" s="8"/>
      <c r="UH46" s="8"/>
      <c r="UI46" s="8"/>
      <c r="UJ46" s="8"/>
      <c r="UK46" s="8"/>
      <c r="UL46" s="8"/>
      <c r="UM46" s="8"/>
      <c r="UN46" s="8"/>
      <c r="UO46" s="8"/>
      <c r="UP46" s="8"/>
      <c r="UQ46" s="8"/>
      <c r="UR46" s="8"/>
      <c r="US46" s="8"/>
      <c r="UT46" s="8"/>
      <c r="UU46" s="8"/>
      <c r="UV46" s="8"/>
      <c r="UW46" s="8"/>
      <c r="UX46" s="8"/>
      <c r="UY46" s="8"/>
      <c r="UZ46" s="8"/>
      <c r="VA46" s="8"/>
      <c r="VB46" s="8"/>
      <c r="VC46" s="8"/>
      <c r="VD46" s="8"/>
      <c r="VE46" s="8"/>
      <c r="VF46" s="8"/>
      <c r="VG46" s="8"/>
      <c r="VH46" s="8"/>
      <c r="VI46" s="8"/>
      <c r="VJ46" s="8"/>
      <c r="VK46" s="8"/>
      <c r="VL46" s="8"/>
      <c r="VM46" s="8"/>
      <c r="VN46" s="8"/>
      <c r="VO46" s="8"/>
      <c r="VP46" s="8"/>
      <c r="VQ46" s="8"/>
      <c r="VR46" s="8"/>
      <c r="VS46" s="8"/>
      <c r="VT46" s="8"/>
      <c r="VU46" s="8"/>
      <c r="VV46" s="8"/>
      <c r="VW46" s="8"/>
      <c r="VX46" s="8"/>
      <c r="VY46" s="8"/>
      <c r="VZ46" s="8"/>
      <c r="WA46" s="8"/>
      <c r="WB46" s="8"/>
      <c r="WC46" s="8"/>
      <c r="WD46" s="8"/>
      <c r="WE46" s="8"/>
      <c r="WF46" s="8"/>
      <c r="WG46" s="8"/>
      <c r="WH46" s="8"/>
      <c r="WI46" s="8"/>
      <c r="WJ46" s="8"/>
      <c r="WK46" s="8"/>
      <c r="WL46" s="8"/>
      <c r="WM46" s="8"/>
      <c r="WN46" s="8"/>
      <c r="WO46" s="8"/>
      <c r="WP46" s="8"/>
      <c r="WQ46" s="8"/>
      <c r="WR46" s="8"/>
      <c r="WS46" s="8"/>
      <c r="WT46" s="8"/>
      <c r="WU46" s="8"/>
      <c r="WV46" s="8"/>
      <c r="WW46" s="8"/>
      <c r="WX46" s="8"/>
      <c r="WY46" s="8"/>
      <c r="WZ46" s="8"/>
      <c r="XA46" s="8"/>
      <c r="XB46" s="8"/>
      <c r="XC46" s="8"/>
      <c r="XD46" s="8"/>
      <c r="XE46" s="8"/>
      <c r="XF46" s="8"/>
      <c r="XG46" s="8"/>
      <c r="XH46" s="8"/>
      <c r="XI46" s="8"/>
      <c r="XJ46" s="8"/>
      <c r="XK46" s="8"/>
      <c r="XL46" s="8"/>
      <c r="XM46" s="8"/>
      <c r="XN46" s="8"/>
      <c r="XO46" s="8"/>
      <c r="XP46" s="8"/>
      <c r="XQ46" s="8"/>
      <c r="XR46" s="8"/>
      <c r="XS46" s="8"/>
      <c r="XT46" s="8"/>
      <c r="XU46" s="8"/>
      <c r="XV46" s="8"/>
      <c r="XW46" s="8"/>
      <c r="XX46" s="8"/>
      <c r="XY46" s="8"/>
      <c r="XZ46" s="8"/>
      <c r="YA46" s="8"/>
      <c r="YB46" s="8"/>
      <c r="YC46" s="8"/>
      <c r="YD46" s="8"/>
      <c r="YE46" s="8"/>
      <c r="YF46" s="8"/>
      <c r="YG46" s="8"/>
      <c r="YH46" s="8"/>
      <c r="YI46" s="8"/>
      <c r="YJ46" s="8"/>
      <c r="YK46" s="8"/>
      <c r="YL46" s="8"/>
      <c r="YM46" s="8"/>
      <c r="YN46" s="8"/>
      <c r="YO46" s="8"/>
      <c r="YP46" s="8"/>
      <c r="YQ46" s="8"/>
      <c r="YR46" s="8"/>
      <c r="YS46" s="8"/>
      <c r="YT46" s="8"/>
      <c r="YU46" s="8"/>
      <c r="YV46" s="8"/>
      <c r="YW46" s="8"/>
      <c r="YX46" s="8"/>
      <c r="YY46" s="8"/>
      <c r="YZ46" s="8"/>
      <c r="ZA46" s="8"/>
      <c r="ZB46" s="8"/>
      <c r="ZC46" s="8"/>
      <c r="ZD46" s="8"/>
      <c r="ZE46" s="8"/>
      <c r="ZF46" s="8"/>
      <c r="ZG46" s="8"/>
      <c r="ZH46" s="8"/>
      <c r="ZI46" s="8"/>
      <c r="ZJ46" s="8"/>
      <c r="ZK46" s="8"/>
      <c r="ZL46" s="8"/>
      <c r="ZM46" s="8"/>
      <c r="ZN46" s="8"/>
      <c r="ZO46" s="8"/>
      <c r="ZP46" s="8"/>
      <c r="ZQ46" s="8"/>
      <c r="ZR46" s="8"/>
      <c r="ZS46" s="8"/>
      <c r="ZT46" s="8"/>
      <c r="ZU46" s="8"/>
      <c r="ZV46" s="8"/>
      <c r="ZW46" s="8"/>
      <c r="ZX46" s="8"/>
      <c r="ZY46" s="8"/>
      <c r="ZZ46" s="8"/>
      <c r="AAA46" s="8"/>
      <c r="AAB46" s="8"/>
      <c r="AAC46" s="8"/>
      <c r="AAD46" s="8"/>
      <c r="AAE46" s="8"/>
      <c r="AAF46" s="8"/>
      <c r="AAG46" s="8"/>
      <c r="AAH46" s="8"/>
      <c r="AAI46" s="8"/>
      <c r="AAJ46" s="8"/>
      <c r="AAK46" s="8"/>
      <c r="AAL46" s="8"/>
      <c r="AAM46" s="8"/>
      <c r="AAN46" s="8"/>
      <c r="AAO46" s="8"/>
      <c r="AAP46" s="8"/>
      <c r="AAQ46" s="8"/>
      <c r="AAR46" s="8"/>
      <c r="AAS46" s="8"/>
      <c r="AAT46" s="8"/>
      <c r="AAU46" s="8"/>
      <c r="AAV46" s="8"/>
      <c r="AAW46" s="8"/>
      <c r="AAX46" s="8"/>
      <c r="AAY46" s="8"/>
      <c r="AAZ46" s="8"/>
      <c r="ABA46" s="8"/>
      <c r="ABB46" s="8"/>
      <c r="ABC46" s="8"/>
      <c r="ABD46" s="8"/>
      <c r="ABE46" s="8"/>
      <c r="ABF46" s="8"/>
      <c r="ABG46" s="8"/>
      <c r="ABH46" s="8"/>
      <c r="ABI46" s="8"/>
      <c r="ABJ46" s="8"/>
      <c r="ABK46" s="8"/>
      <c r="ABL46" s="8"/>
      <c r="ABO46" s="6">
        <f ca="1">COUNTIFS($J46:$ABL46,"*"&amp;"Congés"&amp;"*",$J$1:$ABL$1,"&gt;="&amp;ABO$1,$J$1:$ABL$1,"&lt;="&amp;EOMONTH(ABO$1,0))+COUNTIFS($J46:$ABL46,"*"&amp;"RECUP DEBIT"&amp;"*",$J$1:$ABL$1,"&gt;="&amp;ABO$1,$J$1:$ABL$1,"&lt;="&amp;EOMONTH(ABO$1,0))+COUNTIFS($J46:$ABL46,"*"&amp;"RTT"&amp;"*",$J$1:$ABL$1,"&gt;="&amp;ABO$1,$J$1:$ABL$1,"&lt;="&amp;EOMONTH(ABO$1,0))+COUNTIFS($J46:$ABL46,"*"&amp;"ENFANT MALADE"&amp;"*",$J$1:$ABL$1,"&gt;="&amp;ABO$1,$J$1:$ABL$1,"&lt;="&amp;EOMONTH(ABO$1,0))+COUNTIFS($J46:$ABL46,"*"&amp;"BONIFICATION"&amp;"*",$J$1:$ABL$1,"&gt;="&amp;ABO$1,$J$1:$ABL$1,"&lt;="&amp;EOMONTH(ABO$1,0))</f>
        <v>0</v>
      </c>
      <c r="ABP46" s="5">
        <f ca="1">COUNTIFS($J46:$ABL46,"*"&amp;"Congés"&amp;"*",$J$1:$ABL$1,"&gt;="&amp;ABP$1,$J$1:$ABL$1,"&lt;="&amp;EOMONTH(ABP$1,0))+COUNTIFS($J46:$ABL46,"*"&amp;"RECUP DEBIT"&amp;"*",$J$1:$ABL$1,"&gt;="&amp;ABP$1,$J$1:$ABL$1,"&lt;="&amp;EOMONTH(ABP$1,0))+COUNTIFS($J46:$ABL46,"*"&amp;"RTT"&amp;"*",$J$1:$ABL$1,"&gt;="&amp;ABP$1,$J$1:$ABL$1,"&lt;="&amp;EOMONTH(ABP$1,0))+COUNTIFS($J46:$ABL46,"*"&amp;"ENFANT MALADE"&amp;"*",$J$1:$ABL$1,"&gt;="&amp;ABP$1,$J$1:$ABL$1,"&lt;="&amp;EOMONTH(ABP$1,0))+COUNTIFS($J46:$ABL46,"*"&amp;"BONIFICATION"&amp;"*",$J$1:$ABL$1,"&gt;="&amp;ABP$1,$J$1:$ABL$1,"&lt;="&amp;EOMONTH(ABP$1,0))</f>
        <v>0</v>
      </c>
      <c r="ABQ46" s="5">
        <f ca="1">COUNTIFS($J46:$ABL46,"*"&amp;"Congés"&amp;"*",$J$1:$ABL$1,"&gt;="&amp;ABQ$1,$J$1:$ABL$1,"&lt;="&amp;EOMONTH(ABQ$1,0))+COUNTIFS($J46:$ABL46,"*"&amp;"RECUP DEBIT"&amp;"*",$J$1:$ABL$1,"&gt;="&amp;ABQ$1,$J$1:$ABL$1,"&lt;="&amp;EOMONTH(ABQ$1,0))+COUNTIFS($J46:$ABL46,"*"&amp;"RTT"&amp;"*",$J$1:$ABL$1,"&gt;="&amp;ABQ$1,$J$1:$ABL$1,"&lt;="&amp;EOMONTH(ABQ$1,0))+COUNTIFS($J46:$ABL46,"*"&amp;"ENFANT MALADE"&amp;"*",$J$1:$ABL$1,"&gt;="&amp;ABQ$1,$J$1:$ABL$1,"&lt;="&amp;EOMONTH(ABQ$1,0))+COUNTIFS($J46:$ABL46,"*"&amp;"BONIFICATION"&amp;"*",$J$1:$ABL$1,"&gt;="&amp;ABQ$1,$J$1:$ABL$1,"&lt;="&amp;EOMONTH(ABQ$1,0))</f>
        <v>0</v>
      </c>
      <c r="ABR46" s="5">
        <f ca="1">COUNTIFS($J46:$ABL46,"*"&amp;"Congés"&amp;"*",$J$1:$ABL$1,"&gt;="&amp;ABR$1,$J$1:$ABL$1,"&lt;="&amp;EOMONTH(ABR$1,0))+COUNTIFS($J46:$ABL46,"*"&amp;"RECUP DEBIT"&amp;"*",$J$1:$ABL$1,"&gt;="&amp;ABR$1,$J$1:$ABL$1,"&lt;="&amp;EOMONTH(ABR$1,0))+COUNTIFS($J46:$ABL46,"*"&amp;"RTT"&amp;"*",$J$1:$ABL$1,"&gt;="&amp;ABR$1,$J$1:$ABL$1,"&lt;="&amp;EOMONTH(ABR$1,0))+COUNTIFS($J46:$ABL46,"*"&amp;"ENFANT MALADE"&amp;"*",$J$1:$ABL$1,"&gt;="&amp;ABR$1,$J$1:$ABL$1,"&lt;="&amp;EOMONTH(ABR$1,0))+COUNTIFS($J46:$ABL46,"*"&amp;"BONIFICATION"&amp;"*",$J$1:$ABL$1,"&gt;="&amp;ABR$1,$J$1:$ABL$1,"&lt;="&amp;EOMONTH(ABR$1,0))</f>
        <v>0</v>
      </c>
      <c r="ABS46" s="5">
        <f ca="1">COUNTIFS($J46:$ABL46,"*"&amp;"Congés"&amp;"*",$J$1:$ABL$1,"&gt;="&amp;ABS$1,$J$1:$ABL$1,"&lt;="&amp;EOMONTH(ABS$1,0))+COUNTIFS($J46:$ABL46,"*"&amp;"RECUP DEBIT"&amp;"*",$J$1:$ABL$1,"&gt;="&amp;ABS$1,$J$1:$ABL$1,"&lt;="&amp;EOMONTH(ABS$1,0))+COUNTIFS($J46:$ABL46,"*"&amp;"RTT"&amp;"*",$J$1:$ABL$1,"&gt;="&amp;ABS$1,$J$1:$ABL$1,"&lt;="&amp;EOMONTH(ABS$1,0))+COUNTIFS($J46:$ABL46,"*"&amp;"ENFANT MALADE"&amp;"*",$J$1:$ABL$1,"&gt;="&amp;ABS$1,$J$1:$ABL$1,"&lt;="&amp;EOMONTH(ABS$1,0))+COUNTIFS($J46:$ABL46,"*"&amp;"BONIFICATION"&amp;"*",$J$1:$ABL$1,"&gt;="&amp;ABS$1,$J$1:$ABL$1,"&lt;="&amp;EOMONTH(ABS$1,0))</f>
        <v>0</v>
      </c>
      <c r="ABT46" s="5">
        <f ca="1">COUNTIFS($J46:$ABL46,"*"&amp;"Congés"&amp;"*",$J$1:$ABL$1,"&gt;="&amp;ABT$1,$J$1:$ABL$1,"&lt;="&amp;EOMONTH(ABT$1,0))+COUNTIFS($J46:$ABL46,"*"&amp;"RECUP DEBIT"&amp;"*",$J$1:$ABL$1,"&gt;="&amp;ABT$1,$J$1:$ABL$1,"&lt;="&amp;EOMONTH(ABT$1,0))+COUNTIFS($J46:$ABL46,"*"&amp;"RTT"&amp;"*",$J$1:$ABL$1,"&gt;="&amp;ABT$1,$J$1:$ABL$1,"&lt;="&amp;EOMONTH(ABT$1,0))+COUNTIFS($J46:$ABL46,"*"&amp;"ENFANT MALADE"&amp;"*",$J$1:$ABL$1,"&gt;="&amp;ABT$1,$J$1:$ABL$1,"&lt;="&amp;EOMONTH(ABT$1,0))+COUNTIFS($J46:$ABL46,"*"&amp;"BONIFICATION"&amp;"*",$J$1:$ABL$1,"&gt;="&amp;ABT$1,$J$1:$ABL$1,"&lt;="&amp;EOMONTH(ABT$1,0))</f>
        <v>0</v>
      </c>
      <c r="ABU46" s="5">
        <f ca="1">COUNTIFS($J46:$ABL46,"*"&amp;"Congés"&amp;"*",$J$1:$ABL$1,"&gt;="&amp;ABU$1,$J$1:$ABL$1,"&lt;="&amp;EOMONTH(ABU$1,0))+COUNTIFS($J46:$ABL46,"*"&amp;"RECUP DEBIT"&amp;"*",$J$1:$ABL$1,"&gt;="&amp;ABU$1,$J$1:$ABL$1,"&lt;="&amp;EOMONTH(ABU$1,0))+COUNTIFS($J46:$ABL46,"*"&amp;"RTT"&amp;"*",$J$1:$ABL$1,"&gt;="&amp;ABU$1,$J$1:$ABL$1,"&lt;="&amp;EOMONTH(ABU$1,0))+COUNTIFS($J46:$ABL46,"*"&amp;"ENFANT MALADE"&amp;"*",$J$1:$ABL$1,"&gt;="&amp;ABU$1,$J$1:$ABL$1,"&lt;="&amp;EOMONTH(ABU$1,0))+COUNTIFS($J46:$ABL46,"*"&amp;"BONIFICATION"&amp;"*",$J$1:$ABL$1,"&gt;="&amp;ABU$1,$J$1:$ABL$1,"&lt;="&amp;EOMONTH(ABU$1,0))</f>
        <v>0</v>
      </c>
      <c r="ABV46" s="5">
        <f ca="1">COUNTIFS($J46:$ABL46,"*"&amp;"Congés"&amp;"*",$J$1:$ABL$1,"&gt;="&amp;ABV$1,$J$1:$ABL$1,"&lt;="&amp;EOMONTH(ABV$1,0))+COUNTIFS($J46:$ABL46,"*"&amp;"RECUP DEBIT"&amp;"*",$J$1:$ABL$1,"&gt;="&amp;ABV$1,$J$1:$ABL$1,"&lt;="&amp;EOMONTH(ABV$1,0))+COUNTIFS($J46:$ABL46,"*"&amp;"RTT"&amp;"*",$J$1:$ABL$1,"&gt;="&amp;ABV$1,$J$1:$ABL$1,"&lt;="&amp;EOMONTH(ABV$1,0))+COUNTIFS($J46:$ABL46,"*"&amp;"ENFANT MALADE"&amp;"*",$J$1:$ABL$1,"&gt;="&amp;ABV$1,$J$1:$ABL$1,"&lt;="&amp;EOMONTH(ABV$1,0))+COUNTIFS($J46:$ABL46,"*"&amp;"BONIFICATION"&amp;"*",$J$1:$ABL$1,"&gt;="&amp;ABV$1,$J$1:$ABL$1,"&lt;="&amp;EOMONTH(ABV$1,0))</f>
        <v>0</v>
      </c>
      <c r="ABW46" s="5">
        <f ca="1">COUNTIFS($J46:$ABL46,"*"&amp;"Congés"&amp;"*",$J$1:$ABL$1,"&gt;="&amp;ABW$1,$J$1:$ABL$1,"&lt;="&amp;EOMONTH(ABW$1,0))+COUNTIFS($J46:$ABL46,"*"&amp;"RECUP DEBIT"&amp;"*",$J$1:$ABL$1,"&gt;="&amp;ABW$1,$J$1:$ABL$1,"&lt;="&amp;EOMONTH(ABW$1,0))+COUNTIFS($J46:$ABL46,"*"&amp;"RTT"&amp;"*",$J$1:$ABL$1,"&gt;="&amp;ABW$1,$J$1:$ABL$1,"&lt;="&amp;EOMONTH(ABW$1,0))+COUNTIFS($J46:$ABL46,"*"&amp;"ENFANT MALADE"&amp;"*",$J$1:$ABL$1,"&gt;="&amp;ABW$1,$J$1:$ABL$1,"&lt;="&amp;EOMONTH(ABW$1,0))+COUNTIFS($J46:$ABL46,"*"&amp;"BONIFICATION"&amp;"*",$J$1:$ABL$1,"&gt;="&amp;ABW$1,$J$1:$ABL$1,"&lt;="&amp;EOMONTH(ABW$1,0))</f>
        <v>0</v>
      </c>
      <c r="ABX46" s="5">
        <f ca="1">COUNTIFS($J46:$ABL46,"*"&amp;"Congés"&amp;"*",$J$1:$ABL$1,"&gt;="&amp;ABX$1,$J$1:$ABL$1,"&lt;="&amp;EOMONTH(ABX$1,0))+COUNTIFS($J46:$ABL46,"*"&amp;"RECUP DEBIT"&amp;"*",$J$1:$ABL$1,"&gt;="&amp;ABX$1,$J$1:$ABL$1,"&lt;="&amp;EOMONTH(ABX$1,0))+COUNTIFS($J46:$ABL46,"*"&amp;"RTT"&amp;"*",$J$1:$ABL$1,"&gt;="&amp;ABX$1,$J$1:$ABL$1,"&lt;="&amp;EOMONTH(ABX$1,0))+COUNTIFS($J46:$ABL46,"*"&amp;"ENFANT MALADE"&amp;"*",$J$1:$ABL$1,"&gt;="&amp;ABX$1,$J$1:$ABL$1,"&lt;="&amp;EOMONTH(ABX$1,0))+COUNTIFS($J46:$ABL46,"*"&amp;"BONIFICATION"&amp;"*",$J$1:$ABL$1,"&gt;="&amp;ABX$1,$J$1:$ABL$1,"&lt;="&amp;EOMONTH(ABX$1,0))</f>
        <v>0</v>
      </c>
      <c r="ABY46" s="5">
        <f ca="1">COUNTIFS($J46:$ABL46,"*"&amp;"Congés"&amp;"*",$J$1:$ABL$1,"&gt;="&amp;ABY$1,$J$1:$ABL$1,"&lt;="&amp;EOMONTH(ABY$1,0))+COUNTIFS($J46:$ABL46,"*"&amp;"RECUP DEBIT"&amp;"*",$J$1:$ABL$1,"&gt;="&amp;ABY$1,$J$1:$ABL$1,"&lt;="&amp;EOMONTH(ABY$1,0))+COUNTIFS($J46:$ABL46,"*"&amp;"RTT"&amp;"*",$J$1:$ABL$1,"&gt;="&amp;ABY$1,$J$1:$ABL$1,"&lt;="&amp;EOMONTH(ABY$1,0))+COUNTIFS($J46:$ABL46,"*"&amp;"ENFANT MALADE"&amp;"*",$J$1:$ABL$1,"&gt;="&amp;ABY$1,$J$1:$ABL$1,"&lt;="&amp;EOMONTH(ABY$1,0))+COUNTIFS($J46:$ABL46,"*"&amp;"BONIFICATION"&amp;"*",$J$1:$ABL$1,"&gt;="&amp;ABY$1,$J$1:$ABL$1,"&lt;="&amp;EOMONTH(ABY$1,0))</f>
        <v>0</v>
      </c>
      <c r="ABZ46" s="5">
        <f ca="1">COUNTIFS($J46:$ABL46,"*"&amp;"Congés"&amp;"*",$J$1:$ABL$1,"&gt;="&amp;ABZ$1,$J$1:$ABL$1,"&lt;="&amp;EOMONTH(ABZ$1,0))+COUNTIFS($J46:$ABL46,"*"&amp;"RECUP DEBIT"&amp;"*",$J$1:$ABL$1,"&gt;="&amp;ABZ$1,$J$1:$ABL$1,"&lt;="&amp;EOMONTH(ABZ$1,0))+COUNTIFS($J46:$ABL46,"*"&amp;"RTT"&amp;"*",$J$1:$ABL$1,"&gt;="&amp;ABZ$1,$J$1:$ABL$1,"&lt;="&amp;EOMONTH(ABZ$1,0))+COUNTIFS($J46:$ABL46,"*"&amp;"ENFANT MALADE"&amp;"*",$J$1:$ABL$1,"&gt;="&amp;ABZ$1,$J$1:$ABL$1,"&lt;="&amp;EOMONTH(ABZ$1,0))+COUNTIFS($J46:$ABL46,"*"&amp;"BONIFICATION"&amp;"*",$J$1:$ABL$1,"&gt;="&amp;ABZ$1,$J$1:$ABL$1,"&lt;="&amp;EOMONTH(ABZ$1,0))</f>
        <v>0</v>
      </c>
      <c r="ACA46" s="5">
        <f ca="1">COUNTIFS($J46:$ABL46,"*"&amp;"Congés"&amp;"*",$J$1:$ABL$1,"&gt;="&amp;ACA$1,$J$1:$ABL$1,"&lt;="&amp;EOMONTH(ACA$1,0))+COUNTIFS($J46:$ABL46,"*"&amp;"RECUP DEBIT"&amp;"*",$J$1:$ABL$1,"&gt;="&amp;ACA$1,$J$1:$ABL$1,"&lt;="&amp;EOMONTH(ACA$1,0))+COUNTIFS($J46:$ABL46,"*"&amp;"RTT"&amp;"*",$J$1:$ABL$1,"&gt;="&amp;ACA$1,$J$1:$ABL$1,"&lt;="&amp;EOMONTH(ACA$1,0))+COUNTIFS($J46:$ABL46,"*"&amp;"ENFANT MALADE"&amp;"*",$J$1:$ABL$1,"&gt;="&amp;ACA$1,$J$1:$ABL$1,"&lt;="&amp;EOMONTH(ACA$1,0))+COUNTIFS($J46:$ABL46,"*"&amp;"BONIFICATION"&amp;"*",$J$1:$ABL$1,"&gt;="&amp;ACA$1,$J$1:$ABL$1,"&lt;="&amp;EOMONTH(ACA$1,0))</f>
        <v>0</v>
      </c>
      <c r="ACB46" s="4">
        <f ca="1">COUNTIFS($J46:$ABL46,"*"&amp;"Congés"&amp;"*",$J$1:$ABL$1,"&gt;="&amp;ACB$1,$J$1:$ABL$1,"&lt;="&amp;EOMONTH(ACB$1,0))+COUNTIFS($J46:$ABL46,"*"&amp;"RECUP DEBIT"&amp;"*",$J$1:$ABL$1,"&gt;="&amp;ACB$1,$J$1:$ABL$1,"&lt;="&amp;EOMONTH(ACB$1,0))+COUNTIFS($J46:$ABL46,"*"&amp;"RTT"&amp;"*",$J$1:$ABL$1,"&gt;="&amp;ACB$1,$J$1:$ABL$1,"&lt;="&amp;EOMONTH(ACB$1,0))+COUNTIFS($J46:$ABL46,"*"&amp;"ENFANT MALADE"&amp;"*",$J$1:$ABL$1,"&gt;="&amp;ACB$1,$J$1:$ABL$1,"&lt;="&amp;EOMONTH(ACB$1,0))+COUNTIFS($J46:$ABL46,"*"&amp;"BONIFICATION"&amp;"*",$J$1:$ABL$1,"&gt;="&amp;ACB$1,$J$1:$ABL$1,"&lt;="&amp;EOMONTH(ACB$1,0))</f>
        <v>0</v>
      </c>
    </row>
    <row r="47" spans="1:756" s="3" customFormat="1" ht="28" hidden="1" customHeight="1">
      <c r="A47" s="14" t="s">
        <v>44</v>
      </c>
      <c r="B47" s="13" t="str">
        <f>VLOOKUP($A47,[1]LISTE_AGENTS!$A:$G,2,FALSE)</f>
        <v>Féralis</v>
      </c>
      <c r="C47" s="13" t="str">
        <f>VLOOKUP($A47,[1]LISTE_AGENTS!$A:$G,3,FALSE)</f>
        <v>Cécile</v>
      </c>
      <c r="D47" s="12" t="str">
        <f>VLOOKUP($A47,[1]LISTE_AGENTS!$A:$G,4,FALSE)</f>
        <v>Féralis Cécile</v>
      </c>
      <c r="E47" s="11" t="str">
        <f>VLOOKUP($A47,[1]LISTE_AGENTS!$A:$G,7,FALSE)</f>
        <v>Oui</v>
      </c>
      <c r="F47" s="11" t="str">
        <f>VLOOKUP($A47,[1]LISTE_AGENTS!$A:$H,8,FALSE)</f>
        <v>NHA-21</v>
      </c>
      <c r="G47" s="10" t="s">
        <v>16</v>
      </c>
      <c r="H47" s="9"/>
      <c r="I47" s="9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 t="s">
        <v>43</v>
      </c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 t="s">
        <v>1</v>
      </c>
      <c r="JM47" s="8" t="s">
        <v>1</v>
      </c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7"/>
      <c r="LQ47" s="7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O47" s="6">
        <f ca="1">COUNTIFS($J47:$ABL47,"*"&amp;"Congés"&amp;"*",$J$1:$ABL$1,"&gt;="&amp;ABO$1,$J$1:$ABL$1,"&lt;="&amp;EOMONTH(ABO$1,0))+COUNTIFS($J47:$ABL47,"*"&amp;"RECUP DEBIT"&amp;"*",$J$1:$ABL$1,"&gt;="&amp;ABO$1,$J$1:$ABL$1,"&lt;="&amp;EOMONTH(ABO$1,0))+COUNTIFS($J47:$ABL47,"*"&amp;"RTT"&amp;"*",$J$1:$ABL$1,"&gt;="&amp;ABO$1,$J$1:$ABL$1,"&lt;="&amp;EOMONTH(ABO$1,0))+COUNTIFS($J47:$ABL47,"*"&amp;"ENFANT MALADE"&amp;"*",$J$1:$ABL$1,"&gt;="&amp;ABO$1,$J$1:$ABL$1,"&lt;="&amp;EOMONTH(ABO$1,0))+COUNTIFS($J47:$ABL47,"*"&amp;"BONIFICATION"&amp;"*",$J$1:$ABL$1,"&gt;="&amp;ABO$1,$J$1:$ABL$1,"&lt;="&amp;EOMONTH(ABO$1,0))</f>
        <v>0</v>
      </c>
      <c r="ABP47" s="5">
        <f ca="1">COUNTIFS($J47:$ABL47,"*"&amp;"Congés"&amp;"*",$J$1:$ABL$1,"&gt;="&amp;ABP$1,$J$1:$ABL$1,"&lt;="&amp;EOMONTH(ABP$1,0))+COUNTIFS($J47:$ABL47,"*"&amp;"RECUP DEBIT"&amp;"*",$J$1:$ABL$1,"&gt;="&amp;ABP$1,$J$1:$ABL$1,"&lt;="&amp;EOMONTH(ABP$1,0))+COUNTIFS($J47:$ABL47,"*"&amp;"RTT"&amp;"*",$J$1:$ABL$1,"&gt;="&amp;ABP$1,$J$1:$ABL$1,"&lt;="&amp;EOMONTH(ABP$1,0))+COUNTIFS($J47:$ABL47,"*"&amp;"ENFANT MALADE"&amp;"*",$J$1:$ABL$1,"&gt;="&amp;ABP$1,$J$1:$ABL$1,"&lt;="&amp;EOMONTH(ABP$1,0))+COUNTIFS($J47:$ABL47,"*"&amp;"BONIFICATION"&amp;"*",$J$1:$ABL$1,"&gt;="&amp;ABP$1,$J$1:$ABL$1,"&lt;="&amp;EOMONTH(ABP$1,0))</f>
        <v>0</v>
      </c>
      <c r="ABQ47" s="5">
        <f ca="1">COUNTIFS($J47:$ABL47,"*"&amp;"Congés"&amp;"*",$J$1:$ABL$1,"&gt;="&amp;ABQ$1,$J$1:$ABL$1,"&lt;="&amp;EOMONTH(ABQ$1,0))+COUNTIFS($J47:$ABL47,"*"&amp;"RECUP DEBIT"&amp;"*",$J$1:$ABL$1,"&gt;="&amp;ABQ$1,$J$1:$ABL$1,"&lt;="&amp;EOMONTH(ABQ$1,0))+COUNTIFS($J47:$ABL47,"*"&amp;"RTT"&amp;"*",$J$1:$ABL$1,"&gt;="&amp;ABQ$1,$J$1:$ABL$1,"&lt;="&amp;EOMONTH(ABQ$1,0))+COUNTIFS($J47:$ABL47,"*"&amp;"ENFANT MALADE"&amp;"*",$J$1:$ABL$1,"&gt;="&amp;ABQ$1,$J$1:$ABL$1,"&lt;="&amp;EOMONTH(ABQ$1,0))+COUNTIFS($J47:$ABL47,"*"&amp;"BONIFICATION"&amp;"*",$J$1:$ABL$1,"&gt;="&amp;ABQ$1,$J$1:$ABL$1,"&lt;="&amp;EOMONTH(ABQ$1,0))</f>
        <v>0</v>
      </c>
      <c r="ABR47" s="5">
        <f ca="1">COUNTIFS($J47:$ABL47,"*"&amp;"Congés"&amp;"*",$J$1:$ABL$1,"&gt;="&amp;ABR$1,$J$1:$ABL$1,"&lt;="&amp;EOMONTH(ABR$1,0))+COUNTIFS($J47:$ABL47,"*"&amp;"RECUP DEBIT"&amp;"*",$J$1:$ABL$1,"&gt;="&amp;ABR$1,$J$1:$ABL$1,"&lt;="&amp;EOMONTH(ABR$1,0))+COUNTIFS($J47:$ABL47,"*"&amp;"RTT"&amp;"*",$J$1:$ABL$1,"&gt;="&amp;ABR$1,$J$1:$ABL$1,"&lt;="&amp;EOMONTH(ABR$1,0))+COUNTIFS($J47:$ABL47,"*"&amp;"ENFANT MALADE"&amp;"*",$J$1:$ABL$1,"&gt;="&amp;ABR$1,$J$1:$ABL$1,"&lt;="&amp;EOMONTH(ABR$1,0))+COUNTIFS($J47:$ABL47,"*"&amp;"BONIFICATION"&amp;"*",$J$1:$ABL$1,"&gt;="&amp;ABR$1,$J$1:$ABL$1,"&lt;="&amp;EOMONTH(ABR$1,0))</f>
        <v>0</v>
      </c>
      <c r="ABS47" s="5">
        <f ca="1">COUNTIFS($J47:$ABL47,"*"&amp;"Congés"&amp;"*",$J$1:$ABL$1,"&gt;="&amp;ABS$1,$J$1:$ABL$1,"&lt;="&amp;EOMONTH(ABS$1,0))+COUNTIFS($J47:$ABL47,"*"&amp;"RECUP DEBIT"&amp;"*",$J$1:$ABL$1,"&gt;="&amp;ABS$1,$J$1:$ABL$1,"&lt;="&amp;EOMONTH(ABS$1,0))+COUNTIFS($J47:$ABL47,"*"&amp;"RTT"&amp;"*",$J$1:$ABL$1,"&gt;="&amp;ABS$1,$J$1:$ABL$1,"&lt;="&amp;EOMONTH(ABS$1,0))+COUNTIFS($J47:$ABL47,"*"&amp;"ENFANT MALADE"&amp;"*",$J$1:$ABL$1,"&gt;="&amp;ABS$1,$J$1:$ABL$1,"&lt;="&amp;EOMONTH(ABS$1,0))+COUNTIFS($J47:$ABL47,"*"&amp;"BONIFICATION"&amp;"*",$J$1:$ABL$1,"&gt;="&amp;ABS$1,$J$1:$ABL$1,"&lt;="&amp;EOMONTH(ABS$1,0))</f>
        <v>0</v>
      </c>
      <c r="ABT47" s="5">
        <f ca="1">COUNTIFS($J47:$ABL47,"*"&amp;"Congés"&amp;"*",$J$1:$ABL$1,"&gt;="&amp;ABT$1,$J$1:$ABL$1,"&lt;="&amp;EOMONTH(ABT$1,0))+COUNTIFS($J47:$ABL47,"*"&amp;"RECUP DEBIT"&amp;"*",$J$1:$ABL$1,"&gt;="&amp;ABT$1,$J$1:$ABL$1,"&lt;="&amp;EOMONTH(ABT$1,0))+COUNTIFS($J47:$ABL47,"*"&amp;"RTT"&amp;"*",$J$1:$ABL$1,"&gt;="&amp;ABT$1,$J$1:$ABL$1,"&lt;="&amp;EOMONTH(ABT$1,0))+COUNTIFS($J47:$ABL47,"*"&amp;"ENFANT MALADE"&amp;"*",$J$1:$ABL$1,"&gt;="&amp;ABT$1,$J$1:$ABL$1,"&lt;="&amp;EOMONTH(ABT$1,0))+COUNTIFS($J47:$ABL47,"*"&amp;"BONIFICATION"&amp;"*",$J$1:$ABL$1,"&gt;="&amp;ABT$1,$J$1:$ABL$1,"&lt;="&amp;EOMONTH(ABT$1,0))</f>
        <v>0</v>
      </c>
      <c r="ABU47" s="5">
        <f ca="1">COUNTIFS($J47:$ABL47,"*"&amp;"Congés"&amp;"*",$J$1:$ABL$1,"&gt;="&amp;ABU$1,$J$1:$ABL$1,"&lt;="&amp;EOMONTH(ABU$1,0))+COUNTIFS($J47:$ABL47,"*"&amp;"RECUP DEBIT"&amp;"*",$J$1:$ABL$1,"&gt;="&amp;ABU$1,$J$1:$ABL$1,"&lt;="&amp;EOMONTH(ABU$1,0))+COUNTIFS($J47:$ABL47,"*"&amp;"RTT"&amp;"*",$J$1:$ABL$1,"&gt;="&amp;ABU$1,$J$1:$ABL$1,"&lt;="&amp;EOMONTH(ABU$1,0))+COUNTIFS($J47:$ABL47,"*"&amp;"ENFANT MALADE"&amp;"*",$J$1:$ABL$1,"&gt;="&amp;ABU$1,$J$1:$ABL$1,"&lt;="&amp;EOMONTH(ABU$1,0))+COUNTIFS($J47:$ABL47,"*"&amp;"BONIFICATION"&amp;"*",$J$1:$ABL$1,"&gt;="&amp;ABU$1,$J$1:$ABL$1,"&lt;="&amp;EOMONTH(ABU$1,0))</f>
        <v>0</v>
      </c>
      <c r="ABV47" s="5">
        <f ca="1">COUNTIFS($J47:$ABL47,"*"&amp;"Congés"&amp;"*",$J$1:$ABL$1,"&gt;="&amp;ABV$1,$J$1:$ABL$1,"&lt;="&amp;EOMONTH(ABV$1,0))+COUNTIFS($J47:$ABL47,"*"&amp;"RECUP DEBIT"&amp;"*",$J$1:$ABL$1,"&gt;="&amp;ABV$1,$J$1:$ABL$1,"&lt;="&amp;EOMONTH(ABV$1,0))+COUNTIFS($J47:$ABL47,"*"&amp;"RTT"&amp;"*",$J$1:$ABL$1,"&gt;="&amp;ABV$1,$J$1:$ABL$1,"&lt;="&amp;EOMONTH(ABV$1,0))+COUNTIFS($J47:$ABL47,"*"&amp;"ENFANT MALADE"&amp;"*",$J$1:$ABL$1,"&gt;="&amp;ABV$1,$J$1:$ABL$1,"&lt;="&amp;EOMONTH(ABV$1,0))+COUNTIFS($J47:$ABL47,"*"&amp;"BONIFICATION"&amp;"*",$J$1:$ABL$1,"&gt;="&amp;ABV$1,$J$1:$ABL$1,"&lt;="&amp;EOMONTH(ABV$1,0))</f>
        <v>0</v>
      </c>
      <c r="ABW47" s="5">
        <f ca="1">COUNTIFS($J47:$ABL47,"*"&amp;"Congés"&amp;"*",$J$1:$ABL$1,"&gt;="&amp;ABW$1,$J$1:$ABL$1,"&lt;="&amp;EOMONTH(ABW$1,0))+COUNTIFS($J47:$ABL47,"*"&amp;"RECUP DEBIT"&amp;"*",$J$1:$ABL$1,"&gt;="&amp;ABW$1,$J$1:$ABL$1,"&lt;="&amp;EOMONTH(ABW$1,0))+COUNTIFS($J47:$ABL47,"*"&amp;"RTT"&amp;"*",$J$1:$ABL$1,"&gt;="&amp;ABW$1,$J$1:$ABL$1,"&lt;="&amp;EOMONTH(ABW$1,0))+COUNTIFS($J47:$ABL47,"*"&amp;"ENFANT MALADE"&amp;"*",$J$1:$ABL$1,"&gt;="&amp;ABW$1,$J$1:$ABL$1,"&lt;="&amp;EOMONTH(ABW$1,0))+COUNTIFS($J47:$ABL47,"*"&amp;"BONIFICATION"&amp;"*",$J$1:$ABL$1,"&gt;="&amp;ABW$1,$J$1:$ABL$1,"&lt;="&amp;EOMONTH(ABW$1,0))</f>
        <v>0</v>
      </c>
      <c r="ABX47" s="5">
        <f ca="1">COUNTIFS($J47:$ABL47,"*"&amp;"Congés"&amp;"*",$J$1:$ABL$1,"&gt;="&amp;ABX$1,$J$1:$ABL$1,"&lt;="&amp;EOMONTH(ABX$1,0))+COUNTIFS($J47:$ABL47,"*"&amp;"RECUP DEBIT"&amp;"*",$J$1:$ABL$1,"&gt;="&amp;ABX$1,$J$1:$ABL$1,"&lt;="&amp;EOMONTH(ABX$1,0))+COUNTIFS($J47:$ABL47,"*"&amp;"RTT"&amp;"*",$J$1:$ABL$1,"&gt;="&amp;ABX$1,$J$1:$ABL$1,"&lt;="&amp;EOMONTH(ABX$1,0))+COUNTIFS($J47:$ABL47,"*"&amp;"ENFANT MALADE"&amp;"*",$J$1:$ABL$1,"&gt;="&amp;ABX$1,$J$1:$ABL$1,"&lt;="&amp;EOMONTH(ABX$1,0))+COUNTIFS($J47:$ABL47,"*"&amp;"BONIFICATION"&amp;"*",$J$1:$ABL$1,"&gt;="&amp;ABX$1,$J$1:$ABL$1,"&lt;="&amp;EOMONTH(ABX$1,0))</f>
        <v>0</v>
      </c>
      <c r="ABY47" s="5">
        <f ca="1">COUNTIFS($J47:$ABL47,"*"&amp;"Congés"&amp;"*",$J$1:$ABL$1,"&gt;="&amp;ABY$1,$J$1:$ABL$1,"&lt;="&amp;EOMONTH(ABY$1,0))+COUNTIFS($J47:$ABL47,"*"&amp;"RECUP DEBIT"&amp;"*",$J$1:$ABL$1,"&gt;="&amp;ABY$1,$J$1:$ABL$1,"&lt;="&amp;EOMONTH(ABY$1,0))+COUNTIFS($J47:$ABL47,"*"&amp;"RTT"&amp;"*",$J$1:$ABL$1,"&gt;="&amp;ABY$1,$J$1:$ABL$1,"&lt;="&amp;EOMONTH(ABY$1,0))+COUNTIFS($J47:$ABL47,"*"&amp;"ENFANT MALADE"&amp;"*",$J$1:$ABL$1,"&gt;="&amp;ABY$1,$J$1:$ABL$1,"&lt;="&amp;EOMONTH(ABY$1,0))+COUNTIFS($J47:$ABL47,"*"&amp;"BONIFICATION"&amp;"*",$J$1:$ABL$1,"&gt;="&amp;ABY$1,$J$1:$ABL$1,"&lt;="&amp;EOMONTH(ABY$1,0))</f>
        <v>0</v>
      </c>
      <c r="ABZ47" s="5">
        <f ca="1">COUNTIFS($J47:$ABL47,"*"&amp;"Congés"&amp;"*",$J$1:$ABL$1,"&gt;="&amp;ABZ$1,$J$1:$ABL$1,"&lt;="&amp;EOMONTH(ABZ$1,0))+COUNTIFS($J47:$ABL47,"*"&amp;"RECUP DEBIT"&amp;"*",$J$1:$ABL$1,"&gt;="&amp;ABZ$1,$J$1:$ABL$1,"&lt;="&amp;EOMONTH(ABZ$1,0))+COUNTIFS($J47:$ABL47,"*"&amp;"RTT"&amp;"*",$J$1:$ABL$1,"&gt;="&amp;ABZ$1,$J$1:$ABL$1,"&lt;="&amp;EOMONTH(ABZ$1,0))+COUNTIFS($J47:$ABL47,"*"&amp;"ENFANT MALADE"&amp;"*",$J$1:$ABL$1,"&gt;="&amp;ABZ$1,$J$1:$ABL$1,"&lt;="&amp;EOMONTH(ABZ$1,0))+COUNTIFS($J47:$ABL47,"*"&amp;"BONIFICATION"&amp;"*",$J$1:$ABL$1,"&gt;="&amp;ABZ$1,$J$1:$ABL$1,"&lt;="&amp;EOMONTH(ABZ$1,0))</f>
        <v>0</v>
      </c>
      <c r="ACA47" s="5">
        <f ca="1">COUNTIFS($J47:$ABL47,"*"&amp;"Congés"&amp;"*",$J$1:$ABL$1,"&gt;="&amp;ACA$1,$J$1:$ABL$1,"&lt;="&amp;EOMONTH(ACA$1,0))+COUNTIFS($J47:$ABL47,"*"&amp;"RECUP DEBIT"&amp;"*",$J$1:$ABL$1,"&gt;="&amp;ACA$1,$J$1:$ABL$1,"&lt;="&amp;EOMONTH(ACA$1,0))+COUNTIFS($J47:$ABL47,"*"&amp;"RTT"&amp;"*",$J$1:$ABL$1,"&gt;="&amp;ACA$1,$J$1:$ABL$1,"&lt;="&amp;EOMONTH(ACA$1,0))+COUNTIFS($J47:$ABL47,"*"&amp;"ENFANT MALADE"&amp;"*",$J$1:$ABL$1,"&gt;="&amp;ACA$1,$J$1:$ABL$1,"&lt;="&amp;EOMONTH(ACA$1,0))+COUNTIFS($J47:$ABL47,"*"&amp;"BONIFICATION"&amp;"*",$J$1:$ABL$1,"&gt;="&amp;ACA$1,$J$1:$ABL$1,"&lt;="&amp;EOMONTH(ACA$1,0))</f>
        <v>0</v>
      </c>
      <c r="ACB47" s="4">
        <f ca="1">COUNTIFS($J47:$ABL47,"*"&amp;"Congés"&amp;"*",$J$1:$ABL$1,"&gt;="&amp;ACB$1,$J$1:$ABL$1,"&lt;="&amp;EOMONTH(ACB$1,0))+COUNTIFS($J47:$ABL47,"*"&amp;"RECUP DEBIT"&amp;"*",$J$1:$ABL$1,"&gt;="&amp;ACB$1,$J$1:$ABL$1,"&lt;="&amp;EOMONTH(ACB$1,0))+COUNTIFS($J47:$ABL47,"*"&amp;"RTT"&amp;"*",$J$1:$ABL$1,"&gt;="&amp;ACB$1,$J$1:$ABL$1,"&lt;="&amp;EOMONTH(ACB$1,0))+COUNTIFS($J47:$ABL47,"*"&amp;"ENFANT MALADE"&amp;"*",$J$1:$ABL$1,"&gt;="&amp;ACB$1,$J$1:$ABL$1,"&lt;="&amp;EOMONTH(ACB$1,0))+COUNTIFS($J47:$ABL47,"*"&amp;"BONIFICATION"&amp;"*",$J$1:$ABL$1,"&gt;="&amp;ACB$1,$J$1:$ABL$1,"&lt;="&amp;EOMONTH(ACB$1,0))</f>
        <v>0</v>
      </c>
    </row>
    <row r="48" spans="1:756" s="3" customFormat="1" ht="28" hidden="1" customHeight="1">
      <c r="A48" s="14" t="s">
        <v>41</v>
      </c>
      <c r="B48" s="13" t="str">
        <f>VLOOKUP($A48,[1]LISTE_AGENTS!$A:$G,2,FALSE)</f>
        <v>Moliner</v>
      </c>
      <c r="C48" s="13" t="str">
        <f>VLOOKUP($A48,[1]LISTE_AGENTS!$A:$G,3,FALSE)</f>
        <v>David</v>
      </c>
      <c r="D48" s="12" t="str">
        <f>VLOOKUP($A48,[1]LISTE_AGENTS!$A:$G,4,FALSE)</f>
        <v>Moliner David</v>
      </c>
      <c r="E48" s="11" t="str">
        <f>VLOOKUP($A48,[1]LISTE_AGENTS!$A:$G,7,FALSE)</f>
        <v>Oui</v>
      </c>
      <c r="F48" s="11" t="str">
        <f>VLOOKUP($A48,[1]LISTE_AGENTS!$A:$H,8,FALSE)</f>
        <v>NHA-21</v>
      </c>
      <c r="G48" s="10" t="s">
        <v>16</v>
      </c>
      <c r="H48" s="9"/>
      <c r="I48" s="9"/>
      <c r="J48" s="8" t="s">
        <v>1</v>
      </c>
      <c r="K48" s="8" t="s">
        <v>15</v>
      </c>
      <c r="L48" s="8" t="s">
        <v>15</v>
      </c>
      <c r="M48" s="8" t="s">
        <v>1</v>
      </c>
      <c r="N48" s="8" t="s">
        <v>40</v>
      </c>
      <c r="O48" s="8" t="s">
        <v>5</v>
      </c>
      <c r="P48" s="8" t="s">
        <v>5</v>
      </c>
      <c r="Q48" s="8" t="s">
        <v>15</v>
      </c>
      <c r="R48" s="8" t="s">
        <v>15</v>
      </c>
      <c r="S48" s="8" t="s">
        <v>15</v>
      </c>
      <c r="T48" s="8" t="s">
        <v>1</v>
      </c>
      <c r="U48" s="8" t="s">
        <v>14</v>
      </c>
      <c r="V48" s="8" t="s">
        <v>15</v>
      </c>
      <c r="W48" s="8" t="s">
        <v>15</v>
      </c>
      <c r="X48" s="8" t="s">
        <v>15</v>
      </c>
      <c r="Y48" s="8" t="s">
        <v>15</v>
      </c>
      <c r="Z48" s="8" t="s">
        <v>15</v>
      </c>
      <c r="AA48" s="8" t="s">
        <v>1</v>
      </c>
      <c r="AB48" s="8" t="s">
        <v>14</v>
      </c>
      <c r="AC48" s="8" t="s">
        <v>15</v>
      </c>
      <c r="AD48" s="8" t="s">
        <v>15</v>
      </c>
      <c r="AE48" s="8" t="s">
        <v>15</v>
      </c>
      <c r="AF48" s="8" t="s">
        <v>15</v>
      </c>
      <c r="AG48" s="8" t="s">
        <v>15</v>
      </c>
      <c r="AH48" s="8" t="s">
        <v>1</v>
      </c>
      <c r="AI48" s="8" t="s">
        <v>11</v>
      </c>
      <c r="AJ48" s="8" t="s">
        <v>15</v>
      </c>
      <c r="AK48" s="8" t="s">
        <v>15</v>
      </c>
      <c r="AL48" s="8" t="s">
        <v>15</v>
      </c>
      <c r="AM48" s="8" t="s">
        <v>15</v>
      </c>
      <c r="AN48" s="8" t="s">
        <v>15</v>
      </c>
      <c r="AO48" s="8" t="s">
        <v>1</v>
      </c>
      <c r="AP48" s="8" t="s">
        <v>11</v>
      </c>
      <c r="AQ48" s="8" t="s">
        <v>1</v>
      </c>
      <c r="AR48" s="8" t="s">
        <v>15</v>
      </c>
      <c r="AS48" s="8" t="s">
        <v>15</v>
      </c>
      <c r="AT48" s="8" t="s">
        <v>15</v>
      </c>
      <c r="AU48" s="8" t="s">
        <v>15</v>
      </c>
      <c r="AV48" s="8" t="s">
        <v>7</v>
      </c>
      <c r="AW48" s="8" t="s">
        <v>1</v>
      </c>
      <c r="AX48" s="8" t="s">
        <v>0</v>
      </c>
      <c r="AY48" s="8" t="s">
        <v>0</v>
      </c>
      <c r="AZ48" s="8" t="s">
        <v>0</v>
      </c>
      <c r="BA48" s="8" t="s">
        <v>0</v>
      </c>
      <c r="BB48" s="8" t="s">
        <v>0</v>
      </c>
      <c r="BC48" s="8" t="s">
        <v>1</v>
      </c>
      <c r="BD48" s="8" t="s">
        <v>14</v>
      </c>
      <c r="BE48" s="8" t="s">
        <v>5</v>
      </c>
      <c r="BF48" s="8" t="s">
        <v>5</v>
      </c>
      <c r="BG48" s="8" t="s">
        <v>0</v>
      </c>
      <c r="BH48" s="8" t="s">
        <v>0</v>
      </c>
      <c r="BI48" s="8" t="s">
        <v>0</v>
      </c>
      <c r="BJ48" s="8" t="s">
        <v>1</v>
      </c>
      <c r="BK48" s="8" t="s">
        <v>39</v>
      </c>
      <c r="BL48" s="8" t="s">
        <v>15</v>
      </c>
      <c r="BM48" s="8" t="s">
        <v>15</v>
      </c>
      <c r="BN48" s="8" t="s">
        <v>15</v>
      </c>
      <c r="BO48" s="8" t="s">
        <v>15</v>
      </c>
      <c r="BP48" s="8" t="s">
        <v>15</v>
      </c>
      <c r="BQ48" s="8" t="s">
        <v>1</v>
      </c>
      <c r="BR48" s="8" t="s">
        <v>31</v>
      </c>
      <c r="BS48" s="8" t="s">
        <v>1</v>
      </c>
      <c r="BT48" s="8" t="s">
        <v>15</v>
      </c>
      <c r="BU48" s="8" t="s">
        <v>15</v>
      </c>
      <c r="BV48" s="8" t="s">
        <v>15</v>
      </c>
      <c r="BW48" s="8" t="s">
        <v>15</v>
      </c>
      <c r="BX48" s="8" t="s">
        <v>7</v>
      </c>
      <c r="BY48" s="8" t="s">
        <v>1</v>
      </c>
      <c r="BZ48" s="8" t="s">
        <v>15</v>
      </c>
      <c r="CA48" s="8" t="s">
        <v>15</v>
      </c>
      <c r="CB48" s="8" t="s">
        <v>5</v>
      </c>
      <c r="CC48" s="8" t="s">
        <v>38</v>
      </c>
      <c r="CD48" s="8" t="s">
        <v>15</v>
      </c>
      <c r="CE48" s="8" t="s">
        <v>1</v>
      </c>
      <c r="CF48" s="8" t="s">
        <v>1</v>
      </c>
      <c r="CG48" s="8" t="s">
        <v>8</v>
      </c>
      <c r="CH48" s="8" t="s">
        <v>8</v>
      </c>
      <c r="CI48" s="8" t="s">
        <v>8</v>
      </c>
      <c r="CJ48" s="8" t="s">
        <v>8</v>
      </c>
      <c r="CK48" s="8" t="s">
        <v>8</v>
      </c>
      <c r="CL48" s="8" t="s">
        <v>8</v>
      </c>
      <c r="CM48" s="8" t="s">
        <v>8</v>
      </c>
      <c r="CN48" s="8" t="s">
        <v>8</v>
      </c>
      <c r="CO48" s="8" t="s">
        <v>8</v>
      </c>
      <c r="CP48" s="8" t="s">
        <v>8</v>
      </c>
      <c r="CQ48" s="8" t="s">
        <v>8</v>
      </c>
      <c r="CR48" s="8" t="s">
        <v>8</v>
      </c>
      <c r="CS48" s="8" t="s">
        <v>8</v>
      </c>
      <c r="CT48" s="8" t="s">
        <v>8</v>
      </c>
      <c r="CU48" s="8" t="s">
        <v>8</v>
      </c>
      <c r="CV48" s="8" t="s">
        <v>8</v>
      </c>
      <c r="CW48" s="8" t="s">
        <v>8</v>
      </c>
      <c r="CX48" s="8" t="s">
        <v>8</v>
      </c>
      <c r="CY48" s="8" t="s">
        <v>8</v>
      </c>
      <c r="CZ48" s="8" t="s">
        <v>8</v>
      </c>
      <c r="DA48" s="8" t="s">
        <v>8</v>
      </c>
      <c r="DB48" s="8" t="s">
        <v>12</v>
      </c>
      <c r="DC48" s="8" t="s">
        <v>12</v>
      </c>
      <c r="DD48" s="8" t="s">
        <v>12</v>
      </c>
      <c r="DE48" s="8" t="s">
        <v>12</v>
      </c>
      <c r="DF48" s="8" t="s">
        <v>12</v>
      </c>
      <c r="DG48" s="8" t="s">
        <v>1</v>
      </c>
      <c r="DH48" s="8" t="s">
        <v>10</v>
      </c>
      <c r="DI48" s="8" t="s">
        <v>1</v>
      </c>
      <c r="DJ48" s="8" t="s">
        <v>5</v>
      </c>
      <c r="DK48" s="8" t="s">
        <v>5</v>
      </c>
      <c r="DL48" s="8" t="s">
        <v>5</v>
      </c>
      <c r="DM48" s="8" t="s">
        <v>0</v>
      </c>
      <c r="DN48" s="8" t="s">
        <v>1</v>
      </c>
      <c r="DO48" s="8" t="s">
        <v>1</v>
      </c>
      <c r="DP48" s="8" t="s">
        <v>29</v>
      </c>
      <c r="DQ48" s="8" t="s">
        <v>37</v>
      </c>
      <c r="DR48" s="8" t="s">
        <v>37</v>
      </c>
      <c r="DS48" s="8" t="s">
        <v>37</v>
      </c>
      <c r="DT48" s="8" t="s">
        <v>37</v>
      </c>
      <c r="DU48" s="8" t="s">
        <v>1</v>
      </c>
      <c r="DV48" s="8" t="s">
        <v>1</v>
      </c>
      <c r="DW48" s="8" t="s">
        <v>36</v>
      </c>
      <c r="DX48" s="8" t="s">
        <v>36</v>
      </c>
      <c r="DY48" s="8" t="s">
        <v>36</v>
      </c>
      <c r="DZ48" s="8" t="s">
        <v>36</v>
      </c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16" t="s">
        <v>26</v>
      </c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 t="s">
        <v>1</v>
      </c>
      <c r="JT48" s="8" t="s">
        <v>1</v>
      </c>
      <c r="JU48" s="8"/>
      <c r="JV48" s="8"/>
      <c r="JW48" s="8"/>
      <c r="JX48" s="8"/>
      <c r="JY48" s="8"/>
      <c r="JZ48" s="8" t="s">
        <v>1</v>
      </c>
      <c r="KA48" s="8" t="s">
        <v>1</v>
      </c>
      <c r="KB48" s="8"/>
      <c r="KC48" s="8"/>
      <c r="KD48" s="8"/>
      <c r="KE48" s="8"/>
      <c r="KF48" s="8"/>
      <c r="KG48" s="8" t="s">
        <v>1</v>
      </c>
      <c r="KH48" s="8" t="s">
        <v>1</v>
      </c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7"/>
      <c r="LQ48" s="7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  <c r="ABF48" s="8"/>
      <c r="ABG48" s="8"/>
      <c r="ABH48" s="8"/>
      <c r="ABI48" s="8"/>
      <c r="ABJ48" s="8"/>
      <c r="ABK48" s="8"/>
      <c r="ABL48" s="8"/>
      <c r="ABM48" s="17" t="s">
        <v>35</v>
      </c>
      <c r="ABO48" s="6">
        <f ca="1">COUNTIFS($J48:$ABL48,"*"&amp;"Congés"&amp;"*",$J$1:$ABL$1,"&gt;="&amp;ABO$1,$J$1:$ABL$1,"&lt;="&amp;EOMONTH(ABO$1,0))+COUNTIFS($J48:$ABL48,"*"&amp;"RECUP DEBIT"&amp;"*",$J$1:$ABL$1,"&gt;="&amp;ABO$1,$J$1:$ABL$1,"&lt;="&amp;EOMONTH(ABO$1,0))+COUNTIFS($J48:$ABL48,"*"&amp;"RTT"&amp;"*",$J$1:$ABL$1,"&gt;="&amp;ABO$1,$J$1:$ABL$1,"&lt;="&amp;EOMONTH(ABO$1,0))+COUNTIFS($J48:$ABL48,"*"&amp;"ENFANT MALADE"&amp;"*",$J$1:$ABL$1,"&gt;="&amp;ABO$1,$J$1:$ABL$1,"&lt;="&amp;EOMONTH(ABO$1,0))+COUNTIFS($J48:$ABL48,"*"&amp;"BONIFICATION"&amp;"*",$J$1:$ABL$1,"&gt;="&amp;ABO$1,$J$1:$ABL$1,"&lt;="&amp;EOMONTH(ABO$1,0))</f>
        <v>0</v>
      </c>
      <c r="ABP48" s="5">
        <f ca="1">COUNTIFS($J48:$ABL48,"*"&amp;"Congés"&amp;"*",$J$1:$ABL$1,"&gt;="&amp;ABP$1,$J$1:$ABL$1,"&lt;="&amp;EOMONTH(ABP$1,0))+COUNTIFS($J48:$ABL48,"*"&amp;"RECUP DEBIT"&amp;"*",$J$1:$ABL$1,"&gt;="&amp;ABP$1,$J$1:$ABL$1,"&lt;="&amp;EOMONTH(ABP$1,0))+COUNTIFS($J48:$ABL48,"*"&amp;"RTT"&amp;"*",$J$1:$ABL$1,"&gt;="&amp;ABP$1,$J$1:$ABL$1,"&lt;="&amp;EOMONTH(ABP$1,0))+COUNTIFS($J48:$ABL48,"*"&amp;"ENFANT MALADE"&amp;"*",$J$1:$ABL$1,"&gt;="&amp;ABP$1,$J$1:$ABL$1,"&lt;="&amp;EOMONTH(ABP$1,0))+COUNTIFS($J48:$ABL48,"*"&amp;"BONIFICATION"&amp;"*",$J$1:$ABL$1,"&gt;="&amp;ABP$1,$J$1:$ABL$1,"&lt;="&amp;EOMONTH(ABP$1,0))</f>
        <v>0</v>
      </c>
      <c r="ABQ48" s="5">
        <f ca="1">COUNTIFS($J48:$ABL48,"*"&amp;"Congés"&amp;"*",$J$1:$ABL$1,"&gt;="&amp;ABQ$1,$J$1:$ABL$1,"&lt;="&amp;EOMONTH(ABQ$1,0))+COUNTIFS($J48:$ABL48,"*"&amp;"RECUP DEBIT"&amp;"*",$J$1:$ABL$1,"&gt;="&amp;ABQ$1,$J$1:$ABL$1,"&lt;="&amp;EOMONTH(ABQ$1,0))+COUNTIFS($J48:$ABL48,"*"&amp;"RTT"&amp;"*",$J$1:$ABL$1,"&gt;="&amp;ABQ$1,$J$1:$ABL$1,"&lt;="&amp;EOMONTH(ABQ$1,0))+COUNTIFS($J48:$ABL48,"*"&amp;"ENFANT MALADE"&amp;"*",$J$1:$ABL$1,"&gt;="&amp;ABQ$1,$J$1:$ABL$1,"&lt;="&amp;EOMONTH(ABQ$1,0))+COUNTIFS($J48:$ABL48,"*"&amp;"BONIFICATION"&amp;"*",$J$1:$ABL$1,"&gt;="&amp;ABQ$1,$J$1:$ABL$1,"&lt;="&amp;EOMONTH(ABQ$1,0))</f>
        <v>2</v>
      </c>
      <c r="ABR48" s="5">
        <f ca="1">COUNTIFS($J48:$ABL48,"*"&amp;"Congés"&amp;"*",$J$1:$ABL$1,"&gt;="&amp;ABR$1,$J$1:$ABL$1,"&lt;="&amp;EOMONTH(ABR$1,0))+COUNTIFS($J48:$ABL48,"*"&amp;"RECUP DEBIT"&amp;"*",$J$1:$ABL$1,"&gt;="&amp;ABR$1,$J$1:$ABL$1,"&lt;="&amp;EOMONTH(ABR$1,0))+COUNTIFS($J48:$ABL48,"*"&amp;"RTT"&amp;"*",$J$1:$ABL$1,"&gt;="&amp;ABR$1,$J$1:$ABL$1,"&lt;="&amp;EOMONTH(ABR$1,0))+COUNTIFS($J48:$ABL48,"*"&amp;"ENFANT MALADE"&amp;"*",$J$1:$ABL$1,"&gt;="&amp;ABR$1,$J$1:$ABL$1,"&lt;="&amp;EOMONTH(ABR$1,0))+COUNTIFS($J48:$ABL48,"*"&amp;"BONIFICATION"&amp;"*",$J$1:$ABL$1,"&gt;="&amp;ABR$1,$J$1:$ABL$1,"&lt;="&amp;EOMONTH(ABR$1,0))</f>
        <v>10</v>
      </c>
      <c r="ABS48" s="5">
        <f ca="1">COUNTIFS($J48:$ABL48,"*"&amp;"Congés"&amp;"*",$J$1:$ABL$1,"&gt;="&amp;ABS$1,$J$1:$ABL$1,"&lt;="&amp;EOMONTH(ABS$1,0))+COUNTIFS($J48:$ABL48,"*"&amp;"RECUP DEBIT"&amp;"*",$J$1:$ABL$1,"&gt;="&amp;ABS$1,$J$1:$ABL$1,"&lt;="&amp;EOMONTH(ABS$1,0))+COUNTIFS($J48:$ABL48,"*"&amp;"RTT"&amp;"*",$J$1:$ABL$1,"&gt;="&amp;ABS$1,$J$1:$ABL$1,"&lt;="&amp;EOMONTH(ABS$1,0))+COUNTIFS($J48:$ABL48,"*"&amp;"ENFANT MALADE"&amp;"*",$J$1:$ABL$1,"&gt;="&amp;ABS$1,$J$1:$ABL$1,"&lt;="&amp;EOMONTH(ABS$1,0))+COUNTIFS($J48:$ABL48,"*"&amp;"BONIFICATION"&amp;"*",$J$1:$ABL$1,"&gt;="&amp;ABS$1,$J$1:$ABL$1,"&lt;="&amp;EOMONTH(ABS$1,0))</f>
        <v>1</v>
      </c>
      <c r="ABT48" s="5">
        <f ca="1">COUNTIFS($J48:$ABL48,"*"&amp;"Congés"&amp;"*",$J$1:$ABL$1,"&gt;="&amp;ABT$1,$J$1:$ABL$1,"&lt;="&amp;EOMONTH(ABT$1,0))+COUNTIFS($J48:$ABL48,"*"&amp;"RECUP DEBIT"&amp;"*",$J$1:$ABL$1,"&gt;="&amp;ABT$1,$J$1:$ABL$1,"&lt;="&amp;EOMONTH(ABT$1,0))+COUNTIFS($J48:$ABL48,"*"&amp;"RTT"&amp;"*",$J$1:$ABL$1,"&gt;="&amp;ABT$1,$J$1:$ABL$1,"&lt;="&amp;EOMONTH(ABT$1,0))+COUNTIFS($J48:$ABL48,"*"&amp;"ENFANT MALADE"&amp;"*",$J$1:$ABL$1,"&gt;="&amp;ABT$1,$J$1:$ABL$1,"&lt;="&amp;EOMONTH(ABT$1,0))+COUNTIFS($J48:$ABL48,"*"&amp;"BONIFICATION"&amp;"*",$J$1:$ABL$1,"&gt;="&amp;ABT$1,$J$1:$ABL$1,"&lt;="&amp;EOMONTH(ABT$1,0))</f>
        <v>4</v>
      </c>
      <c r="ABU48" s="5">
        <f ca="1">COUNTIFS($J48:$ABL48,"*"&amp;"Congés"&amp;"*",$J$1:$ABL$1,"&gt;="&amp;ABU$1,$J$1:$ABL$1,"&lt;="&amp;EOMONTH(ABU$1,0))+COUNTIFS($J48:$ABL48,"*"&amp;"RECUP DEBIT"&amp;"*",$J$1:$ABL$1,"&gt;="&amp;ABU$1,$J$1:$ABL$1,"&lt;="&amp;EOMONTH(ABU$1,0))+COUNTIFS($J48:$ABL48,"*"&amp;"RTT"&amp;"*",$J$1:$ABL$1,"&gt;="&amp;ABU$1,$J$1:$ABL$1,"&lt;="&amp;EOMONTH(ABU$1,0))+COUNTIFS($J48:$ABL48,"*"&amp;"ENFANT MALADE"&amp;"*",$J$1:$ABL$1,"&gt;="&amp;ABU$1,$J$1:$ABL$1,"&lt;="&amp;EOMONTH(ABU$1,0))+COUNTIFS($J48:$ABL48,"*"&amp;"BONIFICATION"&amp;"*",$J$1:$ABL$1,"&gt;="&amp;ABU$1,$J$1:$ABL$1,"&lt;="&amp;EOMONTH(ABU$1,0))</f>
        <v>0</v>
      </c>
      <c r="ABV48" s="5">
        <f ca="1">COUNTIFS($J48:$ABL48,"*"&amp;"Congés"&amp;"*",$J$1:$ABL$1,"&gt;="&amp;ABV$1,$J$1:$ABL$1,"&lt;="&amp;EOMONTH(ABV$1,0))+COUNTIFS($J48:$ABL48,"*"&amp;"RECUP DEBIT"&amp;"*",$J$1:$ABL$1,"&gt;="&amp;ABV$1,$J$1:$ABL$1,"&lt;="&amp;EOMONTH(ABV$1,0))+COUNTIFS($J48:$ABL48,"*"&amp;"RTT"&amp;"*",$J$1:$ABL$1,"&gt;="&amp;ABV$1,$J$1:$ABL$1,"&lt;="&amp;EOMONTH(ABV$1,0))+COUNTIFS($J48:$ABL48,"*"&amp;"ENFANT MALADE"&amp;"*",$J$1:$ABL$1,"&gt;="&amp;ABV$1,$J$1:$ABL$1,"&lt;="&amp;EOMONTH(ABV$1,0))+COUNTIFS($J48:$ABL48,"*"&amp;"BONIFICATION"&amp;"*",$J$1:$ABL$1,"&gt;="&amp;ABV$1,$J$1:$ABL$1,"&lt;="&amp;EOMONTH(ABV$1,0))</f>
        <v>0</v>
      </c>
      <c r="ABW48" s="5">
        <f ca="1">COUNTIFS($J48:$ABL48,"*"&amp;"Congés"&amp;"*",$J$1:$ABL$1,"&gt;="&amp;ABW$1,$J$1:$ABL$1,"&lt;="&amp;EOMONTH(ABW$1,0))+COUNTIFS($J48:$ABL48,"*"&amp;"RECUP DEBIT"&amp;"*",$J$1:$ABL$1,"&gt;="&amp;ABW$1,$J$1:$ABL$1,"&lt;="&amp;EOMONTH(ABW$1,0))+COUNTIFS($J48:$ABL48,"*"&amp;"RTT"&amp;"*",$J$1:$ABL$1,"&gt;="&amp;ABW$1,$J$1:$ABL$1,"&lt;="&amp;EOMONTH(ABW$1,0))+COUNTIFS($J48:$ABL48,"*"&amp;"ENFANT MALADE"&amp;"*",$J$1:$ABL$1,"&gt;="&amp;ABW$1,$J$1:$ABL$1,"&lt;="&amp;EOMONTH(ABW$1,0))+COUNTIFS($J48:$ABL48,"*"&amp;"BONIFICATION"&amp;"*",$J$1:$ABL$1,"&gt;="&amp;ABW$1,$J$1:$ABL$1,"&lt;="&amp;EOMONTH(ABW$1,0))</f>
        <v>0</v>
      </c>
      <c r="ABX48" s="5">
        <f ca="1">COUNTIFS($J48:$ABL48,"*"&amp;"Congés"&amp;"*",$J$1:$ABL$1,"&gt;="&amp;ABX$1,$J$1:$ABL$1,"&lt;="&amp;EOMONTH(ABX$1,0))+COUNTIFS($J48:$ABL48,"*"&amp;"RECUP DEBIT"&amp;"*",$J$1:$ABL$1,"&gt;="&amp;ABX$1,$J$1:$ABL$1,"&lt;="&amp;EOMONTH(ABX$1,0))+COUNTIFS($J48:$ABL48,"*"&amp;"RTT"&amp;"*",$J$1:$ABL$1,"&gt;="&amp;ABX$1,$J$1:$ABL$1,"&lt;="&amp;EOMONTH(ABX$1,0))+COUNTIFS($J48:$ABL48,"*"&amp;"ENFANT MALADE"&amp;"*",$J$1:$ABL$1,"&gt;="&amp;ABX$1,$J$1:$ABL$1,"&lt;="&amp;EOMONTH(ABX$1,0))+COUNTIFS($J48:$ABL48,"*"&amp;"BONIFICATION"&amp;"*",$J$1:$ABL$1,"&gt;="&amp;ABX$1,$J$1:$ABL$1,"&lt;="&amp;EOMONTH(ABX$1,0))</f>
        <v>0</v>
      </c>
      <c r="ABY48" s="5">
        <f ca="1">COUNTIFS($J48:$ABL48,"*"&amp;"Congés"&amp;"*",$J$1:$ABL$1,"&gt;="&amp;ABY$1,$J$1:$ABL$1,"&lt;="&amp;EOMONTH(ABY$1,0))+COUNTIFS($J48:$ABL48,"*"&amp;"RECUP DEBIT"&amp;"*",$J$1:$ABL$1,"&gt;="&amp;ABY$1,$J$1:$ABL$1,"&lt;="&amp;EOMONTH(ABY$1,0))+COUNTIFS($J48:$ABL48,"*"&amp;"RTT"&amp;"*",$J$1:$ABL$1,"&gt;="&amp;ABY$1,$J$1:$ABL$1,"&lt;="&amp;EOMONTH(ABY$1,0))+COUNTIFS($J48:$ABL48,"*"&amp;"ENFANT MALADE"&amp;"*",$J$1:$ABL$1,"&gt;="&amp;ABY$1,$J$1:$ABL$1,"&lt;="&amp;EOMONTH(ABY$1,0))+COUNTIFS($J48:$ABL48,"*"&amp;"BONIFICATION"&amp;"*",$J$1:$ABL$1,"&gt;="&amp;ABY$1,$J$1:$ABL$1,"&lt;="&amp;EOMONTH(ABY$1,0))</f>
        <v>0</v>
      </c>
      <c r="ABZ48" s="5">
        <f ca="1">COUNTIFS($J48:$ABL48,"*"&amp;"Congés"&amp;"*",$J$1:$ABL$1,"&gt;="&amp;ABZ$1,$J$1:$ABL$1,"&lt;="&amp;EOMONTH(ABZ$1,0))+COUNTIFS($J48:$ABL48,"*"&amp;"RECUP DEBIT"&amp;"*",$J$1:$ABL$1,"&gt;="&amp;ABZ$1,$J$1:$ABL$1,"&lt;="&amp;EOMONTH(ABZ$1,0))+COUNTIFS($J48:$ABL48,"*"&amp;"RTT"&amp;"*",$J$1:$ABL$1,"&gt;="&amp;ABZ$1,$J$1:$ABL$1,"&lt;="&amp;EOMONTH(ABZ$1,0))+COUNTIFS($J48:$ABL48,"*"&amp;"ENFANT MALADE"&amp;"*",$J$1:$ABL$1,"&gt;="&amp;ABZ$1,$J$1:$ABL$1,"&lt;="&amp;EOMONTH(ABZ$1,0))+COUNTIFS($J48:$ABL48,"*"&amp;"BONIFICATION"&amp;"*",$J$1:$ABL$1,"&gt;="&amp;ABZ$1,$J$1:$ABL$1,"&lt;="&amp;EOMONTH(ABZ$1,0))</f>
        <v>0</v>
      </c>
      <c r="ACA48" s="5">
        <f ca="1">COUNTIFS($J48:$ABL48,"*"&amp;"Congés"&amp;"*",$J$1:$ABL$1,"&gt;="&amp;ACA$1,$J$1:$ABL$1,"&lt;="&amp;EOMONTH(ACA$1,0))+COUNTIFS($J48:$ABL48,"*"&amp;"RECUP DEBIT"&amp;"*",$J$1:$ABL$1,"&gt;="&amp;ACA$1,$J$1:$ABL$1,"&lt;="&amp;EOMONTH(ACA$1,0))+COUNTIFS($J48:$ABL48,"*"&amp;"RTT"&amp;"*",$J$1:$ABL$1,"&gt;="&amp;ACA$1,$J$1:$ABL$1,"&lt;="&amp;EOMONTH(ACA$1,0))+COUNTIFS($J48:$ABL48,"*"&amp;"ENFANT MALADE"&amp;"*",$J$1:$ABL$1,"&gt;="&amp;ACA$1,$J$1:$ABL$1,"&lt;="&amp;EOMONTH(ACA$1,0))+COUNTIFS($J48:$ABL48,"*"&amp;"BONIFICATION"&amp;"*",$J$1:$ABL$1,"&gt;="&amp;ACA$1,$J$1:$ABL$1,"&lt;="&amp;EOMONTH(ACA$1,0))</f>
        <v>0</v>
      </c>
      <c r="ACB48" s="4">
        <f ca="1">COUNTIFS($J48:$ABL48,"*"&amp;"Congés"&amp;"*",$J$1:$ABL$1,"&gt;="&amp;ACB$1,$J$1:$ABL$1,"&lt;="&amp;EOMONTH(ACB$1,0))+COUNTIFS($J48:$ABL48,"*"&amp;"RECUP DEBIT"&amp;"*",$J$1:$ABL$1,"&gt;="&amp;ACB$1,$J$1:$ABL$1,"&lt;="&amp;EOMONTH(ACB$1,0))+COUNTIFS($J48:$ABL48,"*"&amp;"RTT"&amp;"*",$J$1:$ABL$1,"&gt;="&amp;ACB$1,$J$1:$ABL$1,"&lt;="&amp;EOMONTH(ACB$1,0))+COUNTIFS($J48:$ABL48,"*"&amp;"ENFANT MALADE"&amp;"*",$J$1:$ABL$1,"&gt;="&amp;ACB$1,$J$1:$ABL$1,"&lt;="&amp;EOMONTH(ACB$1,0))+COUNTIFS($J48:$ABL48,"*"&amp;"BONIFICATION"&amp;"*",$J$1:$ABL$1,"&gt;="&amp;ACB$1,$J$1:$ABL$1,"&lt;="&amp;EOMONTH(ACB$1,0))</f>
        <v>0</v>
      </c>
    </row>
    <row r="49" spans="1:756" s="15" customFormat="1" ht="28" hidden="1" customHeight="1">
      <c r="A49" s="14" t="s">
        <v>17</v>
      </c>
      <c r="B49" s="13" t="str">
        <f>VLOOKUP($A49,[1]LISTE_AGENTS!$A:$G,2,FALSE)</f>
        <v>Rosso</v>
      </c>
      <c r="C49" s="13" t="str">
        <f>VLOOKUP($A49,[1]LISTE_AGENTS!$A:$G,3,FALSE)</f>
        <v>Dominique</v>
      </c>
      <c r="D49" s="12" t="str">
        <f>VLOOKUP($A49,[1]LISTE_AGENTS!$A:$G,4,FALSE)</f>
        <v>Rosso Dominique</v>
      </c>
      <c r="E49" s="11" t="str">
        <f>VLOOKUP($A49,[1]LISTE_AGENTS!$A:$G,7,FALSE)</f>
        <v>Oui</v>
      </c>
      <c r="F49" s="11" t="str">
        <f>VLOOKUP($A49,[1]LISTE_AGENTS!$A:$H,8,FALSE)</f>
        <v>NHA-21</v>
      </c>
      <c r="G49" s="10" t="s">
        <v>16</v>
      </c>
      <c r="H49" s="9"/>
      <c r="I49" s="9"/>
      <c r="J49" s="8" t="s">
        <v>8</v>
      </c>
      <c r="K49" s="8" t="s">
        <v>8</v>
      </c>
      <c r="L49" s="8" t="s">
        <v>8</v>
      </c>
      <c r="M49" s="8" t="s">
        <v>8</v>
      </c>
      <c r="N49" s="8" t="s">
        <v>8</v>
      </c>
      <c r="O49" s="8" t="s">
        <v>8</v>
      </c>
      <c r="P49" s="8" t="s">
        <v>8</v>
      </c>
      <c r="Q49" s="8" t="s">
        <v>8</v>
      </c>
      <c r="R49" s="8" t="s">
        <v>8</v>
      </c>
      <c r="S49" s="8" t="s">
        <v>8</v>
      </c>
      <c r="T49" s="8" t="s">
        <v>8</v>
      </c>
      <c r="U49" s="8" t="s">
        <v>8</v>
      </c>
      <c r="V49" s="8" t="s">
        <v>8</v>
      </c>
      <c r="W49" s="8" t="s">
        <v>8</v>
      </c>
      <c r="X49" s="8" t="s">
        <v>8</v>
      </c>
      <c r="Y49" s="8" t="s">
        <v>8</v>
      </c>
      <c r="Z49" s="8" t="s">
        <v>8</v>
      </c>
      <c r="AA49" s="8" t="s">
        <v>8</v>
      </c>
      <c r="AB49" s="8" t="s">
        <v>8</v>
      </c>
      <c r="AC49" s="8" t="s">
        <v>8</v>
      </c>
      <c r="AD49" s="8" t="s">
        <v>8</v>
      </c>
      <c r="AE49" s="8" t="s">
        <v>8</v>
      </c>
      <c r="AF49" s="8" t="s">
        <v>8</v>
      </c>
      <c r="AG49" s="8" t="s">
        <v>8</v>
      </c>
      <c r="AH49" s="8" t="s">
        <v>8</v>
      </c>
      <c r="AI49" s="8" t="s">
        <v>8</v>
      </c>
      <c r="AJ49" s="8" t="s">
        <v>8</v>
      </c>
      <c r="AK49" s="8" t="s">
        <v>8</v>
      </c>
      <c r="AL49" s="8" t="s">
        <v>8</v>
      </c>
      <c r="AM49" s="8" t="s">
        <v>8</v>
      </c>
      <c r="AN49" s="8" t="s">
        <v>8</v>
      </c>
      <c r="AO49" s="8" t="s">
        <v>8</v>
      </c>
      <c r="AP49" s="8" t="s">
        <v>8</v>
      </c>
      <c r="AQ49" s="8" t="s">
        <v>8</v>
      </c>
      <c r="AR49" s="8" t="s">
        <v>8</v>
      </c>
      <c r="AS49" s="8" t="s">
        <v>8</v>
      </c>
      <c r="AT49" s="8" t="s">
        <v>8</v>
      </c>
      <c r="AU49" s="8" t="s">
        <v>8</v>
      </c>
      <c r="AV49" s="8" t="s">
        <v>8</v>
      </c>
      <c r="AW49" s="8" t="s">
        <v>8</v>
      </c>
      <c r="AX49" s="8" t="s">
        <v>8</v>
      </c>
      <c r="AY49" s="8" t="s">
        <v>8</v>
      </c>
      <c r="AZ49" s="8" t="s">
        <v>8</v>
      </c>
      <c r="BA49" s="8" t="s">
        <v>8</v>
      </c>
      <c r="BB49" s="8" t="s">
        <v>8</v>
      </c>
      <c r="BC49" s="8" t="s">
        <v>8</v>
      </c>
      <c r="BD49" s="8" t="s">
        <v>8</v>
      </c>
      <c r="BE49" s="8" t="s">
        <v>8</v>
      </c>
      <c r="BF49" s="8" t="s">
        <v>8</v>
      </c>
      <c r="BG49" s="8" t="s">
        <v>8</v>
      </c>
      <c r="BH49" s="8" t="s">
        <v>8</v>
      </c>
      <c r="BI49" s="8" t="s">
        <v>8</v>
      </c>
      <c r="BJ49" s="8" t="s">
        <v>8</v>
      </c>
      <c r="BK49" s="8" t="s">
        <v>8</v>
      </c>
      <c r="BL49" s="8" t="s">
        <v>8</v>
      </c>
      <c r="BM49" s="8" t="s">
        <v>8</v>
      </c>
      <c r="BN49" s="8" t="s">
        <v>8</v>
      </c>
      <c r="BO49" s="8" t="s">
        <v>8</v>
      </c>
      <c r="BP49" s="8" t="s">
        <v>8</v>
      </c>
      <c r="BQ49" s="8" t="s">
        <v>8</v>
      </c>
      <c r="BR49" s="8" t="s">
        <v>8</v>
      </c>
      <c r="BS49" s="8" t="s">
        <v>8</v>
      </c>
      <c r="BT49" s="8" t="s">
        <v>8</v>
      </c>
      <c r="BU49" s="8" t="s">
        <v>8</v>
      </c>
      <c r="BV49" s="8" t="s">
        <v>8</v>
      </c>
      <c r="BW49" s="8" t="s">
        <v>8</v>
      </c>
      <c r="BX49" s="8" t="s">
        <v>8</v>
      </c>
      <c r="BY49" s="8" t="s">
        <v>8</v>
      </c>
      <c r="BZ49" s="8" t="s">
        <v>8</v>
      </c>
      <c r="CA49" s="8" t="s">
        <v>8</v>
      </c>
      <c r="CB49" s="8" t="s">
        <v>8</v>
      </c>
      <c r="CC49" s="8" t="s">
        <v>8</v>
      </c>
      <c r="CD49" s="8" t="s">
        <v>8</v>
      </c>
      <c r="CE49" s="8" t="s">
        <v>8</v>
      </c>
      <c r="CF49" s="8" t="s">
        <v>8</v>
      </c>
      <c r="CG49" s="8" t="s">
        <v>8</v>
      </c>
      <c r="CH49" s="8" t="s">
        <v>8</v>
      </c>
      <c r="CI49" s="8" t="s">
        <v>8</v>
      </c>
      <c r="CJ49" s="8" t="s">
        <v>8</v>
      </c>
      <c r="CK49" s="8" t="s">
        <v>8</v>
      </c>
      <c r="CL49" s="8" t="s">
        <v>8</v>
      </c>
      <c r="CM49" s="8" t="s">
        <v>8</v>
      </c>
      <c r="CN49" s="8" t="s">
        <v>8</v>
      </c>
      <c r="CO49" s="8" t="s">
        <v>8</v>
      </c>
      <c r="CP49" s="8" t="s">
        <v>8</v>
      </c>
      <c r="CQ49" s="8" t="s">
        <v>8</v>
      </c>
      <c r="CR49" s="8" t="s">
        <v>8</v>
      </c>
      <c r="CS49" s="8" t="s">
        <v>8</v>
      </c>
      <c r="CT49" s="8" t="s">
        <v>8</v>
      </c>
      <c r="CU49" s="8" t="s">
        <v>8</v>
      </c>
      <c r="CV49" s="8" t="s">
        <v>8</v>
      </c>
      <c r="CW49" s="8" t="s">
        <v>8</v>
      </c>
      <c r="CX49" s="8" t="s">
        <v>8</v>
      </c>
      <c r="CY49" s="8" t="s">
        <v>8</v>
      </c>
      <c r="CZ49" s="8" t="s">
        <v>8</v>
      </c>
      <c r="DA49" s="8" t="s">
        <v>8</v>
      </c>
      <c r="DB49" s="8" t="s">
        <v>8</v>
      </c>
      <c r="DC49" s="8" t="s">
        <v>8</v>
      </c>
      <c r="DD49" s="8" t="s">
        <v>8</v>
      </c>
      <c r="DE49" s="8" t="s">
        <v>8</v>
      </c>
      <c r="DF49" s="8" t="s">
        <v>8</v>
      </c>
      <c r="DG49" s="8" t="s">
        <v>8</v>
      </c>
      <c r="DH49" s="8" t="s">
        <v>8</v>
      </c>
      <c r="DI49" s="8" t="s">
        <v>8</v>
      </c>
      <c r="DJ49" s="8" t="s">
        <v>8</v>
      </c>
      <c r="DK49" s="8" t="s">
        <v>8</v>
      </c>
      <c r="DL49" s="8" t="s">
        <v>8</v>
      </c>
      <c r="DM49" s="8" t="s">
        <v>8</v>
      </c>
      <c r="DN49" s="8" t="s">
        <v>8</v>
      </c>
      <c r="DO49" s="8" t="s">
        <v>8</v>
      </c>
      <c r="DP49" s="8" t="s">
        <v>8</v>
      </c>
      <c r="DQ49" s="8" t="s">
        <v>8</v>
      </c>
      <c r="DR49" s="8" t="s">
        <v>8</v>
      </c>
      <c r="DS49" s="8" t="s">
        <v>8</v>
      </c>
      <c r="DT49" s="8" t="s">
        <v>8</v>
      </c>
      <c r="DU49" s="8" t="s">
        <v>8</v>
      </c>
      <c r="DV49" s="8" t="s">
        <v>8</v>
      </c>
      <c r="DW49" s="8" t="s">
        <v>8</v>
      </c>
      <c r="DX49" s="8" t="s">
        <v>8</v>
      </c>
      <c r="DY49" s="8" t="s">
        <v>8</v>
      </c>
      <c r="DZ49" s="8" t="s">
        <v>8</v>
      </c>
      <c r="EA49" s="8" t="s">
        <v>8</v>
      </c>
      <c r="EB49" s="8" t="s">
        <v>8</v>
      </c>
      <c r="EC49" s="8" t="s">
        <v>8</v>
      </c>
      <c r="ED49" s="8" t="s">
        <v>8</v>
      </c>
      <c r="EE49" s="8" t="s">
        <v>8</v>
      </c>
      <c r="EF49" s="8" t="s">
        <v>8</v>
      </c>
      <c r="EG49" s="8" t="s">
        <v>8</v>
      </c>
      <c r="EH49" s="8" t="s">
        <v>8</v>
      </c>
      <c r="EI49" s="8" t="s">
        <v>8</v>
      </c>
      <c r="EJ49" s="8" t="s">
        <v>8</v>
      </c>
      <c r="EK49" s="8" t="s">
        <v>8</v>
      </c>
      <c r="EL49" s="8" t="s">
        <v>8</v>
      </c>
      <c r="EM49" s="8" t="s">
        <v>8</v>
      </c>
      <c r="EN49" s="8" t="s">
        <v>8</v>
      </c>
      <c r="EO49" s="8" t="s">
        <v>8</v>
      </c>
      <c r="EP49" s="8" t="s">
        <v>8</v>
      </c>
      <c r="EQ49" s="8" t="s">
        <v>8</v>
      </c>
      <c r="ER49" s="8" t="s">
        <v>8</v>
      </c>
      <c r="ES49" s="8" t="s">
        <v>8</v>
      </c>
      <c r="ET49" s="8" t="s">
        <v>8</v>
      </c>
      <c r="EU49" s="8" t="s">
        <v>8</v>
      </c>
      <c r="EV49" s="8" t="s">
        <v>8</v>
      </c>
      <c r="EW49" s="8" t="s">
        <v>8</v>
      </c>
      <c r="EX49" s="8" t="s">
        <v>8</v>
      </c>
      <c r="EY49" s="8" t="s">
        <v>8</v>
      </c>
      <c r="EZ49" s="8" t="s">
        <v>8</v>
      </c>
      <c r="FA49" s="8" t="s">
        <v>8</v>
      </c>
      <c r="FB49" s="8" t="s">
        <v>8</v>
      </c>
      <c r="FC49" s="8" t="s">
        <v>8</v>
      </c>
      <c r="FD49" s="8" t="s">
        <v>8</v>
      </c>
      <c r="FE49" s="8" t="s">
        <v>8</v>
      </c>
      <c r="FF49" s="8" t="s">
        <v>8</v>
      </c>
      <c r="FG49" s="8" t="s">
        <v>8</v>
      </c>
      <c r="FH49" s="8" t="s">
        <v>8</v>
      </c>
      <c r="FI49" s="8" t="s">
        <v>8</v>
      </c>
      <c r="FJ49" s="8" t="s">
        <v>8</v>
      </c>
      <c r="FK49" s="8" t="s">
        <v>8</v>
      </c>
      <c r="FL49" s="8" t="s">
        <v>8</v>
      </c>
      <c r="FM49" s="8" t="s">
        <v>8</v>
      </c>
      <c r="FN49" s="8" t="s">
        <v>8</v>
      </c>
      <c r="FO49" s="8" t="s">
        <v>8</v>
      </c>
      <c r="FP49" s="8" t="s">
        <v>8</v>
      </c>
      <c r="FQ49" s="8" t="s">
        <v>8</v>
      </c>
      <c r="FR49" s="8" t="s">
        <v>8</v>
      </c>
      <c r="FS49" s="8" t="s">
        <v>8</v>
      </c>
      <c r="FT49" s="8" t="s">
        <v>8</v>
      </c>
      <c r="FU49" s="8" t="s">
        <v>8</v>
      </c>
      <c r="FV49" s="8" t="s">
        <v>8</v>
      </c>
      <c r="FW49" s="8" t="s">
        <v>8</v>
      </c>
      <c r="FX49" s="8" t="s">
        <v>8</v>
      </c>
      <c r="FY49" s="8" t="s">
        <v>8</v>
      </c>
      <c r="FZ49" s="8" t="s">
        <v>8</v>
      </c>
      <c r="GA49" s="8" t="s">
        <v>8</v>
      </c>
      <c r="GB49" s="8" t="s">
        <v>8</v>
      </c>
      <c r="GC49" s="8" t="s">
        <v>8</v>
      </c>
      <c r="GD49" s="8" t="s">
        <v>8</v>
      </c>
      <c r="GE49" s="8" t="s">
        <v>8</v>
      </c>
      <c r="GF49" s="8" t="s">
        <v>8</v>
      </c>
      <c r="GG49" s="8" t="s">
        <v>8</v>
      </c>
      <c r="GH49" s="8" t="s">
        <v>8</v>
      </c>
      <c r="GI49" s="8" t="s">
        <v>8</v>
      </c>
      <c r="GJ49" s="8" t="s">
        <v>8</v>
      </c>
      <c r="GK49" s="8" t="s">
        <v>8</v>
      </c>
      <c r="GL49" s="8" t="s">
        <v>8</v>
      </c>
      <c r="GM49" s="8" t="s">
        <v>8</v>
      </c>
      <c r="GN49" s="8" t="s">
        <v>8</v>
      </c>
      <c r="GO49" s="8" t="s">
        <v>8</v>
      </c>
      <c r="GP49" s="8" t="s">
        <v>8</v>
      </c>
      <c r="GQ49" s="8" t="s">
        <v>8</v>
      </c>
      <c r="GR49" s="8" t="s">
        <v>8</v>
      </c>
      <c r="GS49" s="8" t="s">
        <v>8</v>
      </c>
      <c r="GT49" s="8" t="s">
        <v>8</v>
      </c>
      <c r="GU49" s="8" t="s">
        <v>8</v>
      </c>
      <c r="GV49" s="8" t="s">
        <v>8</v>
      </c>
      <c r="GW49" s="8" t="s">
        <v>8</v>
      </c>
      <c r="GX49" s="8" t="s">
        <v>8</v>
      </c>
      <c r="GY49" s="8" t="s">
        <v>8</v>
      </c>
      <c r="GZ49" s="8" t="s">
        <v>8</v>
      </c>
      <c r="HA49" s="8" t="s">
        <v>8</v>
      </c>
      <c r="HB49" s="8" t="s">
        <v>8</v>
      </c>
      <c r="HC49" s="8" t="s">
        <v>8</v>
      </c>
      <c r="HD49" s="8" t="s">
        <v>8</v>
      </c>
      <c r="HE49" s="8" t="s">
        <v>8</v>
      </c>
      <c r="HF49" s="8" t="s">
        <v>8</v>
      </c>
      <c r="HG49" s="8" t="s">
        <v>8</v>
      </c>
      <c r="HH49" s="8" t="s">
        <v>8</v>
      </c>
      <c r="HI49" s="8" t="s">
        <v>8</v>
      </c>
      <c r="HJ49" s="8" t="s">
        <v>8</v>
      </c>
      <c r="HK49" s="8" t="s">
        <v>8</v>
      </c>
      <c r="HL49" s="8" t="s">
        <v>8</v>
      </c>
      <c r="HM49" s="8" t="s">
        <v>8</v>
      </c>
      <c r="HN49" s="8" t="s">
        <v>8</v>
      </c>
      <c r="HO49" s="8" t="s">
        <v>8</v>
      </c>
      <c r="HP49" s="7" t="s">
        <v>8</v>
      </c>
      <c r="HQ49" s="8" t="s">
        <v>8</v>
      </c>
      <c r="HR49" s="8" t="s">
        <v>8</v>
      </c>
      <c r="HS49" s="8" t="s">
        <v>8</v>
      </c>
      <c r="HT49" s="8" t="s">
        <v>8</v>
      </c>
      <c r="HU49" s="8" t="s">
        <v>8</v>
      </c>
      <c r="HV49" s="8" t="s">
        <v>8</v>
      </c>
      <c r="HW49" s="8" t="s">
        <v>8</v>
      </c>
      <c r="HX49" s="8" t="s">
        <v>3</v>
      </c>
      <c r="HY49" s="8" t="s">
        <v>8</v>
      </c>
      <c r="HZ49" s="8" t="s">
        <v>8</v>
      </c>
      <c r="IA49" s="8" t="s">
        <v>8</v>
      </c>
      <c r="IB49" s="8" t="s">
        <v>8</v>
      </c>
      <c r="IC49" s="8" t="s">
        <v>8</v>
      </c>
      <c r="ID49" s="8" t="s">
        <v>8</v>
      </c>
      <c r="IE49" s="8" t="s">
        <v>8</v>
      </c>
      <c r="IF49" s="8" t="s">
        <v>8</v>
      </c>
      <c r="IG49" s="8" t="s">
        <v>8</v>
      </c>
      <c r="IH49" s="8" t="s">
        <v>8</v>
      </c>
      <c r="II49" s="8" t="s">
        <v>8</v>
      </c>
      <c r="IJ49" s="8" t="s">
        <v>8</v>
      </c>
      <c r="IK49" s="8" t="s">
        <v>8</v>
      </c>
      <c r="IL49" s="8" t="s">
        <v>8</v>
      </c>
      <c r="IM49" s="8" t="s">
        <v>8</v>
      </c>
      <c r="IN49" s="8" t="s">
        <v>8</v>
      </c>
      <c r="IO49" s="8" t="s">
        <v>8</v>
      </c>
      <c r="IP49" s="8" t="s">
        <v>8</v>
      </c>
      <c r="IQ49" s="8" t="s">
        <v>8</v>
      </c>
      <c r="IR49" s="8" t="s">
        <v>8</v>
      </c>
      <c r="IS49" s="8" t="s">
        <v>8</v>
      </c>
      <c r="IT49" s="8" t="s">
        <v>8</v>
      </c>
      <c r="IU49" s="8" t="s">
        <v>8</v>
      </c>
      <c r="IV49" s="8" t="s">
        <v>8</v>
      </c>
      <c r="IW49" s="8" t="s">
        <v>8</v>
      </c>
      <c r="IX49" s="8" t="s">
        <v>8</v>
      </c>
      <c r="IY49" s="8" t="s">
        <v>8</v>
      </c>
      <c r="IZ49" s="8" t="s">
        <v>8</v>
      </c>
      <c r="JA49" s="8" t="s">
        <v>8</v>
      </c>
      <c r="JB49" s="8" t="s">
        <v>8</v>
      </c>
      <c r="JC49" s="8" t="s">
        <v>8</v>
      </c>
      <c r="JD49" s="8" t="s">
        <v>8</v>
      </c>
      <c r="JE49" s="8" t="s">
        <v>8</v>
      </c>
      <c r="JF49" s="8" t="s">
        <v>8</v>
      </c>
      <c r="JG49" s="8" t="s">
        <v>8</v>
      </c>
      <c r="JH49" s="8" t="s">
        <v>8</v>
      </c>
      <c r="JI49" s="8" t="s">
        <v>8</v>
      </c>
      <c r="JJ49" s="8" t="s">
        <v>8</v>
      </c>
      <c r="JK49" s="8" t="s">
        <v>8</v>
      </c>
      <c r="JL49" s="8" t="s">
        <v>8</v>
      </c>
      <c r="JM49" s="8" t="s">
        <v>8</v>
      </c>
      <c r="JN49" s="8" t="s">
        <v>3</v>
      </c>
      <c r="JO49" s="8" t="s">
        <v>8</v>
      </c>
      <c r="JP49" s="8" t="s">
        <v>8</v>
      </c>
      <c r="JQ49" s="8" t="s">
        <v>8</v>
      </c>
      <c r="JR49" s="8" t="s">
        <v>8</v>
      </c>
      <c r="JS49" s="8" t="s">
        <v>8</v>
      </c>
      <c r="JT49" s="8" t="s">
        <v>8</v>
      </c>
      <c r="JU49" s="8" t="s">
        <v>8</v>
      </c>
      <c r="JV49" s="8" t="s">
        <v>8</v>
      </c>
      <c r="JW49" s="8" t="s">
        <v>8</v>
      </c>
      <c r="JX49" s="8" t="s">
        <v>8</v>
      </c>
      <c r="JY49" s="8" t="s">
        <v>8</v>
      </c>
      <c r="JZ49" s="8" t="s">
        <v>8</v>
      </c>
      <c r="KA49" s="8" t="s">
        <v>8</v>
      </c>
      <c r="KB49" s="8" t="s">
        <v>8</v>
      </c>
      <c r="KC49" s="8" t="s">
        <v>8</v>
      </c>
      <c r="KD49" s="8" t="s">
        <v>8</v>
      </c>
      <c r="KE49" s="8" t="s">
        <v>8</v>
      </c>
      <c r="KF49" s="8" t="s">
        <v>8</v>
      </c>
      <c r="KG49" s="8" t="s">
        <v>8</v>
      </c>
      <c r="KH49" s="8" t="s">
        <v>8</v>
      </c>
      <c r="KI49" s="8" t="s">
        <v>8</v>
      </c>
      <c r="KJ49" s="8" t="s">
        <v>8</v>
      </c>
      <c r="KK49" s="8" t="s">
        <v>8</v>
      </c>
      <c r="KL49" s="8" t="s">
        <v>8</v>
      </c>
      <c r="KM49" s="8" t="s">
        <v>8</v>
      </c>
      <c r="KN49" s="8" t="s">
        <v>8</v>
      </c>
      <c r="KO49" s="8" t="s">
        <v>8</v>
      </c>
      <c r="KP49" s="8" t="s">
        <v>8</v>
      </c>
      <c r="KQ49" s="8" t="s">
        <v>8</v>
      </c>
      <c r="KR49" s="8" t="s">
        <v>8</v>
      </c>
      <c r="KS49" s="8" t="s">
        <v>8</v>
      </c>
      <c r="KT49" s="8" t="s">
        <v>8</v>
      </c>
      <c r="KU49" s="8" t="s">
        <v>8</v>
      </c>
      <c r="KV49" s="8" t="s">
        <v>8</v>
      </c>
      <c r="KW49" s="8" t="s">
        <v>8</v>
      </c>
      <c r="KX49" s="8" t="s">
        <v>8</v>
      </c>
      <c r="KY49" s="8" t="s">
        <v>8</v>
      </c>
      <c r="KZ49" s="8" t="s">
        <v>8</v>
      </c>
      <c r="LA49" s="8" t="s">
        <v>8</v>
      </c>
      <c r="LB49" s="8" t="s">
        <v>8</v>
      </c>
      <c r="LC49" s="8" t="s">
        <v>8</v>
      </c>
      <c r="LD49" s="8" t="s">
        <v>3</v>
      </c>
      <c r="LE49" s="8" t="s">
        <v>8</v>
      </c>
      <c r="LF49" s="8" t="s">
        <v>8</v>
      </c>
      <c r="LG49" s="8" t="s">
        <v>8</v>
      </c>
      <c r="LH49" s="8" t="s">
        <v>8</v>
      </c>
      <c r="LI49" s="8" t="s">
        <v>8</v>
      </c>
      <c r="LJ49" s="8" t="s">
        <v>8</v>
      </c>
      <c r="LK49" s="8" t="s">
        <v>8</v>
      </c>
      <c r="LL49" s="8" t="s">
        <v>8</v>
      </c>
      <c r="LM49" s="8" t="s">
        <v>8</v>
      </c>
      <c r="LN49" s="8" t="s">
        <v>8</v>
      </c>
      <c r="LO49" s="8" t="s">
        <v>8</v>
      </c>
      <c r="LP49" s="7" t="s">
        <v>8</v>
      </c>
      <c r="LQ49" s="7" t="s">
        <v>8</v>
      </c>
      <c r="LR49" s="8" t="s">
        <v>8</v>
      </c>
      <c r="LS49" s="8" t="s">
        <v>8</v>
      </c>
      <c r="LT49" s="8" t="s">
        <v>8</v>
      </c>
      <c r="LU49" s="8" t="s">
        <v>8</v>
      </c>
      <c r="LV49" s="8" t="s">
        <v>8</v>
      </c>
      <c r="LW49" s="8" t="s">
        <v>8</v>
      </c>
      <c r="LX49" s="8" t="s">
        <v>8</v>
      </c>
      <c r="LY49" s="8" t="s">
        <v>8</v>
      </c>
      <c r="LZ49" s="8" t="s">
        <v>8</v>
      </c>
      <c r="MA49" s="8" t="s">
        <v>8</v>
      </c>
      <c r="MB49" s="8" t="s">
        <v>8</v>
      </c>
      <c r="MC49" s="8" t="s">
        <v>8</v>
      </c>
      <c r="MD49" s="8" t="s">
        <v>8</v>
      </c>
      <c r="ME49" s="8" t="s">
        <v>8</v>
      </c>
      <c r="MF49" s="8" t="s">
        <v>8</v>
      </c>
      <c r="MG49" s="8" t="s">
        <v>8</v>
      </c>
      <c r="MH49" s="8" t="s">
        <v>8</v>
      </c>
      <c r="MI49" s="8" t="s">
        <v>8</v>
      </c>
      <c r="MJ49" s="8" t="s">
        <v>8</v>
      </c>
      <c r="MK49" s="8" t="s">
        <v>8</v>
      </c>
      <c r="ML49" s="8" t="s">
        <v>8</v>
      </c>
      <c r="MM49" s="8" t="s">
        <v>8</v>
      </c>
      <c r="MN49" s="8" t="s">
        <v>8</v>
      </c>
      <c r="MO49" s="8" t="s">
        <v>8</v>
      </c>
      <c r="MP49" s="8" t="s">
        <v>8</v>
      </c>
      <c r="MQ49" s="8" t="s">
        <v>8</v>
      </c>
      <c r="MR49" s="8" t="s">
        <v>8</v>
      </c>
      <c r="MS49" s="8" t="s">
        <v>8</v>
      </c>
      <c r="MT49" s="8" t="s">
        <v>8</v>
      </c>
      <c r="MU49" s="8" t="s">
        <v>8</v>
      </c>
      <c r="MV49" s="8" t="s">
        <v>8</v>
      </c>
      <c r="MW49" s="8" t="s">
        <v>8</v>
      </c>
      <c r="MX49" s="8" t="s">
        <v>8</v>
      </c>
      <c r="MY49" s="8" t="s">
        <v>8</v>
      </c>
      <c r="MZ49" s="8" t="s">
        <v>8</v>
      </c>
      <c r="NA49" s="8" t="s">
        <v>8</v>
      </c>
      <c r="NB49" s="8" t="s">
        <v>8</v>
      </c>
      <c r="NC49" s="8" t="s">
        <v>8</v>
      </c>
      <c r="ND49" s="8" t="s">
        <v>8</v>
      </c>
      <c r="NE49" s="8" t="s">
        <v>8</v>
      </c>
      <c r="NF49" s="8" t="s">
        <v>8</v>
      </c>
      <c r="NG49" s="8" t="s">
        <v>8</v>
      </c>
      <c r="NH49" s="8" t="s">
        <v>8</v>
      </c>
      <c r="NI49" s="8" t="s">
        <v>8</v>
      </c>
      <c r="NJ49" s="8" t="s">
        <v>8</v>
      </c>
      <c r="NK49" s="8" t="s">
        <v>8</v>
      </c>
      <c r="NL49" s="8"/>
      <c r="NM49" s="8"/>
      <c r="NN49" s="8"/>
      <c r="NO49" s="8"/>
      <c r="NP49" s="8"/>
      <c r="NQ49" s="8"/>
      <c r="NR49" s="8"/>
      <c r="NS49" s="8"/>
      <c r="NT49" s="8"/>
      <c r="NU49" s="8"/>
      <c r="NV49" s="8"/>
      <c r="NW49" s="8"/>
      <c r="NX49" s="8"/>
      <c r="NY49" s="8"/>
      <c r="NZ49" s="8"/>
      <c r="OA49" s="8"/>
      <c r="OB49" s="8"/>
      <c r="OC49" s="8"/>
      <c r="OD49" s="8"/>
      <c r="OE49" s="8"/>
      <c r="OF49" s="8"/>
      <c r="OG49" s="8"/>
      <c r="OH49" s="8"/>
      <c r="OI49" s="8"/>
      <c r="OJ49" s="8"/>
      <c r="OK49" s="8"/>
      <c r="OL49" s="8"/>
      <c r="OM49" s="8"/>
      <c r="ON49" s="8"/>
      <c r="OO49" s="8"/>
      <c r="OP49" s="8"/>
      <c r="OQ49" s="8"/>
      <c r="OR49" s="8"/>
      <c r="OS49" s="8"/>
      <c r="OT49" s="8"/>
      <c r="OU49" s="8"/>
      <c r="OV49" s="8"/>
      <c r="OW49" s="8"/>
      <c r="OX49" s="8"/>
      <c r="OY49" s="8"/>
      <c r="OZ49" s="8"/>
      <c r="PA49" s="8"/>
      <c r="PB49" s="8"/>
      <c r="PC49" s="8"/>
      <c r="PD49" s="8"/>
      <c r="PE49" s="8"/>
      <c r="PF49" s="8"/>
      <c r="PG49" s="8"/>
      <c r="PH49" s="8"/>
      <c r="PI49" s="8"/>
      <c r="PJ49" s="8"/>
      <c r="PK49" s="8"/>
      <c r="PL49" s="8"/>
      <c r="PM49" s="8"/>
      <c r="PN49" s="8"/>
      <c r="PO49" s="8"/>
      <c r="PP49" s="8"/>
      <c r="PQ49" s="8"/>
      <c r="PR49" s="8"/>
      <c r="PS49" s="8"/>
      <c r="PT49" s="8"/>
      <c r="PU49" s="8"/>
      <c r="PV49" s="8"/>
      <c r="PW49" s="8"/>
      <c r="PX49" s="8"/>
      <c r="PY49" s="8"/>
      <c r="PZ49" s="8"/>
      <c r="QA49" s="8"/>
      <c r="QB49" s="8"/>
      <c r="QC49" s="8"/>
      <c r="QD49" s="8"/>
      <c r="QE49" s="8"/>
      <c r="QF49" s="8"/>
      <c r="QG49" s="8"/>
      <c r="QH49" s="8"/>
      <c r="QI49" s="8"/>
      <c r="QJ49" s="8"/>
      <c r="QK49" s="8"/>
      <c r="QL49" s="8"/>
      <c r="QM49" s="8"/>
      <c r="QN49" s="8"/>
      <c r="QO49" s="8"/>
      <c r="QP49" s="8"/>
      <c r="QQ49" s="8"/>
      <c r="QR49" s="8"/>
      <c r="QS49" s="8"/>
      <c r="QT49" s="8"/>
      <c r="QU49" s="8"/>
      <c r="QV49" s="8"/>
      <c r="QW49" s="8"/>
      <c r="QX49" s="8"/>
      <c r="QY49" s="8"/>
      <c r="QZ49" s="8"/>
      <c r="RA49" s="8"/>
      <c r="RB49" s="8"/>
      <c r="RC49" s="8"/>
      <c r="RD49" s="8"/>
      <c r="RE49" s="8"/>
      <c r="RF49" s="8"/>
      <c r="RG49" s="8"/>
      <c r="RH49" s="8"/>
      <c r="RI49" s="8"/>
      <c r="RJ49" s="8"/>
      <c r="RK49" s="8"/>
      <c r="RL49" s="8"/>
      <c r="RM49" s="8"/>
      <c r="RN49" s="8"/>
      <c r="RO49" s="8"/>
      <c r="RP49" s="8"/>
      <c r="RQ49" s="8"/>
      <c r="RR49" s="8"/>
      <c r="RS49" s="8"/>
      <c r="RT49" s="8"/>
      <c r="RU49" s="8"/>
      <c r="RV49" s="8"/>
      <c r="RW49" s="8"/>
      <c r="RX49" s="8"/>
      <c r="RY49" s="8"/>
      <c r="RZ49" s="8"/>
      <c r="SA49" s="8"/>
      <c r="SB49" s="8"/>
      <c r="SC49" s="8"/>
      <c r="SD49" s="8"/>
      <c r="SE49" s="8"/>
      <c r="SF49" s="8"/>
      <c r="SG49" s="8"/>
      <c r="SH49" s="8"/>
      <c r="SI49" s="8"/>
      <c r="SJ49" s="8"/>
      <c r="SK49" s="8"/>
      <c r="SL49" s="8"/>
      <c r="SM49" s="8"/>
      <c r="SN49" s="8"/>
      <c r="SO49" s="8"/>
      <c r="SP49" s="8"/>
      <c r="SQ49" s="8"/>
      <c r="SR49" s="8"/>
      <c r="SS49" s="8"/>
      <c r="ST49" s="8"/>
      <c r="SU49" s="8"/>
      <c r="SV49" s="8"/>
      <c r="SW49" s="8"/>
      <c r="SX49" s="8"/>
      <c r="SY49" s="8"/>
      <c r="SZ49" s="8"/>
      <c r="TA49" s="8"/>
      <c r="TB49" s="8"/>
      <c r="TC49" s="8"/>
      <c r="TD49" s="8"/>
      <c r="TE49" s="8"/>
      <c r="TF49" s="8"/>
      <c r="TG49" s="8"/>
      <c r="TH49" s="8"/>
      <c r="TI49" s="8"/>
      <c r="TJ49" s="8"/>
      <c r="TK49" s="8"/>
      <c r="TL49" s="8"/>
      <c r="TM49" s="8"/>
      <c r="TN49" s="8"/>
      <c r="TO49" s="8"/>
      <c r="TP49" s="8"/>
      <c r="TQ49" s="8"/>
      <c r="TR49" s="8"/>
      <c r="TS49" s="8"/>
      <c r="TT49" s="8"/>
      <c r="TU49" s="8"/>
      <c r="TV49" s="8"/>
      <c r="TW49" s="8"/>
      <c r="TX49" s="8"/>
      <c r="TY49" s="8"/>
      <c r="TZ49" s="8"/>
      <c r="UA49" s="8"/>
      <c r="UB49" s="8"/>
      <c r="UC49" s="8"/>
      <c r="UD49" s="8"/>
      <c r="UE49" s="8"/>
      <c r="UF49" s="8"/>
      <c r="UG49" s="8"/>
      <c r="UH49" s="8"/>
      <c r="UI49" s="8"/>
      <c r="UJ49" s="8"/>
      <c r="UK49" s="8"/>
      <c r="UL49" s="8"/>
      <c r="UM49" s="8"/>
      <c r="UN49" s="8"/>
      <c r="UO49" s="8"/>
      <c r="UP49" s="8"/>
      <c r="UQ49" s="8"/>
      <c r="UR49" s="8"/>
      <c r="US49" s="8"/>
      <c r="UT49" s="8"/>
      <c r="UU49" s="8"/>
      <c r="UV49" s="8"/>
      <c r="UW49" s="8"/>
      <c r="UX49" s="8"/>
      <c r="UY49" s="8"/>
      <c r="UZ49" s="8"/>
      <c r="VA49" s="8"/>
      <c r="VB49" s="8"/>
      <c r="VC49" s="8"/>
      <c r="VD49" s="8"/>
      <c r="VE49" s="8"/>
      <c r="VF49" s="8"/>
      <c r="VG49" s="8"/>
      <c r="VH49" s="8"/>
      <c r="VI49" s="8"/>
      <c r="VJ49" s="8"/>
      <c r="VK49" s="8"/>
      <c r="VL49" s="8"/>
      <c r="VM49" s="8"/>
      <c r="VN49" s="8"/>
      <c r="VO49" s="8"/>
      <c r="VP49" s="8"/>
      <c r="VQ49" s="8"/>
      <c r="VR49" s="8"/>
      <c r="VS49" s="8"/>
      <c r="VT49" s="8"/>
      <c r="VU49" s="8"/>
      <c r="VV49" s="8"/>
      <c r="VW49" s="8"/>
      <c r="VX49" s="8"/>
      <c r="VY49" s="8"/>
      <c r="VZ49" s="8"/>
      <c r="WA49" s="8"/>
      <c r="WB49" s="8"/>
      <c r="WC49" s="8"/>
      <c r="WD49" s="8"/>
      <c r="WE49" s="8"/>
      <c r="WF49" s="8"/>
      <c r="WG49" s="8"/>
      <c r="WH49" s="8"/>
      <c r="WI49" s="8"/>
      <c r="WJ49" s="8"/>
      <c r="WK49" s="8"/>
      <c r="WL49" s="8"/>
      <c r="WM49" s="8"/>
      <c r="WN49" s="8"/>
      <c r="WO49" s="8"/>
      <c r="WP49" s="8"/>
      <c r="WQ49" s="8"/>
      <c r="WR49" s="8"/>
      <c r="WS49" s="8"/>
      <c r="WT49" s="8"/>
      <c r="WU49" s="8"/>
      <c r="WV49" s="8"/>
      <c r="WW49" s="8"/>
      <c r="WX49" s="8"/>
      <c r="WY49" s="8"/>
      <c r="WZ49" s="8"/>
      <c r="XA49" s="8"/>
      <c r="XB49" s="8"/>
      <c r="XC49" s="8"/>
      <c r="XD49" s="8"/>
      <c r="XE49" s="8"/>
      <c r="XF49" s="8"/>
      <c r="XG49" s="8"/>
      <c r="XH49" s="8"/>
      <c r="XI49" s="8"/>
      <c r="XJ49" s="8"/>
      <c r="XK49" s="8"/>
      <c r="XL49" s="8"/>
      <c r="XM49" s="8"/>
      <c r="XN49" s="8"/>
      <c r="XO49" s="8"/>
      <c r="XP49" s="8"/>
      <c r="XQ49" s="8"/>
      <c r="XR49" s="8"/>
      <c r="XS49" s="8"/>
      <c r="XT49" s="8"/>
      <c r="XU49" s="8"/>
      <c r="XV49" s="8"/>
      <c r="XW49" s="8"/>
      <c r="XX49" s="8"/>
      <c r="XY49" s="8"/>
      <c r="XZ49" s="8"/>
      <c r="YA49" s="8"/>
      <c r="YB49" s="8"/>
      <c r="YC49" s="8"/>
      <c r="YD49" s="8"/>
      <c r="YE49" s="8"/>
      <c r="YF49" s="8"/>
      <c r="YG49" s="8"/>
      <c r="YH49" s="8"/>
      <c r="YI49" s="8"/>
      <c r="YJ49" s="8"/>
      <c r="YK49" s="8"/>
      <c r="YL49" s="8"/>
      <c r="YM49" s="8"/>
      <c r="YN49" s="8"/>
      <c r="YO49" s="8"/>
      <c r="YP49" s="8"/>
      <c r="YQ49" s="8"/>
      <c r="YR49" s="8"/>
      <c r="YS49" s="8"/>
      <c r="YT49" s="8"/>
      <c r="YU49" s="8"/>
      <c r="YV49" s="8"/>
      <c r="YW49" s="8"/>
      <c r="YX49" s="8"/>
      <c r="YY49" s="8"/>
      <c r="YZ49" s="8"/>
      <c r="ZA49" s="8"/>
      <c r="ZB49" s="8"/>
      <c r="ZC49" s="8"/>
      <c r="ZD49" s="8"/>
      <c r="ZE49" s="8"/>
      <c r="ZF49" s="8"/>
      <c r="ZG49" s="8"/>
      <c r="ZH49" s="8"/>
      <c r="ZI49" s="8"/>
      <c r="ZJ49" s="8"/>
      <c r="ZK49" s="8"/>
      <c r="ZL49" s="8"/>
      <c r="ZM49" s="8"/>
      <c r="ZN49" s="8"/>
      <c r="ZO49" s="8"/>
      <c r="ZP49" s="8"/>
      <c r="ZQ49" s="8"/>
      <c r="ZR49" s="8"/>
      <c r="ZS49" s="8"/>
      <c r="ZT49" s="8"/>
      <c r="ZU49" s="8"/>
      <c r="ZV49" s="8"/>
      <c r="ZW49" s="8"/>
      <c r="ZX49" s="8"/>
      <c r="ZY49" s="8"/>
      <c r="ZZ49" s="8"/>
      <c r="AAA49" s="8"/>
      <c r="AAB49" s="8"/>
      <c r="AAC49" s="8"/>
      <c r="AAD49" s="8"/>
      <c r="AAE49" s="8"/>
      <c r="AAF49" s="8"/>
      <c r="AAG49" s="8"/>
      <c r="AAH49" s="8"/>
      <c r="AAI49" s="8"/>
      <c r="AAJ49" s="8"/>
      <c r="AAK49" s="8"/>
      <c r="AAL49" s="8"/>
      <c r="AAM49" s="8"/>
      <c r="AAN49" s="8"/>
      <c r="AAO49" s="8"/>
      <c r="AAP49" s="8"/>
      <c r="AAQ49" s="8"/>
      <c r="AAR49" s="8"/>
      <c r="AAS49" s="8"/>
      <c r="AAT49" s="8"/>
      <c r="AAU49" s="8"/>
      <c r="AAV49" s="8"/>
      <c r="AAW49" s="8"/>
      <c r="AAX49" s="8"/>
      <c r="AAY49" s="8"/>
      <c r="AAZ49" s="8"/>
      <c r="ABA49" s="8"/>
      <c r="ABB49" s="8"/>
      <c r="ABC49" s="8"/>
      <c r="ABD49" s="8"/>
      <c r="ABE49" s="8"/>
      <c r="ABF49" s="8"/>
      <c r="ABG49" s="8"/>
      <c r="ABH49" s="8"/>
      <c r="ABI49" s="8"/>
      <c r="ABJ49" s="8"/>
      <c r="ABK49" s="8"/>
      <c r="ABL49" s="8"/>
      <c r="ABO49" s="6">
        <f ca="1">COUNTIFS($J49:$ABL49,"*"&amp;"Congés"&amp;"*",$J$1:$ABL$1,"&gt;="&amp;ABO$1,$J$1:$ABL$1,"&lt;="&amp;EOMONTH(ABO$1,0))+COUNTIFS($J49:$ABL49,"*"&amp;"RECUP DEBIT"&amp;"*",$J$1:$ABL$1,"&gt;="&amp;ABO$1,$J$1:$ABL$1,"&lt;="&amp;EOMONTH(ABO$1,0))+COUNTIFS($J49:$ABL49,"*"&amp;"RTT"&amp;"*",$J$1:$ABL$1,"&gt;="&amp;ABO$1,$J$1:$ABL$1,"&lt;="&amp;EOMONTH(ABO$1,0))+COUNTIFS($J49:$ABL49,"*"&amp;"ENFANT MALADE"&amp;"*",$J$1:$ABL$1,"&gt;="&amp;ABO$1,$J$1:$ABL$1,"&lt;="&amp;EOMONTH(ABO$1,0))+COUNTIFS($J49:$ABL49,"*"&amp;"BONIFICATION"&amp;"*",$J$1:$ABL$1,"&gt;="&amp;ABO$1,$J$1:$ABL$1,"&lt;="&amp;EOMONTH(ABO$1,0))</f>
        <v>0</v>
      </c>
      <c r="ABP49" s="5">
        <f ca="1">COUNTIFS($J49:$ABL49,"*"&amp;"Congés"&amp;"*",$J$1:$ABL$1,"&gt;="&amp;ABP$1,$J$1:$ABL$1,"&lt;="&amp;EOMONTH(ABP$1,0))+COUNTIFS($J49:$ABL49,"*"&amp;"RECUP DEBIT"&amp;"*",$J$1:$ABL$1,"&gt;="&amp;ABP$1,$J$1:$ABL$1,"&lt;="&amp;EOMONTH(ABP$1,0))+COUNTIFS($J49:$ABL49,"*"&amp;"RTT"&amp;"*",$J$1:$ABL$1,"&gt;="&amp;ABP$1,$J$1:$ABL$1,"&lt;="&amp;EOMONTH(ABP$1,0))+COUNTIFS($J49:$ABL49,"*"&amp;"ENFANT MALADE"&amp;"*",$J$1:$ABL$1,"&gt;="&amp;ABP$1,$J$1:$ABL$1,"&lt;="&amp;EOMONTH(ABP$1,0))+COUNTIFS($J49:$ABL49,"*"&amp;"BONIFICATION"&amp;"*",$J$1:$ABL$1,"&gt;="&amp;ABP$1,$J$1:$ABL$1,"&lt;="&amp;EOMONTH(ABP$1,0))</f>
        <v>0</v>
      </c>
      <c r="ABQ49" s="5">
        <f ca="1">COUNTIFS($J49:$ABL49,"*"&amp;"Congés"&amp;"*",$J$1:$ABL$1,"&gt;="&amp;ABQ$1,$J$1:$ABL$1,"&lt;="&amp;EOMONTH(ABQ$1,0))+COUNTIFS($J49:$ABL49,"*"&amp;"RECUP DEBIT"&amp;"*",$J$1:$ABL$1,"&gt;="&amp;ABQ$1,$J$1:$ABL$1,"&lt;="&amp;EOMONTH(ABQ$1,0))+COUNTIFS($J49:$ABL49,"*"&amp;"RTT"&amp;"*",$J$1:$ABL$1,"&gt;="&amp;ABQ$1,$J$1:$ABL$1,"&lt;="&amp;EOMONTH(ABQ$1,0))+COUNTIFS($J49:$ABL49,"*"&amp;"ENFANT MALADE"&amp;"*",$J$1:$ABL$1,"&gt;="&amp;ABQ$1,$J$1:$ABL$1,"&lt;="&amp;EOMONTH(ABQ$1,0))+COUNTIFS($J49:$ABL49,"*"&amp;"BONIFICATION"&amp;"*",$J$1:$ABL$1,"&gt;="&amp;ABQ$1,$J$1:$ABL$1,"&lt;="&amp;EOMONTH(ABQ$1,0))</f>
        <v>0</v>
      </c>
      <c r="ABR49" s="5">
        <f ca="1">COUNTIFS($J49:$ABL49,"*"&amp;"Congés"&amp;"*",$J$1:$ABL$1,"&gt;="&amp;ABR$1,$J$1:$ABL$1,"&lt;="&amp;EOMONTH(ABR$1,0))+COUNTIFS($J49:$ABL49,"*"&amp;"RECUP DEBIT"&amp;"*",$J$1:$ABL$1,"&gt;="&amp;ABR$1,$J$1:$ABL$1,"&lt;="&amp;EOMONTH(ABR$1,0))+COUNTIFS($J49:$ABL49,"*"&amp;"RTT"&amp;"*",$J$1:$ABL$1,"&gt;="&amp;ABR$1,$J$1:$ABL$1,"&lt;="&amp;EOMONTH(ABR$1,0))+COUNTIFS($J49:$ABL49,"*"&amp;"ENFANT MALADE"&amp;"*",$J$1:$ABL$1,"&gt;="&amp;ABR$1,$J$1:$ABL$1,"&lt;="&amp;EOMONTH(ABR$1,0))+COUNTIFS($J49:$ABL49,"*"&amp;"BONIFICATION"&amp;"*",$J$1:$ABL$1,"&gt;="&amp;ABR$1,$J$1:$ABL$1,"&lt;="&amp;EOMONTH(ABR$1,0))</f>
        <v>0</v>
      </c>
      <c r="ABS49" s="5">
        <f ca="1">COUNTIFS($J49:$ABL49,"*"&amp;"Congés"&amp;"*",$J$1:$ABL$1,"&gt;="&amp;ABS$1,$J$1:$ABL$1,"&lt;="&amp;EOMONTH(ABS$1,0))+COUNTIFS($J49:$ABL49,"*"&amp;"RECUP DEBIT"&amp;"*",$J$1:$ABL$1,"&gt;="&amp;ABS$1,$J$1:$ABL$1,"&lt;="&amp;EOMONTH(ABS$1,0))+COUNTIFS($J49:$ABL49,"*"&amp;"RTT"&amp;"*",$J$1:$ABL$1,"&gt;="&amp;ABS$1,$J$1:$ABL$1,"&lt;="&amp;EOMONTH(ABS$1,0))+COUNTIFS($J49:$ABL49,"*"&amp;"ENFANT MALADE"&amp;"*",$J$1:$ABL$1,"&gt;="&amp;ABS$1,$J$1:$ABL$1,"&lt;="&amp;EOMONTH(ABS$1,0))+COUNTIFS($J49:$ABL49,"*"&amp;"BONIFICATION"&amp;"*",$J$1:$ABL$1,"&gt;="&amp;ABS$1,$J$1:$ABL$1,"&lt;="&amp;EOMONTH(ABS$1,0))</f>
        <v>0</v>
      </c>
      <c r="ABT49" s="5">
        <f ca="1">COUNTIFS($J49:$ABL49,"*"&amp;"Congés"&amp;"*",$J$1:$ABL$1,"&gt;="&amp;ABT$1,$J$1:$ABL$1,"&lt;="&amp;EOMONTH(ABT$1,0))+COUNTIFS($J49:$ABL49,"*"&amp;"RECUP DEBIT"&amp;"*",$J$1:$ABL$1,"&gt;="&amp;ABT$1,$J$1:$ABL$1,"&lt;="&amp;EOMONTH(ABT$1,0))+COUNTIFS($J49:$ABL49,"*"&amp;"RTT"&amp;"*",$J$1:$ABL$1,"&gt;="&amp;ABT$1,$J$1:$ABL$1,"&lt;="&amp;EOMONTH(ABT$1,0))+COUNTIFS($J49:$ABL49,"*"&amp;"ENFANT MALADE"&amp;"*",$J$1:$ABL$1,"&gt;="&amp;ABT$1,$J$1:$ABL$1,"&lt;="&amp;EOMONTH(ABT$1,0))+COUNTIFS($J49:$ABL49,"*"&amp;"BONIFICATION"&amp;"*",$J$1:$ABL$1,"&gt;="&amp;ABT$1,$J$1:$ABL$1,"&lt;="&amp;EOMONTH(ABT$1,0))</f>
        <v>0</v>
      </c>
      <c r="ABU49" s="5">
        <f ca="1">COUNTIFS($J49:$ABL49,"*"&amp;"Congés"&amp;"*",$J$1:$ABL$1,"&gt;="&amp;ABU$1,$J$1:$ABL$1,"&lt;="&amp;EOMONTH(ABU$1,0))+COUNTIFS($J49:$ABL49,"*"&amp;"RECUP DEBIT"&amp;"*",$J$1:$ABL$1,"&gt;="&amp;ABU$1,$J$1:$ABL$1,"&lt;="&amp;EOMONTH(ABU$1,0))+COUNTIFS($J49:$ABL49,"*"&amp;"RTT"&amp;"*",$J$1:$ABL$1,"&gt;="&amp;ABU$1,$J$1:$ABL$1,"&lt;="&amp;EOMONTH(ABU$1,0))+COUNTIFS($J49:$ABL49,"*"&amp;"ENFANT MALADE"&amp;"*",$J$1:$ABL$1,"&gt;="&amp;ABU$1,$J$1:$ABL$1,"&lt;="&amp;EOMONTH(ABU$1,0))+COUNTIFS($J49:$ABL49,"*"&amp;"BONIFICATION"&amp;"*",$J$1:$ABL$1,"&gt;="&amp;ABU$1,$J$1:$ABL$1,"&lt;="&amp;EOMONTH(ABU$1,0))</f>
        <v>0</v>
      </c>
      <c r="ABV49" s="5">
        <f ca="1">COUNTIFS($J49:$ABL49,"*"&amp;"Congés"&amp;"*",$J$1:$ABL$1,"&gt;="&amp;ABV$1,$J$1:$ABL$1,"&lt;="&amp;EOMONTH(ABV$1,0))+COUNTIFS($J49:$ABL49,"*"&amp;"RECUP DEBIT"&amp;"*",$J$1:$ABL$1,"&gt;="&amp;ABV$1,$J$1:$ABL$1,"&lt;="&amp;EOMONTH(ABV$1,0))+COUNTIFS($J49:$ABL49,"*"&amp;"RTT"&amp;"*",$J$1:$ABL$1,"&gt;="&amp;ABV$1,$J$1:$ABL$1,"&lt;="&amp;EOMONTH(ABV$1,0))+COUNTIFS($J49:$ABL49,"*"&amp;"ENFANT MALADE"&amp;"*",$J$1:$ABL$1,"&gt;="&amp;ABV$1,$J$1:$ABL$1,"&lt;="&amp;EOMONTH(ABV$1,0))+COUNTIFS($J49:$ABL49,"*"&amp;"BONIFICATION"&amp;"*",$J$1:$ABL$1,"&gt;="&amp;ABV$1,$J$1:$ABL$1,"&lt;="&amp;EOMONTH(ABV$1,0))</f>
        <v>0</v>
      </c>
      <c r="ABW49" s="5">
        <f ca="1">COUNTIFS($J49:$ABL49,"*"&amp;"Congés"&amp;"*",$J$1:$ABL$1,"&gt;="&amp;ABW$1,$J$1:$ABL$1,"&lt;="&amp;EOMONTH(ABW$1,0))+COUNTIFS($J49:$ABL49,"*"&amp;"RECUP DEBIT"&amp;"*",$J$1:$ABL$1,"&gt;="&amp;ABW$1,$J$1:$ABL$1,"&lt;="&amp;EOMONTH(ABW$1,0))+COUNTIFS($J49:$ABL49,"*"&amp;"RTT"&amp;"*",$J$1:$ABL$1,"&gt;="&amp;ABW$1,$J$1:$ABL$1,"&lt;="&amp;EOMONTH(ABW$1,0))+COUNTIFS($J49:$ABL49,"*"&amp;"ENFANT MALADE"&amp;"*",$J$1:$ABL$1,"&gt;="&amp;ABW$1,$J$1:$ABL$1,"&lt;="&amp;EOMONTH(ABW$1,0))+COUNTIFS($J49:$ABL49,"*"&amp;"BONIFICATION"&amp;"*",$J$1:$ABL$1,"&gt;="&amp;ABW$1,$J$1:$ABL$1,"&lt;="&amp;EOMONTH(ABW$1,0))</f>
        <v>0</v>
      </c>
      <c r="ABX49" s="5">
        <f ca="1">COUNTIFS($J49:$ABL49,"*"&amp;"Congés"&amp;"*",$J$1:$ABL$1,"&gt;="&amp;ABX$1,$J$1:$ABL$1,"&lt;="&amp;EOMONTH(ABX$1,0))+COUNTIFS($J49:$ABL49,"*"&amp;"RECUP DEBIT"&amp;"*",$J$1:$ABL$1,"&gt;="&amp;ABX$1,$J$1:$ABL$1,"&lt;="&amp;EOMONTH(ABX$1,0))+COUNTIFS($J49:$ABL49,"*"&amp;"RTT"&amp;"*",$J$1:$ABL$1,"&gt;="&amp;ABX$1,$J$1:$ABL$1,"&lt;="&amp;EOMONTH(ABX$1,0))+COUNTIFS($J49:$ABL49,"*"&amp;"ENFANT MALADE"&amp;"*",$J$1:$ABL$1,"&gt;="&amp;ABX$1,$J$1:$ABL$1,"&lt;="&amp;EOMONTH(ABX$1,0))+COUNTIFS($J49:$ABL49,"*"&amp;"BONIFICATION"&amp;"*",$J$1:$ABL$1,"&gt;="&amp;ABX$1,$J$1:$ABL$1,"&lt;="&amp;EOMONTH(ABX$1,0))</f>
        <v>0</v>
      </c>
      <c r="ABY49" s="5">
        <f ca="1">COUNTIFS($J49:$ABL49,"*"&amp;"Congés"&amp;"*",$J$1:$ABL$1,"&gt;="&amp;ABY$1,$J$1:$ABL$1,"&lt;="&amp;EOMONTH(ABY$1,0))+COUNTIFS($J49:$ABL49,"*"&amp;"RECUP DEBIT"&amp;"*",$J$1:$ABL$1,"&gt;="&amp;ABY$1,$J$1:$ABL$1,"&lt;="&amp;EOMONTH(ABY$1,0))+COUNTIFS($J49:$ABL49,"*"&amp;"RTT"&amp;"*",$J$1:$ABL$1,"&gt;="&amp;ABY$1,$J$1:$ABL$1,"&lt;="&amp;EOMONTH(ABY$1,0))+COUNTIFS($J49:$ABL49,"*"&amp;"ENFANT MALADE"&amp;"*",$J$1:$ABL$1,"&gt;="&amp;ABY$1,$J$1:$ABL$1,"&lt;="&amp;EOMONTH(ABY$1,0))+COUNTIFS($J49:$ABL49,"*"&amp;"BONIFICATION"&amp;"*",$J$1:$ABL$1,"&gt;="&amp;ABY$1,$J$1:$ABL$1,"&lt;="&amp;EOMONTH(ABY$1,0))</f>
        <v>0</v>
      </c>
      <c r="ABZ49" s="5">
        <f ca="1">COUNTIFS($J49:$ABL49,"*"&amp;"Congés"&amp;"*",$J$1:$ABL$1,"&gt;="&amp;ABZ$1,$J$1:$ABL$1,"&lt;="&amp;EOMONTH(ABZ$1,0))+COUNTIFS($J49:$ABL49,"*"&amp;"RECUP DEBIT"&amp;"*",$J$1:$ABL$1,"&gt;="&amp;ABZ$1,$J$1:$ABL$1,"&lt;="&amp;EOMONTH(ABZ$1,0))+COUNTIFS($J49:$ABL49,"*"&amp;"RTT"&amp;"*",$J$1:$ABL$1,"&gt;="&amp;ABZ$1,$J$1:$ABL$1,"&lt;="&amp;EOMONTH(ABZ$1,0))+COUNTIFS($J49:$ABL49,"*"&amp;"ENFANT MALADE"&amp;"*",$J$1:$ABL$1,"&gt;="&amp;ABZ$1,$J$1:$ABL$1,"&lt;="&amp;EOMONTH(ABZ$1,0))+COUNTIFS($J49:$ABL49,"*"&amp;"BONIFICATION"&amp;"*",$J$1:$ABL$1,"&gt;="&amp;ABZ$1,$J$1:$ABL$1,"&lt;="&amp;EOMONTH(ABZ$1,0))</f>
        <v>0</v>
      </c>
      <c r="ACA49" s="5">
        <f ca="1">COUNTIFS($J49:$ABL49,"*"&amp;"Congés"&amp;"*",$J$1:$ABL$1,"&gt;="&amp;ACA$1,$J$1:$ABL$1,"&lt;="&amp;EOMONTH(ACA$1,0))+COUNTIFS($J49:$ABL49,"*"&amp;"RECUP DEBIT"&amp;"*",$J$1:$ABL$1,"&gt;="&amp;ACA$1,$J$1:$ABL$1,"&lt;="&amp;EOMONTH(ACA$1,0))+COUNTIFS($J49:$ABL49,"*"&amp;"RTT"&amp;"*",$J$1:$ABL$1,"&gt;="&amp;ACA$1,$J$1:$ABL$1,"&lt;="&amp;EOMONTH(ACA$1,0))+COUNTIFS($J49:$ABL49,"*"&amp;"ENFANT MALADE"&amp;"*",$J$1:$ABL$1,"&gt;="&amp;ACA$1,$J$1:$ABL$1,"&lt;="&amp;EOMONTH(ACA$1,0))+COUNTIFS($J49:$ABL49,"*"&amp;"BONIFICATION"&amp;"*",$J$1:$ABL$1,"&gt;="&amp;ACA$1,$J$1:$ABL$1,"&lt;="&amp;EOMONTH(ACA$1,0))</f>
        <v>0</v>
      </c>
      <c r="ACB49" s="4">
        <f ca="1">COUNTIFS($J49:$ABL49,"*"&amp;"Congés"&amp;"*",$J$1:$ABL$1,"&gt;="&amp;ACB$1,$J$1:$ABL$1,"&lt;="&amp;EOMONTH(ACB$1,0))+COUNTIFS($J49:$ABL49,"*"&amp;"RECUP DEBIT"&amp;"*",$J$1:$ABL$1,"&gt;="&amp;ACB$1,$J$1:$ABL$1,"&lt;="&amp;EOMONTH(ACB$1,0))+COUNTIFS($J49:$ABL49,"*"&amp;"RTT"&amp;"*",$J$1:$ABL$1,"&gt;="&amp;ACB$1,$J$1:$ABL$1,"&lt;="&amp;EOMONTH(ACB$1,0))+COUNTIFS($J49:$ABL49,"*"&amp;"ENFANT MALADE"&amp;"*",$J$1:$ABL$1,"&gt;="&amp;ACB$1,$J$1:$ABL$1,"&lt;="&amp;EOMONTH(ACB$1,0))+COUNTIFS($J49:$ABL49,"*"&amp;"BONIFICATION"&amp;"*",$J$1:$ABL$1,"&gt;="&amp;ACB$1,$J$1:$ABL$1,"&lt;="&amp;EOMONTH(ACB$1,0))</f>
        <v>0</v>
      </c>
    </row>
    <row r="56" spans="1:756" s="2" customFormat="1">
      <c r="A56" s="1"/>
      <c r="B56" s="1"/>
      <c r="C56" s="1"/>
      <c r="D56" s="1"/>
      <c r="E56" s="1"/>
      <c r="F56" s="1"/>
      <c r="G56" s="1"/>
    </row>
  </sheetData>
  <autoFilter ref="A1:ACB49" xr:uid="{585FD1FF-24DB-314E-A397-326946437EDA}">
    <filterColumn colId="4">
      <customFilters>
        <customFilter operator="notEqual" val="oui"/>
      </customFilters>
    </filterColumn>
  </autoFilter>
  <conditionalFormatting sqref="J1:ABL49">
    <cfRule type="expression" dxfId="13" priority="29" stopIfTrue="1">
      <formula>WEEKDAY(J$1) =7</formula>
    </cfRule>
    <cfRule type="expression" dxfId="12" priority="30" stopIfTrue="1">
      <formula>WEEKDAY(J$1) =1</formula>
    </cfRule>
    <cfRule type="containsText" dxfId="11" priority="31" stopIfTrue="1" operator="containsText" text="REPOS">
      <formula>NOT(ISERROR(SEARCH("REPOS",J1)))</formula>
    </cfRule>
    <cfRule type="containsText" dxfId="10" priority="32" stopIfTrue="1" operator="containsText" text="NICE EST">
      <formula>NOT(ISERROR(SEARCH("NICE EST",J1)))</formula>
    </cfRule>
    <cfRule type="containsText" dxfId="9" priority="33" stopIfTrue="1" operator="containsText" text="NICE NORD">
      <formula>NOT(ISERROR(SEARCH("NICE NORD",J1)))</formula>
    </cfRule>
    <cfRule type="containsText" dxfId="8" priority="34" stopIfTrue="1" operator="containsText" text="NICE OUEST">
      <formula>NOT(ISERROR(SEARCH("NICE OUEST",J1)))</formula>
    </cfRule>
    <cfRule type="containsText" dxfId="7" priority="35" stopIfTrue="1" operator="containsText" text="Congés">
      <formula>NOT(ISERROR(SEARCH("Congés",J1)))</formula>
    </cfRule>
    <cfRule type="containsText" dxfId="6" priority="36" stopIfTrue="1" operator="containsText" text="RTT">
      <formula>NOT(ISERROR(SEARCH("RTT",J1)))</formula>
    </cfRule>
    <cfRule type="containsText" dxfId="5" priority="37" stopIfTrue="1" operator="containsText" text="BONIFICATION">
      <formula>NOT(ISERROR(SEARCH("BONIFICATION",J1)))</formula>
    </cfRule>
    <cfRule type="containsText" dxfId="4" priority="38" stopIfTrue="1" operator="containsText" text="RECUP DEBIT">
      <formula>NOT(ISERROR(SEARCH("RECUP DEBIT",J1)))</formula>
    </cfRule>
    <cfRule type="containsText" dxfId="3" priority="39" stopIfTrue="1" operator="containsText" text="RECUP CREDIT">
      <formula>NOT(ISERROR(SEARCH("RECUP CREDIT",J1)))</formula>
    </cfRule>
    <cfRule type="containsText" dxfId="2" priority="40" stopIfTrue="1" operator="containsText" text="FORMATION">
      <formula>NOT(ISERROR(SEARCH("FORMATION",J1)))</formula>
    </cfRule>
    <cfRule type="containsText" dxfId="1" priority="41" stopIfTrue="1" operator="containsText" text="Malad">
      <formula>NOT(ISERROR(SEARCH("Malad",J1)))</formula>
    </cfRule>
    <cfRule type="cellIs" dxfId="0" priority="42" stopIfTrue="1" operator="equal">
      <formula>"AT"</formula>
    </cfRule>
  </conditionalFormatting>
  <dataValidations count="3">
    <dataValidation type="list" allowBlank="1" showInputMessage="1" sqref="DG42:DG43 EM42:EO43 HC42:HN43 FQ42:FQ43 HX42:HX43 JJ42:JK43 IZ43:JC43 IP3 JH44:JK44 KL42:KL44 KM43:KM44 JG43:JG44 JH43:JI43 KK44 KI42:KK43 JY42:JY43 EP42:EU44 J45:FC49 GU43:GU44 J42:DF44 JZ42:KA44 KC42:KH44 FQ45:ABL49 KB43:KB44 FR42:GT44 FD42:FK49 JE42:JF44 FM42:FP49 EW42:FC44 EV43:EV44 DH42:EL44 EM44:EN44 FL43:FL49 HO42:HW44 HH44:HI44 GV42:HB44 HY42:IY44 JL42:JX44 KN42:ABL44 JD43:JD44" xr:uid="{00000000-0002-0000-0400-000004000000}">
      <formula1>CPL</formula1>
    </dataValidation>
    <dataValidation type="list" allowBlank="1" showInputMessage="1" sqref="DG44 EO44 HC44:HG44 HJ44:HN44 FQ44 EV42 HX44 JG42:JI42 IZ42:JD42 GU42 IZ44:JC44 IP2 KB42 KI44:KJ44 JY44 KM42 FL37:FL42 FM37:ABL41 J37:FK41 IL27:ABL36 J2:IK36 IQ2:ABL26 IL2:IO26 IP4:IP26" xr:uid="{00000000-0002-0000-0400-000003000000}">
      <formula1>RIPPEURS</formula1>
    </dataValidation>
    <dataValidation type="list" allowBlank="1" showInputMessage="1" showErrorMessage="1" sqref="H50:I55" xr:uid="{00000000-0002-0000-0400-000000000000}">
      <formula1>"liste"</formula1>
    </dataValidation>
  </dataValidations>
  <pageMargins left="0.23622047244094491" right="0.23622047244094491" top="0.74803149606299213" bottom="0.74803149606299213" header="0.31496062992125984" footer="0.31496062992125984"/>
  <pageSetup paperSize="9" scale="10" orientation="portrait" horizontalDpi="4294967292" verticalDpi="4294967292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72A01-1B32-724F-BF5E-4E0381440939}">
  <sheetPr codeName="Feuil1"/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Pointage</vt:lpstr>
      <vt:lpstr>Feuil1</vt:lpstr>
      <vt:lpstr>AgentsActifs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2020-10-14T13:59:09Z</dcterms:created>
  <dcterms:modified xsi:type="dcterms:W3CDTF">2020-10-14T14:03:58Z</dcterms:modified>
</cp:coreProperties>
</file>