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610" codeName="{B7FE6334-C1A2-E50D-BD3D-5F4D41BBC2E3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orvisierchristophe/Desktop/Pointage/"/>
    </mc:Choice>
  </mc:AlternateContent>
  <bookViews>
    <workbookView xWindow="8240" yWindow="480" windowWidth="27640" windowHeight="16320" firstSheet="4" activeTab="4"/>
  </bookViews>
  <sheets>
    <sheet name="HorMat" sheetId="23" state="hidden" r:id="rId1"/>
    <sheet name="HorAm" sheetId="21" state="hidden" r:id="rId2"/>
    <sheet name="HorSoir" sheetId="22" state="hidden" r:id="rId3"/>
    <sheet name="HorSup" sheetId="107" state="hidden" r:id="rId4"/>
    <sheet name="01" sheetId="80" r:id="rId5"/>
    <sheet name="02" sheetId="81" r:id="rId6"/>
    <sheet name="03" sheetId="82" r:id="rId7"/>
    <sheet name="04" sheetId="27" r:id="rId8"/>
    <sheet name="05" sheetId="106" r:id="rId9"/>
    <sheet name="06" sheetId="83" r:id="rId10"/>
    <sheet name="07" sheetId="84" r:id="rId11"/>
    <sheet name="08" sheetId="85" r:id="rId12"/>
    <sheet name="09" sheetId="86" r:id="rId13"/>
    <sheet name="10" sheetId="91" r:id="rId14"/>
    <sheet name="modele" sheetId="104" r:id="rId15"/>
    <sheet name="Feuil2" sheetId="45" r:id="rId16"/>
  </sheets>
  <externalReferences>
    <externalReference r:id="rId17"/>
    <externalReference r:id="rId18"/>
  </externalReferences>
  <definedNames>
    <definedName name="ADMINISTRATIF">[1]ADMINISTRATIF!$A$1:$A$11</definedName>
    <definedName name="CPL">[1]CPL!$A$1:$A$16</definedName>
    <definedName name="HorAm">HorAm!$A$1:$A$12</definedName>
    <definedName name="HorMat">HorMat!$A$1:$A$23</definedName>
    <definedName name="HorSoir">HorSoir!$A$1:$A$5</definedName>
    <definedName name="HorSup">HorSup!$A$1:$A$17</definedName>
    <definedName name="HortMat">HorMat!$A$1:$A$23</definedName>
    <definedName name="Liste" localSheetId="4">OFFSET([2]Parametres!$C$2,,,COUNTA([2]Parametres!#REF!)-1)</definedName>
    <definedName name="Liste" localSheetId="5">OFFSET([2]Parametres!$C$2,,,COUNTA([2]Parametres!#REF!)-1)</definedName>
    <definedName name="Liste" localSheetId="6">OFFSET([2]Parametres!$C$2,,,COUNTA([2]Parametres!#REF!)-1)</definedName>
    <definedName name="Liste" localSheetId="8">OFFSET([2]Parametres!$C$2,,,COUNTA([2]Parametres!#REF!)-1)</definedName>
    <definedName name="Liste" localSheetId="9">OFFSET([2]Parametres!$C$2,,,COUNTA([2]Parametres!#REF!)-1)</definedName>
    <definedName name="Liste" localSheetId="10">OFFSET([2]Parametres!$C$2,,,COUNTA([2]Parametres!#REF!)-1)</definedName>
    <definedName name="Liste" localSheetId="11">OFFSET([2]Parametres!$C$2,,,COUNTA([2]Parametres!#REF!)-1)</definedName>
    <definedName name="Liste" localSheetId="12">OFFSET([2]Parametres!$C$2,,,COUNTA([2]Parametres!#REF!)-1)</definedName>
    <definedName name="Liste" localSheetId="13">OFFSET([2]Parametres!$C$2,,,COUNTA([2]Parametres!#REF!)-1)</definedName>
    <definedName name="Liste" localSheetId="14">OFFSET([2]Parametres!$C$2,,,COUNTA([2]Parametres!#REF!)-1)</definedName>
    <definedName name="Liste">OFFSET([2]Parametres!$C$2,,,COUNTA([2]Parametres!#REF!)-1)</definedName>
    <definedName name="RESPONSABLE">[1]RESPONSABLE!$A$1:$A$20</definedName>
    <definedName name="RIPPEURS">[1]RIPPEURS!$A$1:$A$22</definedName>
    <definedName name="_xlnm.Print_Area" localSheetId="4">'01'!$A$1:$M$64</definedName>
    <definedName name="_xlnm.Print_Area" localSheetId="5">'02'!$A$1:$M$64</definedName>
    <definedName name="_xlnm.Print_Area" localSheetId="6">'03'!$A$1:$M$64</definedName>
    <definedName name="_xlnm.Print_Area" localSheetId="7">'04'!$A$1:$M$64</definedName>
    <definedName name="_xlnm.Print_Area" localSheetId="8">'05'!$A$1:$M$64</definedName>
    <definedName name="_xlnm.Print_Area" localSheetId="9">'06'!$A$1:$M$64</definedName>
    <definedName name="_xlnm.Print_Area" localSheetId="10">'07'!$A$1:$M$64</definedName>
    <definedName name="_xlnm.Print_Area" localSheetId="11">'08'!$A$1:$M$64</definedName>
    <definedName name="_xlnm.Print_Area" localSheetId="12">'09'!$A$1:$M$64</definedName>
    <definedName name="_xlnm.Print_Area" localSheetId="13">'10'!$A$1:$M$64</definedName>
    <definedName name="_xlnm.Print_Area" localSheetId="14">modele!$A$1:$M$64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64" i="81" l="1"/>
  <c r="L63" i="81"/>
  <c r="L62" i="81"/>
  <c r="L61" i="81"/>
  <c r="L60" i="81"/>
  <c r="L59" i="81"/>
  <c r="L58" i="81"/>
  <c r="L57" i="81"/>
  <c r="L56" i="81"/>
  <c r="L55" i="81"/>
  <c r="L54" i="81"/>
  <c r="L53" i="81"/>
  <c r="L52" i="81"/>
  <c r="L51" i="81"/>
  <c r="L50" i="81"/>
  <c r="L49" i="81"/>
  <c r="L48" i="81"/>
  <c r="L47" i="81"/>
  <c r="L46" i="81"/>
  <c r="L45" i="81"/>
  <c r="L44" i="81"/>
  <c r="L43" i="81"/>
  <c r="L42" i="81"/>
  <c r="L41" i="81"/>
  <c r="L40" i="81"/>
  <c r="L39" i="81"/>
  <c r="L38" i="81"/>
  <c r="L37" i="81"/>
  <c r="L36" i="81"/>
  <c r="L35" i="81"/>
  <c r="L34" i="81"/>
  <c r="L33" i="81"/>
  <c r="L32" i="81"/>
  <c r="L31" i="81"/>
  <c r="L30" i="81"/>
  <c r="L29" i="81"/>
  <c r="L28" i="81"/>
  <c r="L27" i="81"/>
  <c r="L26" i="81"/>
  <c r="L25" i="81"/>
  <c r="L24" i="81"/>
  <c r="L23" i="81"/>
  <c r="L22" i="81"/>
  <c r="L21" i="81"/>
  <c r="L20" i="81"/>
  <c r="L19" i="81"/>
  <c r="L18" i="81"/>
  <c r="L17" i="81"/>
  <c r="L16" i="81"/>
  <c r="L15" i="81"/>
  <c r="L14" i="81"/>
  <c r="L13" i="81"/>
  <c r="L12" i="81"/>
  <c r="L11" i="81"/>
  <c r="L10" i="81"/>
  <c r="L9" i="81"/>
  <c r="L8" i="81"/>
  <c r="L64" i="82"/>
  <c r="L63" i="82"/>
  <c r="L62" i="82"/>
  <c r="L61" i="82"/>
  <c r="L60" i="82"/>
  <c r="L59" i="82"/>
  <c r="L58" i="82"/>
  <c r="L57" i="82"/>
  <c r="L56" i="82"/>
  <c r="L55" i="82"/>
  <c r="L54" i="82"/>
  <c r="L53" i="82"/>
  <c r="L52" i="82"/>
  <c r="L51" i="82"/>
  <c r="L50" i="82"/>
  <c r="L49" i="82"/>
  <c r="L48" i="82"/>
  <c r="L47" i="82"/>
  <c r="L46" i="82"/>
  <c r="L45" i="82"/>
  <c r="L44" i="82"/>
  <c r="L43" i="82"/>
  <c r="L42" i="82"/>
  <c r="L41" i="82"/>
  <c r="L40" i="82"/>
  <c r="L39" i="82"/>
  <c r="L38" i="82"/>
  <c r="L37" i="82"/>
  <c r="L36" i="82"/>
  <c r="L35" i="82"/>
  <c r="L34" i="82"/>
  <c r="L33" i="82"/>
  <c r="L32" i="82"/>
  <c r="L31" i="82"/>
  <c r="L30" i="82"/>
  <c r="L29" i="82"/>
  <c r="L28" i="82"/>
  <c r="L27" i="82"/>
  <c r="L26" i="82"/>
  <c r="L25" i="82"/>
  <c r="L24" i="82"/>
  <c r="L23" i="82"/>
  <c r="L22" i="82"/>
  <c r="L21" i="82"/>
  <c r="L20" i="82"/>
  <c r="L19" i="82"/>
  <c r="L18" i="82"/>
  <c r="L17" i="82"/>
  <c r="L16" i="82"/>
  <c r="L15" i="82"/>
  <c r="L14" i="82"/>
  <c r="L13" i="82"/>
  <c r="L12" i="82"/>
  <c r="L11" i="82"/>
  <c r="L10" i="82"/>
  <c r="L9" i="82"/>
  <c r="L8" i="82"/>
  <c r="L64" i="27"/>
  <c r="L63" i="27"/>
  <c r="L62" i="27"/>
  <c r="L61" i="27"/>
  <c r="L60" i="27"/>
  <c r="L59" i="27"/>
  <c r="L58" i="27"/>
  <c r="L57" i="27"/>
  <c r="L56" i="27"/>
  <c r="L55" i="27"/>
  <c r="L54" i="27"/>
  <c r="L53" i="27"/>
  <c r="L52" i="27"/>
  <c r="L51" i="27"/>
  <c r="L50" i="27"/>
  <c r="L49" i="27"/>
  <c r="L48" i="27"/>
  <c r="L47" i="27"/>
  <c r="L46" i="27"/>
  <c r="L45" i="27"/>
  <c r="L44" i="27"/>
  <c r="L43" i="27"/>
  <c r="L42" i="27"/>
  <c r="L41" i="27"/>
  <c r="L40" i="27"/>
  <c r="L39" i="27"/>
  <c r="L38" i="27"/>
  <c r="L37" i="27"/>
  <c r="L36" i="27"/>
  <c r="L35" i="27"/>
  <c r="L34" i="27"/>
  <c r="L33" i="27"/>
  <c r="L32" i="27"/>
  <c r="L31" i="27"/>
  <c r="L30" i="27"/>
  <c r="L29" i="27"/>
  <c r="L28" i="27"/>
  <c r="L27" i="27"/>
  <c r="L26" i="27"/>
  <c r="L25" i="27"/>
  <c r="L24" i="27"/>
  <c r="L23" i="27"/>
  <c r="L22" i="27"/>
  <c r="L21" i="27"/>
  <c r="L20" i="27"/>
  <c r="L19" i="27"/>
  <c r="L18" i="27"/>
  <c r="L17" i="27"/>
  <c r="L16" i="27"/>
  <c r="L15" i="27"/>
  <c r="L14" i="27"/>
  <c r="L13" i="27"/>
  <c r="L12" i="27"/>
  <c r="L11" i="27"/>
  <c r="L10" i="27"/>
  <c r="L9" i="27"/>
  <c r="L8" i="27"/>
  <c r="L64" i="106"/>
  <c r="L63" i="106"/>
  <c r="L62" i="106"/>
  <c r="L61" i="106"/>
  <c r="L60" i="106"/>
  <c r="L59" i="106"/>
  <c r="L58" i="106"/>
  <c r="L57" i="106"/>
  <c r="L56" i="106"/>
  <c r="L55" i="106"/>
  <c r="L54" i="106"/>
  <c r="L53" i="106"/>
  <c r="L52" i="106"/>
  <c r="L51" i="106"/>
  <c r="L50" i="106"/>
  <c r="L49" i="106"/>
  <c r="L48" i="106"/>
  <c r="L47" i="106"/>
  <c r="L46" i="106"/>
  <c r="L45" i="106"/>
  <c r="L44" i="106"/>
  <c r="L43" i="106"/>
  <c r="L42" i="106"/>
  <c r="L41" i="106"/>
  <c r="L40" i="106"/>
  <c r="L39" i="106"/>
  <c r="L38" i="106"/>
  <c r="L37" i="106"/>
  <c r="L36" i="106"/>
  <c r="L35" i="106"/>
  <c r="L34" i="106"/>
  <c r="L33" i="106"/>
  <c r="L32" i="106"/>
  <c r="L31" i="106"/>
  <c r="L30" i="106"/>
  <c r="L29" i="106"/>
  <c r="L28" i="106"/>
  <c r="L27" i="106"/>
  <c r="L26" i="106"/>
  <c r="L25" i="106"/>
  <c r="L24" i="106"/>
  <c r="L23" i="106"/>
  <c r="L22" i="106"/>
  <c r="L21" i="106"/>
  <c r="L20" i="106"/>
  <c r="L19" i="106"/>
  <c r="L18" i="106"/>
  <c r="L17" i="106"/>
  <c r="L16" i="106"/>
  <c r="L15" i="106"/>
  <c r="L14" i="106"/>
  <c r="L13" i="106"/>
  <c r="L12" i="106"/>
  <c r="L11" i="106"/>
  <c r="L10" i="106"/>
  <c r="L9" i="106"/>
  <c r="L8" i="106"/>
  <c r="L64" i="83"/>
  <c r="L63" i="83"/>
  <c r="L62" i="83"/>
  <c r="L61" i="83"/>
  <c r="L60" i="83"/>
  <c r="L59" i="83"/>
  <c r="L58" i="83"/>
  <c r="L57" i="83"/>
  <c r="L56" i="83"/>
  <c r="L55" i="83"/>
  <c r="L54" i="83"/>
  <c r="L53" i="83"/>
  <c r="L52" i="83"/>
  <c r="L51" i="83"/>
  <c r="L50" i="83"/>
  <c r="L49" i="83"/>
  <c r="L48" i="83"/>
  <c r="L47" i="83"/>
  <c r="L46" i="83"/>
  <c r="L45" i="83"/>
  <c r="L44" i="83"/>
  <c r="L43" i="83"/>
  <c r="L42" i="83"/>
  <c r="L41" i="83"/>
  <c r="L40" i="83"/>
  <c r="L39" i="83"/>
  <c r="L38" i="83"/>
  <c r="L37" i="83"/>
  <c r="L36" i="83"/>
  <c r="L35" i="83"/>
  <c r="L34" i="83"/>
  <c r="L33" i="83"/>
  <c r="L32" i="83"/>
  <c r="L31" i="83"/>
  <c r="L30" i="83"/>
  <c r="L29" i="83"/>
  <c r="L28" i="83"/>
  <c r="L27" i="83"/>
  <c r="L26" i="83"/>
  <c r="L25" i="83"/>
  <c r="L24" i="83"/>
  <c r="L23" i="83"/>
  <c r="L22" i="83"/>
  <c r="L21" i="83"/>
  <c r="L20" i="83"/>
  <c r="L19" i="83"/>
  <c r="L18" i="83"/>
  <c r="L17" i="83"/>
  <c r="L16" i="83"/>
  <c r="L15" i="83"/>
  <c r="L14" i="83"/>
  <c r="L13" i="83"/>
  <c r="L12" i="83"/>
  <c r="L11" i="83"/>
  <c r="L10" i="83"/>
  <c r="L9" i="83"/>
  <c r="L8" i="83"/>
  <c r="L64" i="84"/>
  <c r="L63" i="84"/>
  <c r="L62" i="84"/>
  <c r="L61" i="84"/>
  <c r="L60" i="84"/>
  <c r="L59" i="84"/>
  <c r="L58" i="84"/>
  <c r="L57" i="84"/>
  <c r="L56" i="84"/>
  <c r="L55" i="84"/>
  <c r="L54" i="84"/>
  <c r="L53" i="84"/>
  <c r="L52" i="84"/>
  <c r="L51" i="84"/>
  <c r="L50" i="84"/>
  <c r="L49" i="84"/>
  <c r="L48" i="84"/>
  <c r="L47" i="84"/>
  <c r="L46" i="84"/>
  <c r="L45" i="84"/>
  <c r="L44" i="84"/>
  <c r="L43" i="84"/>
  <c r="L42" i="84"/>
  <c r="L41" i="84"/>
  <c r="L40" i="84"/>
  <c r="L39" i="84"/>
  <c r="L38" i="84"/>
  <c r="L37" i="84"/>
  <c r="L36" i="84"/>
  <c r="L35" i="84"/>
  <c r="L34" i="84"/>
  <c r="L33" i="84"/>
  <c r="L32" i="84"/>
  <c r="L31" i="84"/>
  <c r="L30" i="84"/>
  <c r="L29" i="84"/>
  <c r="L28" i="84"/>
  <c r="L27" i="84"/>
  <c r="L26" i="84"/>
  <c r="L25" i="84"/>
  <c r="L24" i="84"/>
  <c r="L23" i="84"/>
  <c r="L22" i="84"/>
  <c r="L21" i="84"/>
  <c r="L20" i="84"/>
  <c r="L19" i="84"/>
  <c r="L18" i="84"/>
  <c r="L17" i="84"/>
  <c r="L16" i="84"/>
  <c r="L15" i="84"/>
  <c r="L14" i="84"/>
  <c r="L13" i="84"/>
  <c r="L12" i="84"/>
  <c r="L11" i="84"/>
  <c r="L10" i="84"/>
  <c r="L9" i="84"/>
  <c r="L8" i="84"/>
  <c r="L64" i="85"/>
  <c r="L63" i="85"/>
  <c r="L62" i="85"/>
  <c r="L61" i="85"/>
  <c r="L60" i="85"/>
  <c r="L59" i="85"/>
  <c r="L58" i="85"/>
  <c r="L57" i="85"/>
  <c r="L56" i="85"/>
  <c r="L55" i="85"/>
  <c r="L54" i="85"/>
  <c r="L53" i="85"/>
  <c r="L52" i="85"/>
  <c r="L51" i="85"/>
  <c r="L50" i="85"/>
  <c r="L49" i="85"/>
  <c r="L48" i="85"/>
  <c r="L47" i="85"/>
  <c r="L46" i="85"/>
  <c r="L45" i="85"/>
  <c r="L44" i="85"/>
  <c r="L43" i="85"/>
  <c r="L42" i="85"/>
  <c r="L41" i="85"/>
  <c r="L40" i="85"/>
  <c r="L39" i="85"/>
  <c r="L38" i="85"/>
  <c r="L37" i="85"/>
  <c r="L36" i="85"/>
  <c r="L35" i="85"/>
  <c r="L34" i="85"/>
  <c r="L33" i="85"/>
  <c r="L32" i="85"/>
  <c r="L31" i="85"/>
  <c r="L30" i="85"/>
  <c r="L29" i="85"/>
  <c r="L28" i="85"/>
  <c r="L27" i="85"/>
  <c r="L26" i="85"/>
  <c r="L25" i="85"/>
  <c r="L24" i="85"/>
  <c r="L23" i="85"/>
  <c r="L22" i="85"/>
  <c r="L21" i="85"/>
  <c r="L20" i="85"/>
  <c r="L19" i="85"/>
  <c r="L18" i="85"/>
  <c r="L17" i="85"/>
  <c r="L16" i="85"/>
  <c r="L15" i="85"/>
  <c r="L14" i="85"/>
  <c r="L13" i="85"/>
  <c r="L12" i="85"/>
  <c r="L11" i="85"/>
  <c r="L10" i="85"/>
  <c r="L9" i="85"/>
  <c r="L8" i="85"/>
  <c r="L64" i="86"/>
  <c r="L63" i="86"/>
  <c r="L62" i="86"/>
  <c r="L61" i="86"/>
  <c r="L60" i="86"/>
  <c r="L59" i="86"/>
  <c r="L58" i="86"/>
  <c r="L57" i="86"/>
  <c r="L56" i="86"/>
  <c r="L55" i="86"/>
  <c r="L54" i="86"/>
  <c r="L53" i="86"/>
  <c r="L52" i="86"/>
  <c r="L51" i="86"/>
  <c r="L50" i="86"/>
  <c r="L49" i="86"/>
  <c r="L48" i="86"/>
  <c r="L47" i="86"/>
  <c r="L46" i="86"/>
  <c r="L45" i="86"/>
  <c r="L44" i="86"/>
  <c r="L43" i="86"/>
  <c r="L42" i="86"/>
  <c r="L41" i="86"/>
  <c r="L40" i="86"/>
  <c r="L39" i="86"/>
  <c r="L38" i="86"/>
  <c r="L37" i="86"/>
  <c r="L36" i="86"/>
  <c r="L35" i="86"/>
  <c r="L34" i="86"/>
  <c r="L33" i="86"/>
  <c r="L32" i="86"/>
  <c r="L31" i="86"/>
  <c r="L30" i="86"/>
  <c r="L29" i="86"/>
  <c r="L28" i="86"/>
  <c r="L27" i="86"/>
  <c r="L26" i="86"/>
  <c r="L25" i="86"/>
  <c r="L24" i="86"/>
  <c r="L23" i="86"/>
  <c r="L22" i="86"/>
  <c r="L21" i="86"/>
  <c r="L20" i="86"/>
  <c r="L19" i="86"/>
  <c r="L18" i="86"/>
  <c r="L17" i="86"/>
  <c r="L16" i="86"/>
  <c r="L15" i="86"/>
  <c r="L14" i="86"/>
  <c r="L13" i="86"/>
  <c r="L12" i="86"/>
  <c r="L11" i="86"/>
  <c r="L10" i="86"/>
  <c r="L9" i="86"/>
  <c r="L8" i="86"/>
  <c r="L64" i="91"/>
  <c r="L63" i="91"/>
  <c r="L62" i="91"/>
  <c r="L61" i="91"/>
  <c r="L60" i="91"/>
  <c r="L59" i="91"/>
  <c r="L58" i="91"/>
  <c r="L57" i="91"/>
  <c r="L56" i="91"/>
  <c r="L55" i="91"/>
  <c r="L54" i="91"/>
  <c r="L53" i="91"/>
  <c r="L52" i="91"/>
  <c r="L51" i="91"/>
  <c r="L50" i="91"/>
  <c r="L49" i="91"/>
  <c r="L48" i="91"/>
  <c r="L47" i="91"/>
  <c r="L46" i="91"/>
  <c r="L45" i="91"/>
  <c r="L44" i="91"/>
  <c r="L43" i="91"/>
  <c r="L42" i="91"/>
  <c r="L41" i="91"/>
  <c r="L40" i="91"/>
  <c r="L39" i="91"/>
  <c r="L38" i="91"/>
  <c r="L37" i="91"/>
  <c r="L36" i="91"/>
  <c r="L35" i="91"/>
  <c r="L34" i="91"/>
  <c r="L33" i="91"/>
  <c r="L32" i="91"/>
  <c r="L31" i="91"/>
  <c r="L30" i="91"/>
  <c r="L29" i="91"/>
  <c r="L28" i="91"/>
  <c r="L27" i="91"/>
  <c r="L26" i="91"/>
  <c r="L25" i="91"/>
  <c r="L24" i="91"/>
  <c r="L23" i="91"/>
  <c r="L22" i="91"/>
  <c r="L21" i="91"/>
  <c r="L20" i="91"/>
  <c r="L19" i="91"/>
  <c r="L18" i="91"/>
  <c r="L17" i="91"/>
  <c r="L16" i="91"/>
  <c r="L15" i="91"/>
  <c r="L14" i="91"/>
  <c r="L13" i="91"/>
  <c r="L12" i="91"/>
  <c r="L11" i="91"/>
  <c r="L10" i="91"/>
  <c r="L9" i="91"/>
  <c r="L8" i="91"/>
  <c r="L64" i="80"/>
  <c r="L63" i="80"/>
  <c r="L62" i="80"/>
  <c r="L61" i="80"/>
  <c r="L60" i="80"/>
  <c r="L59" i="80"/>
  <c r="L58" i="80"/>
  <c r="L57" i="80"/>
  <c r="L56" i="80"/>
  <c r="L55" i="80"/>
  <c r="L54" i="80"/>
  <c r="L53" i="80"/>
  <c r="L52" i="80"/>
  <c r="L51" i="80"/>
  <c r="L50" i="80"/>
  <c r="L49" i="80"/>
  <c r="L48" i="80"/>
  <c r="L47" i="80"/>
  <c r="L46" i="80"/>
  <c r="L45" i="80"/>
  <c r="L44" i="80"/>
  <c r="L43" i="80"/>
  <c r="L42" i="80"/>
  <c r="L41" i="80"/>
  <c r="L40" i="80"/>
  <c r="L39" i="80"/>
  <c r="L38" i="80"/>
  <c r="L37" i="80"/>
  <c r="L36" i="80"/>
  <c r="L35" i="80"/>
  <c r="L34" i="80"/>
  <c r="L33" i="80"/>
  <c r="L32" i="80"/>
  <c r="L31" i="80"/>
  <c r="L30" i="80"/>
  <c r="L29" i="80"/>
  <c r="L28" i="80"/>
  <c r="L27" i="80"/>
  <c r="L26" i="80"/>
  <c r="L25" i="80"/>
  <c r="L24" i="80"/>
  <c r="L23" i="80"/>
  <c r="L22" i="80"/>
  <c r="L21" i="80"/>
  <c r="L20" i="80"/>
  <c r="L19" i="80"/>
  <c r="L18" i="80"/>
  <c r="L17" i="80"/>
  <c r="L16" i="80"/>
  <c r="L15" i="80"/>
  <c r="L14" i="80"/>
  <c r="L13" i="80"/>
  <c r="L12" i="80"/>
  <c r="L11" i="80"/>
  <c r="L10" i="80"/>
  <c r="L9" i="80"/>
  <c r="L8" i="80"/>
  <c r="L64" i="104"/>
  <c r="L63" i="104"/>
  <c r="L62" i="104"/>
  <c r="L61" i="104"/>
  <c r="L60" i="104"/>
  <c r="L59" i="104"/>
  <c r="L58" i="104"/>
  <c r="L57" i="104"/>
  <c r="L56" i="104"/>
  <c r="L55" i="104"/>
  <c r="L54" i="104"/>
  <c r="L53" i="104"/>
  <c r="L52" i="104"/>
  <c r="L51" i="104"/>
  <c r="L50" i="104"/>
  <c r="L49" i="104"/>
  <c r="L48" i="104"/>
  <c r="L47" i="104"/>
  <c r="L46" i="104"/>
  <c r="L45" i="104"/>
  <c r="L44" i="104"/>
  <c r="L43" i="104"/>
  <c r="L42" i="104"/>
  <c r="L41" i="104"/>
  <c r="L40" i="104"/>
  <c r="L39" i="104"/>
  <c r="L38" i="104"/>
  <c r="L37" i="104"/>
  <c r="L36" i="104"/>
  <c r="L35" i="104"/>
  <c r="L34" i="104"/>
  <c r="L33" i="104"/>
  <c r="L32" i="104"/>
  <c r="L31" i="104"/>
  <c r="L30" i="104"/>
  <c r="L29" i="104"/>
  <c r="L28" i="104"/>
  <c r="L27" i="104"/>
  <c r="L26" i="104"/>
  <c r="L25" i="104"/>
  <c r="L24" i="104"/>
  <c r="L23" i="104"/>
  <c r="L22" i="104"/>
  <c r="L21" i="104"/>
  <c r="L20" i="104"/>
  <c r="L19" i="104"/>
  <c r="L18" i="104"/>
  <c r="L17" i="104"/>
  <c r="L16" i="104"/>
  <c r="L15" i="104"/>
  <c r="L14" i="104"/>
  <c r="L13" i="104"/>
  <c r="L12" i="104"/>
  <c r="L11" i="104"/>
  <c r="L10" i="104"/>
  <c r="L9" i="104"/>
  <c r="L8" i="104"/>
  <c r="H64" i="104"/>
  <c r="G64" i="104"/>
  <c r="F64" i="104"/>
  <c r="H63" i="104"/>
  <c r="G63" i="104"/>
  <c r="F63" i="104"/>
  <c r="H62" i="104"/>
  <c r="G62" i="104"/>
  <c r="F62" i="104"/>
  <c r="H61" i="104"/>
  <c r="G61" i="104"/>
  <c r="F61" i="104"/>
  <c r="H60" i="104"/>
  <c r="G60" i="104"/>
  <c r="F60" i="104"/>
  <c r="H59" i="104"/>
  <c r="G59" i="104"/>
  <c r="F59" i="104"/>
  <c r="H58" i="104"/>
  <c r="G58" i="104"/>
  <c r="F58" i="104"/>
  <c r="H57" i="104"/>
  <c r="G57" i="104"/>
  <c r="F57" i="104"/>
  <c r="H56" i="104"/>
  <c r="G56" i="104"/>
  <c r="F56" i="104"/>
  <c r="H55" i="104"/>
  <c r="G55" i="104"/>
  <c r="F55" i="104"/>
  <c r="H54" i="104"/>
  <c r="G54" i="104"/>
  <c r="F54" i="104"/>
  <c r="H53" i="104"/>
  <c r="G53" i="104"/>
  <c r="F53" i="104"/>
  <c r="H52" i="104"/>
  <c r="G52" i="104"/>
  <c r="F52" i="104"/>
  <c r="H51" i="104"/>
  <c r="G51" i="104"/>
  <c r="F51" i="104"/>
  <c r="H50" i="104"/>
  <c r="G50" i="104"/>
  <c r="F50" i="104"/>
  <c r="H49" i="104"/>
  <c r="G49" i="104"/>
  <c r="F49" i="104"/>
  <c r="H48" i="104"/>
  <c r="G48" i="104"/>
  <c r="F48" i="104"/>
  <c r="H47" i="104"/>
  <c r="G47" i="104"/>
  <c r="F47" i="104"/>
  <c r="H46" i="104"/>
  <c r="G46" i="104"/>
  <c r="F46" i="104"/>
  <c r="H45" i="104"/>
  <c r="G45" i="104"/>
  <c r="F45" i="104"/>
  <c r="H44" i="104"/>
  <c r="G44" i="104"/>
  <c r="F44" i="104"/>
  <c r="H43" i="104"/>
  <c r="G43" i="104"/>
  <c r="F43" i="104"/>
  <c r="H42" i="104"/>
  <c r="G42" i="104"/>
  <c r="F42" i="104"/>
  <c r="H41" i="104"/>
  <c r="G41" i="104"/>
  <c r="F41" i="104"/>
  <c r="H40" i="104"/>
  <c r="G40" i="104"/>
  <c r="F40" i="104"/>
  <c r="H39" i="104"/>
  <c r="G39" i="104"/>
  <c r="F39" i="104"/>
  <c r="H38" i="104"/>
  <c r="G38" i="104"/>
  <c r="F38" i="104"/>
  <c r="H37" i="104"/>
  <c r="G37" i="104"/>
  <c r="F37" i="104"/>
  <c r="H36" i="104"/>
  <c r="G36" i="104"/>
  <c r="F36" i="104"/>
  <c r="H35" i="104"/>
  <c r="G35" i="104"/>
  <c r="F35" i="104"/>
  <c r="H34" i="104"/>
  <c r="G34" i="104"/>
  <c r="F34" i="104"/>
  <c r="H33" i="104"/>
  <c r="G33" i="104"/>
  <c r="F33" i="104"/>
  <c r="H32" i="104"/>
  <c r="G32" i="104"/>
  <c r="F32" i="104"/>
  <c r="H31" i="104"/>
  <c r="G31" i="104"/>
  <c r="F31" i="104"/>
  <c r="H30" i="104"/>
  <c r="G30" i="104"/>
  <c r="F30" i="104"/>
  <c r="H29" i="104"/>
  <c r="G29" i="104"/>
  <c r="F29" i="104"/>
  <c r="H28" i="104"/>
  <c r="G28" i="104"/>
  <c r="F28" i="104"/>
  <c r="H27" i="104"/>
  <c r="G27" i="104"/>
  <c r="F27" i="104"/>
  <c r="H26" i="104"/>
  <c r="G26" i="104"/>
  <c r="F26" i="104"/>
  <c r="H25" i="104"/>
  <c r="G25" i="104"/>
  <c r="F25" i="104"/>
  <c r="H24" i="104"/>
  <c r="G24" i="104"/>
  <c r="F24" i="104"/>
  <c r="H23" i="104"/>
  <c r="G23" i="104"/>
  <c r="F23" i="104"/>
  <c r="H22" i="104"/>
  <c r="G22" i="104"/>
  <c r="F22" i="104"/>
  <c r="H21" i="104"/>
  <c r="G21" i="104"/>
  <c r="F21" i="104"/>
  <c r="H20" i="104"/>
  <c r="G20" i="104"/>
  <c r="F20" i="104"/>
  <c r="H19" i="104"/>
  <c r="G19" i="104"/>
  <c r="F19" i="104"/>
  <c r="H18" i="104"/>
  <c r="G18" i="104"/>
  <c r="F18" i="104"/>
  <c r="H17" i="104"/>
  <c r="G17" i="104"/>
  <c r="F17" i="104"/>
  <c r="H16" i="104"/>
  <c r="G16" i="104"/>
  <c r="F16" i="104"/>
  <c r="H15" i="104"/>
  <c r="G15" i="104"/>
  <c r="F15" i="104"/>
  <c r="H14" i="104"/>
  <c r="G14" i="104"/>
  <c r="F14" i="104"/>
  <c r="H13" i="104"/>
  <c r="G13" i="104"/>
  <c r="F13" i="104"/>
  <c r="H12" i="104"/>
  <c r="G12" i="104"/>
  <c r="F12" i="104"/>
  <c r="H11" i="104"/>
  <c r="G11" i="104"/>
  <c r="F11" i="104"/>
  <c r="H10" i="104"/>
  <c r="G10" i="104"/>
  <c r="F10" i="104"/>
  <c r="H9" i="104"/>
  <c r="G9" i="104"/>
  <c r="F9" i="104"/>
  <c r="H8" i="104"/>
  <c r="G8" i="104"/>
  <c r="F8" i="104"/>
  <c r="H64" i="82"/>
  <c r="G64" i="82"/>
  <c r="F64" i="82"/>
  <c r="H63" i="82"/>
  <c r="G63" i="82"/>
  <c r="F63" i="82"/>
  <c r="H62" i="82"/>
  <c r="G62" i="82"/>
  <c r="F62" i="82"/>
  <c r="H61" i="82"/>
  <c r="G61" i="82"/>
  <c r="F61" i="82"/>
  <c r="H60" i="82"/>
  <c r="G60" i="82"/>
  <c r="F60" i="82"/>
  <c r="H59" i="82"/>
  <c r="G59" i="82"/>
  <c r="F59" i="82"/>
  <c r="H58" i="82"/>
  <c r="G58" i="82"/>
  <c r="F58" i="82"/>
  <c r="H57" i="82"/>
  <c r="G57" i="82"/>
  <c r="F57" i="82"/>
  <c r="H56" i="82"/>
  <c r="G56" i="82"/>
  <c r="F56" i="82"/>
  <c r="H55" i="82"/>
  <c r="G55" i="82"/>
  <c r="F55" i="82"/>
  <c r="H54" i="82"/>
  <c r="G54" i="82"/>
  <c r="F54" i="82"/>
  <c r="H53" i="82"/>
  <c r="G53" i="82"/>
  <c r="F53" i="82"/>
  <c r="H52" i="82"/>
  <c r="G52" i="82"/>
  <c r="F52" i="82"/>
  <c r="H51" i="82"/>
  <c r="G51" i="82"/>
  <c r="F51" i="82"/>
  <c r="H50" i="82"/>
  <c r="G50" i="82"/>
  <c r="F50" i="82"/>
  <c r="H49" i="82"/>
  <c r="G49" i="82"/>
  <c r="F49" i="82"/>
  <c r="H48" i="82"/>
  <c r="G48" i="82"/>
  <c r="F48" i="82"/>
  <c r="H47" i="82"/>
  <c r="G47" i="82"/>
  <c r="F47" i="82"/>
  <c r="H46" i="82"/>
  <c r="G46" i="82"/>
  <c r="F46" i="82"/>
  <c r="H45" i="82"/>
  <c r="G45" i="82"/>
  <c r="F45" i="82"/>
  <c r="H44" i="82"/>
  <c r="G44" i="82"/>
  <c r="F44" i="82"/>
  <c r="H43" i="82"/>
  <c r="G43" i="82"/>
  <c r="F43" i="82"/>
  <c r="H42" i="82"/>
  <c r="G42" i="82"/>
  <c r="F42" i="82"/>
  <c r="H41" i="82"/>
  <c r="G41" i="82"/>
  <c r="F41" i="82"/>
  <c r="H40" i="82"/>
  <c r="G40" i="82"/>
  <c r="F40" i="82"/>
  <c r="H39" i="82"/>
  <c r="G39" i="82"/>
  <c r="F39" i="82"/>
  <c r="H38" i="82"/>
  <c r="G38" i="82"/>
  <c r="F38" i="82"/>
  <c r="H37" i="82"/>
  <c r="G37" i="82"/>
  <c r="F37" i="82"/>
  <c r="H36" i="82"/>
  <c r="G36" i="82"/>
  <c r="F36" i="82"/>
  <c r="H35" i="82"/>
  <c r="G35" i="82"/>
  <c r="F35" i="82"/>
  <c r="H34" i="82"/>
  <c r="G34" i="82"/>
  <c r="F34" i="82"/>
  <c r="H33" i="82"/>
  <c r="G33" i="82"/>
  <c r="F33" i="82"/>
  <c r="H32" i="82"/>
  <c r="G32" i="82"/>
  <c r="F32" i="82"/>
  <c r="H31" i="82"/>
  <c r="G31" i="82"/>
  <c r="F31" i="82"/>
  <c r="H30" i="82"/>
  <c r="G30" i="82"/>
  <c r="F30" i="82"/>
  <c r="H29" i="82"/>
  <c r="G29" i="82"/>
  <c r="F29" i="82"/>
  <c r="H28" i="82"/>
  <c r="G28" i="82"/>
  <c r="F28" i="82"/>
  <c r="H27" i="82"/>
  <c r="G27" i="82"/>
  <c r="F27" i="82"/>
  <c r="H26" i="82"/>
  <c r="G26" i="82"/>
  <c r="F26" i="82"/>
  <c r="H25" i="82"/>
  <c r="G25" i="82"/>
  <c r="F25" i="82"/>
  <c r="H24" i="82"/>
  <c r="G24" i="82"/>
  <c r="F24" i="82"/>
  <c r="H23" i="82"/>
  <c r="G23" i="82"/>
  <c r="F23" i="82"/>
  <c r="H22" i="82"/>
  <c r="G22" i="82"/>
  <c r="F22" i="82"/>
  <c r="H21" i="82"/>
  <c r="G21" i="82"/>
  <c r="F21" i="82"/>
  <c r="H20" i="82"/>
  <c r="G20" i="82"/>
  <c r="F20" i="82"/>
  <c r="H19" i="82"/>
  <c r="G19" i="82"/>
  <c r="F19" i="82"/>
  <c r="H18" i="82"/>
  <c r="G18" i="82"/>
  <c r="F18" i="82"/>
  <c r="H17" i="82"/>
  <c r="G17" i="82"/>
  <c r="F17" i="82"/>
  <c r="H16" i="82"/>
  <c r="G16" i="82"/>
  <c r="F16" i="82"/>
  <c r="H15" i="82"/>
  <c r="G15" i="82"/>
  <c r="F15" i="82"/>
  <c r="H14" i="82"/>
  <c r="G14" i="82"/>
  <c r="F14" i="82"/>
  <c r="H13" i="82"/>
  <c r="G13" i="82"/>
  <c r="F13" i="82"/>
  <c r="H12" i="82"/>
  <c r="G12" i="82"/>
  <c r="F12" i="82"/>
  <c r="H11" i="82"/>
  <c r="G11" i="82"/>
  <c r="F11" i="82"/>
  <c r="H10" i="82"/>
  <c r="G10" i="82"/>
  <c r="F10" i="82"/>
  <c r="H9" i="82"/>
  <c r="G9" i="82"/>
  <c r="F9" i="82"/>
  <c r="H8" i="82"/>
  <c r="G8" i="82"/>
  <c r="F8" i="82"/>
  <c r="H64" i="27"/>
  <c r="G64" i="27"/>
  <c r="F64" i="27"/>
  <c r="H63" i="27"/>
  <c r="G63" i="27"/>
  <c r="F63" i="27"/>
  <c r="H62" i="27"/>
  <c r="G62" i="27"/>
  <c r="F62" i="27"/>
  <c r="H61" i="27"/>
  <c r="G61" i="27"/>
  <c r="F61" i="27"/>
  <c r="H60" i="27"/>
  <c r="G60" i="27"/>
  <c r="F60" i="27"/>
  <c r="H59" i="27"/>
  <c r="G59" i="27"/>
  <c r="F59" i="27"/>
  <c r="H58" i="27"/>
  <c r="G58" i="27"/>
  <c r="F58" i="27"/>
  <c r="H57" i="27"/>
  <c r="G57" i="27"/>
  <c r="F57" i="27"/>
  <c r="H56" i="27"/>
  <c r="G56" i="27"/>
  <c r="F56" i="27"/>
  <c r="H55" i="27"/>
  <c r="G55" i="27"/>
  <c r="F55" i="27"/>
  <c r="H54" i="27"/>
  <c r="G54" i="27"/>
  <c r="F54" i="27"/>
  <c r="H53" i="27"/>
  <c r="G53" i="27"/>
  <c r="F53" i="27"/>
  <c r="H52" i="27"/>
  <c r="G52" i="27"/>
  <c r="F52" i="27"/>
  <c r="H51" i="27"/>
  <c r="G51" i="27"/>
  <c r="F51" i="27"/>
  <c r="H50" i="27"/>
  <c r="G50" i="27"/>
  <c r="F50" i="27"/>
  <c r="H49" i="27"/>
  <c r="G49" i="27"/>
  <c r="F49" i="27"/>
  <c r="H48" i="27"/>
  <c r="G48" i="27"/>
  <c r="F48" i="27"/>
  <c r="H47" i="27"/>
  <c r="G47" i="27"/>
  <c r="F47" i="27"/>
  <c r="H46" i="27"/>
  <c r="G46" i="27"/>
  <c r="F46" i="27"/>
  <c r="H45" i="27"/>
  <c r="G45" i="27"/>
  <c r="F45" i="27"/>
  <c r="H44" i="27"/>
  <c r="G44" i="27"/>
  <c r="F44" i="27"/>
  <c r="H43" i="27"/>
  <c r="G43" i="27"/>
  <c r="F43" i="27"/>
  <c r="H42" i="27"/>
  <c r="G42" i="27"/>
  <c r="F42" i="27"/>
  <c r="H41" i="27"/>
  <c r="G41" i="27"/>
  <c r="F41" i="27"/>
  <c r="H40" i="27"/>
  <c r="G40" i="27"/>
  <c r="F40" i="27"/>
  <c r="H39" i="27"/>
  <c r="G39" i="27"/>
  <c r="F39" i="27"/>
  <c r="H38" i="27"/>
  <c r="G38" i="27"/>
  <c r="F38" i="27"/>
  <c r="H37" i="27"/>
  <c r="G37" i="27"/>
  <c r="F37" i="27"/>
  <c r="H36" i="27"/>
  <c r="G36" i="27"/>
  <c r="F36" i="27"/>
  <c r="H35" i="27"/>
  <c r="G35" i="27"/>
  <c r="F35" i="27"/>
  <c r="H34" i="27"/>
  <c r="G34" i="27"/>
  <c r="F34" i="27"/>
  <c r="H33" i="27"/>
  <c r="G33" i="27"/>
  <c r="F33" i="27"/>
  <c r="H32" i="27"/>
  <c r="G32" i="27"/>
  <c r="F32" i="27"/>
  <c r="H31" i="27"/>
  <c r="G31" i="27"/>
  <c r="F31" i="27"/>
  <c r="H30" i="27"/>
  <c r="G30" i="27"/>
  <c r="F30" i="27"/>
  <c r="H29" i="27"/>
  <c r="G29" i="27"/>
  <c r="F29" i="27"/>
  <c r="H28" i="27"/>
  <c r="G28" i="27"/>
  <c r="F28" i="27"/>
  <c r="H27" i="27"/>
  <c r="G27" i="27"/>
  <c r="F27" i="27"/>
  <c r="H26" i="27"/>
  <c r="G26" i="27"/>
  <c r="F26" i="27"/>
  <c r="H25" i="27"/>
  <c r="G25" i="27"/>
  <c r="F25" i="27"/>
  <c r="H24" i="27"/>
  <c r="G24" i="27"/>
  <c r="F24" i="27"/>
  <c r="H23" i="27"/>
  <c r="G23" i="27"/>
  <c r="F23" i="27"/>
  <c r="H22" i="27"/>
  <c r="G22" i="27"/>
  <c r="F22" i="27"/>
  <c r="H21" i="27"/>
  <c r="G21" i="27"/>
  <c r="F21" i="27"/>
  <c r="H20" i="27"/>
  <c r="G20" i="27"/>
  <c r="F20" i="27"/>
  <c r="H19" i="27"/>
  <c r="G19" i="27"/>
  <c r="F19" i="27"/>
  <c r="H18" i="27"/>
  <c r="G18" i="27"/>
  <c r="F18" i="27"/>
  <c r="H17" i="27"/>
  <c r="G17" i="27"/>
  <c r="F17" i="27"/>
  <c r="H16" i="27"/>
  <c r="G16" i="27"/>
  <c r="F16" i="27"/>
  <c r="H15" i="27"/>
  <c r="G15" i="27"/>
  <c r="F15" i="27"/>
  <c r="H14" i="27"/>
  <c r="G14" i="27"/>
  <c r="F14" i="27"/>
  <c r="H13" i="27"/>
  <c r="G13" i="27"/>
  <c r="F13" i="27"/>
  <c r="H12" i="27"/>
  <c r="G12" i="27"/>
  <c r="F12" i="27"/>
  <c r="H11" i="27"/>
  <c r="G11" i="27"/>
  <c r="F11" i="27"/>
  <c r="H10" i="27"/>
  <c r="G10" i="27"/>
  <c r="F10" i="27"/>
  <c r="H9" i="27"/>
  <c r="G9" i="27"/>
  <c r="F9" i="27"/>
  <c r="H8" i="27"/>
  <c r="G8" i="27"/>
  <c r="F8" i="27"/>
  <c r="H64" i="106"/>
  <c r="G64" i="106"/>
  <c r="F64" i="106"/>
  <c r="H63" i="106"/>
  <c r="G63" i="106"/>
  <c r="F63" i="106"/>
  <c r="H62" i="106"/>
  <c r="G62" i="106"/>
  <c r="F62" i="106"/>
  <c r="H61" i="106"/>
  <c r="G61" i="106"/>
  <c r="F61" i="106"/>
  <c r="H60" i="106"/>
  <c r="G60" i="106"/>
  <c r="F60" i="106"/>
  <c r="H59" i="106"/>
  <c r="G59" i="106"/>
  <c r="F59" i="106"/>
  <c r="H58" i="106"/>
  <c r="G58" i="106"/>
  <c r="F58" i="106"/>
  <c r="H57" i="106"/>
  <c r="G57" i="106"/>
  <c r="F57" i="106"/>
  <c r="H56" i="106"/>
  <c r="G56" i="106"/>
  <c r="F56" i="106"/>
  <c r="H55" i="106"/>
  <c r="G55" i="106"/>
  <c r="F55" i="106"/>
  <c r="H54" i="106"/>
  <c r="G54" i="106"/>
  <c r="F54" i="106"/>
  <c r="H53" i="106"/>
  <c r="G53" i="106"/>
  <c r="F53" i="106"/>
  <c r="H52" i="106"/>
  <c r="G52" i="106"/>
  <c r="F52" i="106"/>
  <c r="H51" i="106"/>
  <c r="G51" i="106"/>
  <c r="F51" i="106"/>
  <c r="H50" i="106"/>
  <c r="G50" i="106"/>
  <c r="F50" i="106"/>
  <c r="H49" i="106"/>
  <c r="G49" i="106"/>
  <c r="F49" i="106"/>
  <c r="H48" i="106"/>
  <c r="G48" i="106"/>
  <c r="F48" i="106"/>
  <c r="H47" i="106"/>
  <c r="G47" i="106"/>
  <c r="F47" i="106"/>
  <c r="H46" i="106"/>
  <c r="G46" i="106"/>
  <c r="F46" i="106"/>
  <c r="H45" i="106"/>
  <c r="G45" i="106"/>
  <c r="F45" i="106"/>
  <c r="H44" i="106"/>
  <c r="G44" i="106"/>
  <c r="F44" i="106"/>
  <c r="H43" i="106"/>
  <c r="G43" i="106"/>
  <c r="F43" i="106"/>
  <c r="H42" i="106"/>
  <c r="G42" i="106"/>
  <c r="F42" i="106"/>
  <c r="H41" i="106"/>
  <c r="G41" i="106"/>
  <c r="F41" i="106"/>
  <c r="H40" i="106"/>
  <c r="G40" i="106"/>
  <c r="F40" i="106"/>
  <c r="H39" i="106"/>
  <c r="G39" i="106"/>
  <c r="F39" i="106"/>
  <c r="H38" i="106"/>
  <c r="G38" i="106"/>
  <c r="F38" i="106"/>
  <c r="H37" i="106"/>
  <c r="G37" i="106"/>
  <c r="F37" i="106"/>
  <c r="H36" i="106"/>
  <c r="G36" i="106"/>
  <c r="F36" i="106"/>
  <c r="H35" i="106"/>
  <c r="G35" i="106"/>
  <c r="F35" i="106"/>
  <c r="H34" i="106"/>
  <c r="G34" i="106"/>
  <c r="F34" i="106"/>
  <c r="H33" i="106"/>
  <c r="G33" i="106"/>
  <c r="F33" i="106"/>
  <c r="H32" i="106"/>
  <c r="G32" i="106"/>
  <c r="F32" i="106"/>
  <c r="H31" i="106"/>
  <c r="G31" i="106"/>
  <c r="F31" i="106"/>
  <c r="H30" i="106"/>
  <c r="G30" i="106"/>
  <c r="F30" i="106"/>
  <c r="H29" i="106"/>
  <c r="G29" i="106"/>
  <c r="F29" i="106"/>
  <c r="H28" i="106"/>
  <c r="G28" i="106"/>
  <c r="F28" i="106"/>
  <c r="H27" i="106"/>
  <c r="G27" i="106"/>
  <c r="F27" i="106"/>
  <c r="H26" i="106"/>
  <c r="G26" i="106"/>
  <c r="F26" i="106"/>
  <c r="H25" i="106"/>
  <c r="G25" i="106"/>
  <c r="F25" i="106"/>
  <c r="H24" i="106"/>
  <c r="G24" i="106"/>
  <c r="F24" i="106"/>
  <c r="H23" i="106"/>
  <c r="G23" i="106"/>
  <c r="F23" i="106"/>
  <c r="H22" i="106"/>
  <c r="G22" i="106"/>
  <c r="F22" i="106"/>
  <c r="H21" i="106"/>
  <c r="G21" i="106"/>
  <c r="F21" i="106"/>
  <c r="H20" i="106"/>
  <c r="G20" i="106"/>
  <c r="F20" i="106"/>
  <c r="H19" i="106"/>
  <c r="G19" i="106"/>
  <c r="F19" i="106"/>
  <c r="H18" i="106"/>
  <c r="G18" i="106"/>
  <c r="F18" i="106"/>
  <c r="H17" i="106"/>
  <c r="G17" i="106"/>
  <c r="F17" i="106"/>
  <c r="H16" i="106"/>
  <c r="G16" i="106"/>
  <c r="F16" i="106"/>
  <c r="H15" i="106"/>
  <c r="G15" i="106"/>
  <c r="F15" i="106"/>
  <c r="H14" i="106"/>
  <c r="G14" i="106"/>
  <c r="F14" i="106"/>
  <c r="H13" i="106"/>
  <c r="G13" i="106"/>
  <c r="F13" i="106"/>
  <c r="H12" i="106"/>
  <c r="G12" i="106"/>
  <c r="F12" i="106"/>
  <c r="H11" i="106"/>
  <c r="G11" i="106"/>
  <c r="F11" i="106"/>
  <c r="H10" i="106"/>
  <c r="G10" i="106"/>
  <c r="F10" i="106"/>
  <c r="H9" i="106"/>
  <c r="G9" i="106"/>
  <c r="F9" i="106"/>
  <c r="H8" i="106"/>
  <c r="G8" i="106"/>
  <c r="F8" i="106"/>
  <c r="H64" i="83"/>
  <c r="G64" i="83"/>
  <c r="F64" i="83"/>
  <c r="H63" i="83"/>
  <c r="G63" i="83"/>
  <c r="F63" i="83"/>
  <c r="H62" i="83"/>
  <c r="G62" i="83"/>
  <c r="F62" i="83"/>
  <c r="H61" i="83"/>
  <c r="G61" i="83"/>
  <c r="F61" i="83"/>
  <c r="H60" i="83"/>
  <c r="G60" i="83"/>
  <c r="F60" i="83"/>
  <c r="H59" i="83"/>
  <c r="G59" i="83"/>
  <c r="F59" i="83"/>
  <c r="H58" i="83"/>
  <c r="G58" i="83"/>
  <c r="F58" i="83"/>
  <c r="H57" i="83"/>
  <c r="G57" i="83"/>
  <c r="F57" i="83"/>
  <c r="H56" i="83"/>
  <c r="G56" i="83"/>
  <c r="F56" i="83"/>
  <c r="H55" i="83"/>
  <c r="G55" i="83"/>
  <c r="F55" i="83"/>
  <c r="H54" i="83"/>
  <c r="G54" i="83"/>
  <c r="F54" i="83"/>
  <c r="H53" i="83"/>
  <c r="G53" i="83"/>
  <c r="F53" i="83"/>
  <c r="H52" i="83"/>
  <c r="G52" i="83"/>
  <c r="F52" i="83"/>
  <c r="H51" i="83"/>
  <c r="G51" i="83"/>
  <c r="F51" i="83"/>
  <c r="H50" i="83"/>
  <c r="G50" i="83"/>
  <c r="F50" i="83"/>
  <c r="H49" i="83"/>
  <c r="G49" i="83"/>
  <c r="F49" i="83"/>
  <c r="H48" i="83"/>
  <c r="G48" i="83"/>
  <c r="F48" i="83"/>
  <c r="H47" i="83"/>
  <c r="G47" i="83"/>
  <c r="F47" i="83"/>
  <c r="H46" i="83"/>
  <c r="G46" i="83"/>
  <c r="F46" i="83"/>
  <c r="H45" i="83"/>
  <c r="G45" i="83"/>
  <c r="F45" i="83"/>
  <c r="H44" i="83"/>
  <c r="G44" i="83"/>
  <c r="F44" i="83"/>
  <c r="H43" i="83"/>
  <c r="G43" i="83"/>
  <c r="F43" i="83"/>
  <c r="H42" i="83"/>
  <c r="G42" i="83"/>
  <c r="F42" i="83"/>
  <c r="H41" i="83"/>
  <c r="G41" i="83"/>
  <c r="F41" i="83"/>
  <c r="H40" i="83"/>
  <c r="G40" i="83"/>
  <c r="F40" i="83"/>
  <c r="H39" i="83"/>
  <c r="G39" i="83"/>
  <c r="F39" i="83"/>
  <c r="H38" i="83"/>
  <c r="G38" i="83"/>
  <c r="F38" i="83"/>
  <c r="H37" i="83"/>
  <c r="G37" i="83"/>
  <c r="F37" i="83"/>
  <c r="H36" i="83"/>
  <c r="G36" i="83"/>
  <c r="F36" i="83"/>
  <c r="H35" i="83"/>
  <c r="G35" i="83"/>
  <c r="F35" i="83"/>
  <c r="H34" i="83"/>
  <c r="G34" i="83"/>
  <c r="F34" i="83"/>
  <c r="H33" i="83"/>
  <c r="G33" i="83"/>
  <c r="F33" i="83"/>
  <c r="H32" i="83"/>
  <c r="G32" i="83"/>
  <c r="F32" i="83"/>
  <c r="H31" i="83"/>
  <c r="G31" i="83"/>
  <c r="F31" i="83"/>
  <c r="H30" i="83"/>
  <c r="G30" i="83"/>
  <c r="F30" i="83"/>
  <c r="H29" i="83"/>
  <c r="G29" i="83"/>
  <c r="F29" i="83"/>
  <c r="H28" i="83"/>
  <c r="G28" i="83"/>
  <c r="F28" i="83"/>
  <c r="H27" i="83"/>
  <c r="G27" i="83"/>
  <c r="F27" i="83"/>
  <c r="H26" i="83"/>
  <c r="G26" i="83"/>
  <c r="F26" i="83"/>
  <c r="H25" i="83"/>
  <c r="G25" i="83"/>
  <c r="F25" i="83"/>
  <c r="H24" i="83"/>
  <c r="G24" i="83"/>
  <c r="F24" i="83"/>
  <c r="H23" i="83"/>
  <c r="G23" i="83"/>
  <c r="F23" i="83"/>
  <c r="H22" i="83"/>
  <c r="G22" i="83"/>
  <c r="F22" i="83"/>
  <c r="H21" i="83"/>
  <c r="G21" i="83"/>
  <c r="F21" i="83"/>
  <c r="H20" i="83"/>
  <c r="G20" i="83"/>
  <c r="F20" i="83"/>
  <c r="H19" i="83"/>
  <c r="G19" i="83"/>
  <c r="F19" i="83"/>
  <c r="H18" i="83"/>
  <c r="G18" i="83"/>
  <c r="F18" i="83"/>
  <c r="H17" i="83"/>
  <c r="G17" i="83"/>
  <c r="F17" i="83"/>
  <c r="H16" i="83"/>
  <c r="G16" i="83"/>
  <c r="F16" i="83"/>
  <c r="H15" i="83"/>
  <c r="G15" i="83"/>
  <c r="F15" i="83"/>
  <c r="H14" i="83"/>
  <c r="G14" i="83"/>
  <c r="F14" i="83"/>
  <c r="H13" i="83"/>
  <c r="G13" i="83"/>
  <c r="F13" i="83"/>
  <c r="H12" i="83"/>
  <c r="G12" i="83"/>
  <c r="F12" i="83"/>
  <c r="H11" i="83"/>
  <c r="G11" i="83"/>
  <c r="F11" i="83"/>
  <c r="H10" i="83"/>
  <c r="G10" i="83"/>
  <c r="F10" i="83"/>
  <c r="H9" i="83"/>
  <c r="G9" i="83"/>
  <c r="F9" i="83"/>
  <c r="H8" i="83"/>
  <c r="G8" i="83"/>
  <c r="F8" i="83"/>
  <c r="H64" i="84"/>
  <c r="G64" i="84"/>
  <c r="F64" i="84"/>
  <c r="H63" i="84"/>
  <c r="G63" i="84"/>
  <c r="F63" i="84"/>
  <c r="H62" i="84"/>
  <c r="G62" i="84"/>
  <c r="F62" i="84"/>
  <c r="H61" i="84"/>
  <c r="G61" i="84"/>
  <c r="F61" i="84"/>
  <c r="H60" i="84"/>
  <c r="G60" i="84"/>
  <c r="F60" i="84"/>
  <c r="H59" i="84"/>
  <c r="G59" i="84"/>
  <c r="F59" i="84"/>
  <c r="H58" i="84"/>
  <c r="G58" i="84"/>
  <c r="F58" i="84"/>
  <c r="H57" i="84"/>
  <c r="G57" i="84"/>
  <c r="F57" i="84"/>
  <c r="H56" i="84"/>
  <c r="G56" i="84"/>
  <c r="F56" i="84"/>
  <c r="H55" i="84"/>
  <c r="G55" i="84"/>
  <c r="F55" i="84"/>
  <c r="H54" i="84"/>
  <c r="G54" i="84"/>
  <c r="F54" i="84"/>
  <c r="H53" i="84"/>
  <c r="G53" i="84"/>
  <c r="F53" i="84"/>
  <c r="H52" i="84"/>
  <c r="G52" i="84"/>
  <c r="F52" i="84"/>
  <c r="H51" i="84"/>
  <c r="G51" i="84"/>
  <c r="F51" i="84"/>
  <c r="H50" i="84"/>
  <c r="G50" i="84"/>
  <c r="F50" i="84"/>
  <c r="H49" i="84"/>
  <c r="G49" i="84"/>
  <c r="F49" i="84"/>
  <c r="H48" i="84"/>
  <c r="G48" i="84"/>
  <c r="F48" i="84"/>
  <c r="H47" i="84"/>
  <c r="G47" i="84"/>
  <c r="F47" i="84"/>
  <c r="H46" i="84"/>
  <c r="G46" i="84"/>
  <c r="F46" i="84"/>
  <c r="H45" i="84"/>
  <c r="G45" i="84"/>
  <c r="F45" i="84"/>
  <c r="H44" i="84"/>
  <c r="G44" i="84"/>
  <c r="F44" i="84"/>
  <c r="H43" i="84"/>
  <c r="G43" i="84"/>
  <c r="F43" i="84"/>
  <c r="H42" i="84"/>
  <c r="G42" i="84"/>
  <c r="F42" i="84"/>
  <c r="H41" i="84"/>
  <c r="G41" i="84"/>
  <c r="F41" i="84"/>
  <c r="H40" i="84"/>
  <c r="G40" i="84"/>
  <c r="F40" i="84"/>
  <c r="H39" i="84"/>
  <c r="G39" i="84"/>
  <c r="F39" i="84"/>
  <c r="H38" i="84"/>
  <c r="G38" i="84"/>
  <c r="F38" i="84"/>
  <c r="H37" i="84"/>
  <c r="G37" i="84"/>
  <c r="F37" i="84"/>
  <c r="H36" i="84"/>
  <c r="G36" i="84"/>
  <c r="F36" i="84"/>
  <c r="H35" i="84"/>
  <c r="G35" i="84"/>
  <c r="F35" i="84"/>
  <c r="H34" i="84"/>
  <c r="G34" i="84"/>
  <c r="F34" i="84"/>
  <c r="H33" i="84"/>
  <c r="G33" i="84"/>
  <c r="F33" i="84"/>
  <c r="H32" i="84"/>
  <c r="G32" i="84"/>
  <c r="F32" i="84"/>
  <c r="H31" i="84"/>
  <c r="G31" i="84"/>
  <c r="F31" i="84"/>
  <c r="H30" i="84"/>
  <c r="G30" i="84"/>
  <c r="F30" i="84"/>
  <c r="H29" i="84"/>
  <c r="G29" i="84"/>
  <c r="F29" i="84"/>
  <c r="H28" i="84"/>
  <c r="G28" i="84"/>
  <c r="F28" i="84"/>
  <c r="H27" i="84"/>
  <c r="G27" i="84"/>
  <c r="F27" i="84"/>
  <c r="H26" i="84"/>
  <c r="G26" i="84"/>
  <c r="F26" i="84"/>
  <c r="H25" i="84"/>
  <c r="G25" i="84"/>
  <c r="F25" i="84"/>
  <c r="H24" i="84"/>
  <c r="G24" i="84"/>
  <c r="F24" i="84"/>
  <c r="H23" i="84"/>
  <c r="G23" i="84"/>
  <c r="F23" i="84"/>
  <c r="H22" i="84"/>
  <c r="G22" i="84"/>
  <c r="F22" i="84"/>
  <c r="H21" i="84"/>
  <c r="G21" i="84"/>
  <c r="F21" i="84"/>
  <c r="H20" i="84"/>
  <c r="G20" i="84"/>
  <c r="F20" i="84"/>
  <c r="H19" i="84"/>
  <c r="G19" i="84"/>
  <c r="F19" i="84"/>
  <c r="H18" i="84"/>
  <c r="G18" i="84"/>
  <c r="F18" i="84"/>
  <c r="H17" i="84"/>
  <c r="G17" i="84"/>
  <c r="F17" i="84"/>
  <c r="H16" i="84"/>
  <c r="G16" i="84"/>
  <c r="F16" i="84"/>
  <c r="H15" i="84"/>
  <c r="G15" i="84"/>
  <c r="F15" i="84"/>
  <c r="H14" i="84"/>
  <c r="G14" i="84"/>
  <c r="F14" i="84"/>
  <c r="H13" i="84"/>
  <c r="G13" i="84"/>
  <c r="F13" i="84"/>
  <c r="H12" i="84"/>
  <c r="G12" i="84"/>
  <c r="F12" i="84"/>
  <c r="H11" i="84"/>
  <c r="G11" i="84"/>
  <c r="F11" i="84"/>
  <c r="H10" i="84"/>
  <c r="G10" i="84"/>
  <c r="F10" i="84"/>
  <c r="H9" i="84"/>
  <c r="G9" i="84"/>
  <c r="F9" i="84"/>
  <c r="H8" i="84"/>
  <c r="G8" i="84"/>
  <c r="F8" i="84"/>
  <c r="H64" i="85"/>
  <c r="G64" i="85"/>
  <c r="F64" i="85"/>
  <c r="H63" i="85"/>
  <c r="G63" i="85"/>
  <c r="F63" i="85"/>
  <c r="H62" i="85"/>
  <c r="G62" i="85"/>
  <c r="F62" i="85"/>
  <c r="H61" i="85"/>
  <c r="G61" i="85"/>
  <c r="F61" i="85"/>
  <c r="H60" i="85"/>
  <c r="G60" i="85"/>
  <c r="F60" i="85"/>
  <c r="H59" i="85"/>
  <c r="G59" i="85"/>
  <c r="F59" i="85"/>
  <c r="H58" i="85"/>
  <c r="G58" i="85"/>
  <c r="F58" i="85"/>
  <c r="H57" i="85"/>
  <c r="G57" i="85"/>
  <c r="F57" i="85"/>
  <c r="H56" i="85"/>
  <c r="G56" i="85"/>
  <c r="F56" i="85"/>
  <c r="H55" i="85"/>
  <c r="G55" i="85"/>
  <c r="F55" i="85"/>
  <c r="H54" i="85"/>
  <c r="G54" i="85"/>
  <c r="F54" i="85"/>
  <c r="H53" i="85"/>
  <c r="G53" i="85"/>
  <c r="F53" i="85"/>
  <c r="H52" i="85"/>
  <c r="G52" i="85"/>
  <c r="F52" i="85"/>
  <c r="H51" i="85"/>
  <c r="G51" i="85"/>
  <c r="F51" i="85"/>
  <c r="H50" i="85"/>
  <c r="G50" i="85"/>
  <c r="F50" i="85"/>
  <c r="H49" i="85"/>
  <c r="G49" i="85"/>
  <c r="F49" i="85"/>
  <c r="H48" i="85"/>
  <c r="G48" i="85"/>
  <c r="F48" i="85"/>
  <c r="H47" i="85"/>
  <c r="G47" i="85"/>
  <c r="F47" i="85"/>
  <c r="H46" i="85"/>
  <c r="G46" i="85"/>
  <c r="F46" i="85"/>
  <c r="H45" i="85"/>
  <c r="G45" i="85"/>
  <c r="F45" i="85"/>
  <c r="H44" i="85"/>
  <c r="G44" i="85"/>
  <c r="F44" i="85"/>
  <c r="H43" i="85"/>
  <c r="G43" i="85"/>
  <c r="F43" i="85"/>
  <c r="H42" i="85"/>
  <c r="G42" i="85"/>
  <c r="F42" i="85"/>
  <c r="H41" i="85"/>
  <c r="G41" i="85"/>
  <c r="F41" i="85"/>
  <c r="H40" i="85"/>
  <c r="G40" i="85"/>
  <c r="F40" i="85"/>
  <c r="H39" i="85"/>
  <c r="G39" i="85"/>
  <c r="F39" i="85"/>
  <c r="H38" i="85"/>
  <c r="G38" i="85"/>
  <c r="F38" i="85"/>
  <c r="H37" i="85"/>
  <c r="G37" i="85"/>
  <c r="F37" i="85"/>
  <c r="H36" i="85"/>
  <c r="G36" i="85"/>
  <c r="F36" i="85"/>
  <c r="H35" i="85"/>
  <c r="G35" i="85"/>
  <c r="F35" i="85"/>
  <c r="H34" i="85"/>
  <c r="G34" i="85"/>
  <c r="F34" i="85"/>
  <c r="H33" i="85"/>
  <c r="G33" i="85"/>
  <c r="F33" i="85"/>
  <c r="H32" i="85"/>
  <c r="G32" i="85"/>
  <c r="F32" i="85"/>
  <c r="H31" i="85"/>
  <c r="G31" i="85"/>
  <c r="F31" i="85"/>
  <c r="H30" i="85"/>
  <c r="G30" i="85"/>
  <c r="F30" i="85"/>
  <c r="H29" i="85"/>
  <c r="G29" i="85"/>
  <c r="F29" i="85"/>
  <c r="H28" i="85"/>
  <c r="G28" i="85"/>
  <c r="F28" i="85"/>
  <c r="H27" i="85"/>
  <c r="G27" i="85"/>
  <c r="F27" i="85"/>
  <c r="H26" i="85"/>
  <c r="G26" i="85"/>
  <c r="F26" i="85"/>
  <c r="H25" i="85"/>
  <c r="G25" i="85"/>
  <c r="F25" i="85"/>
  <c r="H24" i="85"/>
  <c r="G24" i="85"/>
  <c r="F24" i="85"/>
  <c r="H23" i="85"/>
  <c r="G23" i="85"/>
  <c r="F23" i="85"/>
  <c r="H22" i="85"/>
  <c r="G22" i="85"/>
  <c r="F22" i="85"/>
  <c r="H21" i="85"/>
  <c r="G21" i="85"/>
  <c r="F21" i="85"/>
  <c r="H20" i="85"/>
  <c r="G20" i="85"/>
  <c r="F20" i="85"/>
  <c r="H19" i="85"/>
  <c r="G19" i="85"/>
  <c r="F19" i="85"/>
  <c r="H18" i="85"/>
  <c r="G18" i="85"/>
  <c r="F18" i="85"/>
  <c r="H17" i="85"/>
  <c r="G17" i="85"/>
  <c r="F17" i="85"/>
  <c r="H16" i="85"/>
  <c r="G16" i="85"/>
  <c r="F16" i="85"/>
  <c r="H15" i="85"/>
  <c r="G15" i="85"/>
  <c r="F15" i="85"/>
  <c r="H14" i="85"/>
  <c r="G14" i="85"/>
  <c r="F14" i="85"/>
  <c r="H13" i="85"/>
  <c r="G13" i="85"/>
  <c r="F13" i="85"/>
  <c r="H12" i="85"/>
  <c r="G12" i="85"/>
  <c r="F12" i="85"/>
  <c r="H11" i="85"/>
  <c r="G11" i="85"/>
  <c r="F11" i="85"/>
  <c r="H10" i="85"/>
  <c r="G10" i="85"/>
  <c r="F10" i="85"/>
  <c r="H9" i="85"/>
  <c r="G9" i="85"/>
  <c r="F9" i="85"/>
  <c r="H8" i="85"/>
  <c r="G8" i="85"/>
  <c r="F8" i="85"/>
  <c r="H64" i="86"/>
  <c r="G64" i="86"/>
  <c r="F64" i="86"/>
  <c r="H63" i="86"/>
  <c r="G63" i="86"/>
  <c r="F63" i="86"/>
  <c r="H62" i="86"/>
  <c r="G62" i="86"/>
  <c r="F62" i="86"/>
  <c r="H61" i="86"/>
  <c r="G61" i="86"/>
  <c r="F61" i="86"/>
  <c r="H60" i="86"/>
  <c r="G60" i="86"/>
  <c r="F60" i="86"/>
  <c r="H59" i="86"/>
  <c r="G59" i="86"/>
  <c r="F59" i="86"/>
  <c r="H58" i="86"/>
  <c r="G58" i="86"/>
  <c r="F58" i="86"/>
  <c r="H57" i="86"/>
  <c r="G57" i="86"/>
  <c r="F57" i="86"/>
  <c r="H56" i="86"/>
  <c r="G56" i="86"/>
  <c r="F56" i="86"/>
  <c r="H55" i="86"/>
  <c r="G55" i="86"/>
  <c r="F55" i="86"/>
  <c r="H54" i="86"/>
  <c r="G54" i="86"/>
  <c r="F54" i="86"/>
  <c r="H53" i="86"/>
  <c r="G53" i="86"/>
  <c r="F53" i="86"/>
  <c r="H52" i="86"/>
  <c r="G52" i="86"/>
  <c r="F52" i="86"/>
  <c r="H51" i="86"/>
  <c r="G51" i="86"/>
  <c r="F51" i="86"/>
  <c r="H50" i="86"/>
  <c r="G50" i="86"/>
  <c r="F50" i="86"/>
  <c r="H49" i="86"/>
  <c r="G49" i="86"/>
  <c r="F49" i="86"/>
  <c r="H48" i="86"/>
  <c r="G48" i="86"/>
  <c r="F48" i="86"/>
  <c r="H47" i="86"/>
  <c r="G47" i="86"/>
  <c r="F47" i="86"/>
  <c r="H46" i="86"/>
  <c r="G46" i="86"/>
  <c r="F46" i="86"/>
  <c r="H45" i="86"/>
  <c r="G45" i="86"/>
  <c r="F45" i="86"/>
  <c r="H44" i="86"/>
  <c r="G44" i="86"/>
  <c r="F44" i="86"/>
  <c r="H43" i="86"/>
  <c r="G43" i="86"/>
  <c r="F43" i="86"/>
  <c r="H42" i="86"/>
  <c r="G42" i="86"/>
  <c r="F42" i="86"/>
  <c r="H41" i="86"/>
  <c r="G41" i="86"/>
  <c r="F41" i="86"/>
  <c r="H40" i="86"/>
  <c r="G40" i="86"/>
  <c r="F40" i="86"/>
  <c r="H39" i="86"/>
  <c r="G39" i="86"/>
  <c r="F39" i="86"/>
  <c r="H38" i="86"/>
  <c r="G38" i="86"/>
  <c r="F38" i="86"/>
  <c r="H37" i="86"/>
  <c r="G37" i="86"/>
  <c r="F37" i="86"/>
  <c r="H36" i="86"/>
  <c r="G36" i="86"/>
  <c r="F36" i="86"/>
  <c r="H35" i="86"/>
  <c r="G35" i="86"/>
  <c r="F35" i="86"/>
  <c r="H34" i="86"/>
  <c r="G34" i="86"/>
  <c r="F34" i="86"/>
  <c r="H33" i="86"/>
  <c r="G33" i="86"/>
  <c r="F33" i="86"/>
  <c r="H32" i="86"/>
  <c r="G32" i="86"/>
  <c r="F32" i="86"/>
  <c r="H31" i="86"/>
  <c r="G31" i="86"/>
  <c r="F31" i="86"/>
  <c r="H30" i="86"/>
  <c r="G30" i="86"/>
  <c r="F30" i="86"/>
  <c r="H29" i="86"/>
  <c r="G29" i="86"/>
  <c r="F29" i="86"/>
  <c r="H28" i="86"/>
  <c r="G28" i="86"/>
  <c r="F28" i="86"/>
  <c r="H27" i="86"/>
  <c r="G27" i="86"/>
  <c r="F27" i="86"/>
  <c r="H26" i="86"/>
  <c r="G26" i="86"/>
  <c r="F26" i="86"/>
  <c r="H25" i="86"/>
  <c r="G25" i="86"/>
  <c r="F25" i="86"/>
  <c r="H24" i="86"/>
  <c r="G24" i="86"/>
  <c r="F24" i="86"/>
  <c r="H23" i="86"/>
  <c r="G23" i="86"/>
  <c r="F23" i="86"/>
  <c r="H22" i="86"/>
  <c r="G22" i="86"/>
  <c r="F22" i="86"/>
  <c r="H21" i="86"/>
  <c r="G21" i="86"/>
  <c r="F21" i="86"/>
  <c r="H20" i="86"/>
  <c r="G20" i="86"/>
  <c r="F20" i="86"/>
  <c r="H19" i="86"/>
  <c r="G19" i="86"/>
  <c r="F19" i="86"/>
  <c r="H18" i="86"/>
  <c r="G18" i="86"/>
  <c r="F18" i="86"/>
  <c r="H17" i="86"/>
  <c r="G17" i="86"/>
  <c r="F17" i="86"/>
  <c r="H16" i="86"/>
  <c r="G16" i="86"/>
  <c r="F16" i="86"/>
  <c r="H15" i="86"/>
  <c r="G15" i="86"/>
  <c r="F15" i="86"/>
  <c r="H14" i="86"/>
  <c r="G14" i="86"/>
  <c r="F14" i="86"/>
  <c r="H13" i="86"/>
  <c r="G13" i="86"/>
  <c r="F13" i="86"/>
  <c r="H12" i="86"/>
  <c r="G12" i="86"/>
  <c r="F12" i="86"/>
  <c r="H11" i="86"/>
  <c r="G11" i="86"/>
  <c r="F11" i="86"/>
  <c r="H10" i="86"/>
  <c r="G10" i="86"/>
  <c r="F10" i="86"/>
  <c r="H9" i="86"/>
  <c r="G9" i="86"/>
  <c r="F9" i="86"/>
  <c r="H8" i="86"/>
  <c r="G8" i="86"/>
  <c r="F8" i="86"/>
  <c r="H64" i="91"/>
  <c r="G64" i="91"/>
  <c r="F64" i="91"/>
  <c r="H63" i="91"/>
  <c r="G63" i="91"/>
  <c r="F63" i="91"/>
  <c r="H62" i="91"/>
  <c r="G62" i="91"/>
  <c r="F62" i="91"/>
  <c r="H61" i="91"/>
  <c r="G61" i="91"/>
  <c r="F61" i="91"/>
  <c r="H60" i="91"/>
  <c r="G60" i="91"/>
  <c r="F60" i="91"/>
  <c r="H59" i="91"/>
  <c r="G59" i="91"/>
  <c r="F59" i="91"/>
  <c r="H58" i="91"/>
  <c r="G58" i="91"/>
  <c r="F58" i="91"/>
  <c r="H57" i="91"/>
  <c r="G57" i="91"/>
  <c r="F57" i="91"/>
  <c r="H56" i="91"/>
  <c r="G56" i="91"/>
  <c r="F56" i="91"/>
  <c r="H55" i="91"/>
  <c r="G55" i="91"/>
  <c r="F55" i="91"/>
  <c r="H54" i="91"/>
  <c r="G54" i="91"/>
  <c r="F54" i="91"/>
  <c r="H53" i="91"/>
  <c r="G53" i="91"/>
  <c r="F53" i="91"/>
  <c r="H52" i="91"/>
  <c r="G52" i="91"/>
  <c r="F52" i="91"/>
  <c r="H51" i="91"/>
  <c r="G51" i="91"/>
  <c r="F51" i="91"/>
  <c r="H50" i="91"/>
  <c r="G50" i="91"/>
  <c r="F50" i="91"/>
  <c r="H49" i="91"/>
  <c r="G49" i="91"/>
  <c r="F49" i="91"/>
  <c r="H48" i="91"/>
  <c r="G48" i="91"/>
  <c r="F48" i="91"/>
  <c r="H47" i="91"/>
  <c r="G47" i="91"/>
  <c r="F47" i="91"/>
  <c r="H46" i="91"/>
  <c r="G46" i="91"/>
  <c r="F46" i="91"/>
  <c r="H45" i="91"/>
  <c r="G45" i="91"/>
  <c r="F45" i="91"/>
  <c r="H44" i="91"/>
  <c r="G44" i="91"/>
  <c r="F44" i="91"/>
  <c r="H43" i="91"/>
  <c r="G43" i="91"/>
  <c r="F43" i="91"/>
  <c r="H42" i="91"/>
  <c r="G42" i="91"/>
  <c r="F42" i="91"/>
  <c r="H41" i="91"/>
  <c r="G41" i="91"/>
  <c r="F41" i="91"/>
  <c r="H40" i="91"/>
  <c r="G40" i="91"/>
  <c r="F40" i="91"/>
  <c r="H39" i="91"/>
  <c r="G39" i="91"/>
  <c r="F39" i="91"/>
  <c r="H38" i="91"/>
  <c r="G38" i="91"/>
  <c r="F38" i="91"/>
  <c r="H37" i="91"/>
  <c r="G37" i="91"/>
  <c r="F37" i="91"/>
  <c r="H36" i="91"/>
  <c r="G36" i="91"/>
  <c r="F36" i="91"/>
  <c r="H35" i="91"/>
  <c r="G35" i="91"/>
  <c r="F35" i="91"/>
  <c r="H34" i="91"/>
  <c r="G34" i="91"/>
  <c r="F34" i="91"/>
  <c r="H33" i="91"/>
  <c r="G33" i="91"/>
  <c r="F33" i="91"/>
  <c r="H32" i="91"/>
  <c r="G32" i="91"/>
  <c r="F32" i="91"/>
  <c r="H31" i="91"/>
  <c r="G31" i="91"/>
  <c r="F31" i="91"/>
  <c r="H30" i="91"/>
  <c r="G30" i="91"/>
  <c r="F30" i="91"/>
  <c r="H29" i="91"/>
  <c r="G29" i="91"/>
  <c r="F29" i="91"/>
  <c r="H28" i="91"/>
  <c r="G28" i="91"/>
  <c r="F28" i="91"/>
  <c r="H27" i="91"/>
  <c r="G27" i="91"/>
  <c r="F27" i="91"/>
  <c r="H26" i="91"/>
  <c r="G26" i="91"/>
  <c r="F26" i="91"/>
  <c r="H25" i="91"/>
  <c r="G25" i="91"/>
  <c r="F25" i="91"/>
  <c r="H24" i="91"/>
  <c r="G24" i="91"/>
  <c r="F24" i="91"/>
  <c r="H23" i="91"/>
  <c r="G23" i="91"/>
  <c r="F23" i="91"/>
  <c r="H22" i="91"/>
  <c r="G22" i="91"/>
  <c r="F22" i="91"/>
  <c r="H21" i="91"/>
  <c r="G21" i="91"/>
  <c r="F21" i="91"/>
  <c r="H20" i="91"/>
  <c r="G20" i="91"/>
  <c r="F20" i="91"/>
  <c r="H19" i="91"/>
  <c r="G19" i="91"/>
  <c r="F19" i="91"/>
  <c r="H18" i="91"/>
  <c r="G18" i="91"/>
  <c r="F18" i="91"/>
  <c r="H17" i="91"/>
  <c r="G17" i="91"/>
  <c r="F17" i="91"/>
  <c r="H16" i="91"/>
  <c r="G16" i="91"/>
  <c r="F16" i="91"/>
  <c r="H15" i="91"/>
  <c r="G15" i="91"/>
  <c r="F15" i="91"/>
  <c r="H14" i="91"/>
  <c r="G14" i="91"/>
  <c r="F14" i="91"/>
  <c r="H13" i="91"/>
  <c r="G13" i="91"/>
  <c r="F13" i="91"/>
  <c r="H12" i="91"/>
  <c r="G12" i="91"/>
  <c r="F12" i="91"/>
  <c r="H11" i="91"/>
  <c r="G11" i="91"/>
  <c r="F11" i="91"/>
  <c r="H10" i="91"/>
  <c r="G10" i="91"/>
  <c r="F10" i="91"/>
  <c r="H9" i="91"/>
  <c r="G9" i="91"/>
  <c r="F9" i="91"/>
  <c r="H8" i="91"/>
  <c r="G8" i="91"/>
  <c r="F8" i="91"/>
  <c r="H64" i="81"/>
  <c r="G64" i="81"/>
  <c r="F64" i="81"/>
  <c r="H63" i="81"/>
  <c r="G63" i="81"/>
  <c r="F63" i="81"/>
  <c r="H62" i="81"/>
  <c r="G62" i="81"/>
  <c r="F62" i="81"/>
  <c r="H61" i="81"/>
  <c r="G61" i="81"/>
  <c r="F61" i="81"/>
  <c r="H60" i="81"/>
  <c r="G60" i="81"/>
  <c r="F60" i="81"/>
  <c r="H59" i="81"/>
  <c r="G59" i="81"/>
  <c r="F59" i="81"/>
  <c r="H58" i="81"/>
  <c r="G58" i="81"/>
  <c r="F58" i="81"/>
  <c r="H57" i="81"/>
  <c r="G57" i="81"/>
  <c r="F57" i="81"/>
  <c r="H56" i="81"/>
  <c r="G56" i="81"/>
  <c r="F56" i="81"/>
  <c r="H55" i="81"/>
  <c r="G55" i="81"/>
  <c r="F55" i="81"/>
  <c r="H54" i="81"/>
  <c r="G54" i="81"/>
  <c r="F54" i="81"/>
  <c r="H53" i="81"/>
  <c r="G53" i="81"/>
  <c r="F53" i="81"/>
  <c r="H52" i="81"/>
  <c r="G52" i="81"/>
  <c r="F52" i="81"/>
  <c r="H51" i="81"/>
  <c r="G51" i="81"/>
  <c r="F51" i="81"/>
  <c r="H50" i="81"/>
  <c r="G50" i="81"/>
  <c r="F50" i="81"/>
  <c r="H49" i="81"/>
  <c r="G49" i="81"/>
  <c r="F49" i="81"/>
  <c r="H48" i="81"/>
  <c r="G48" i="81"/>
  <c r="F48" i="81"/>
  <c r="H47" i="81"/>
  <c r="G47" i="81"/>
  <c r="F47" i="81"/>
  <c r="H46" i="81"/>
  <c r="G46" i="81"/>
  <c r="F46" i="81"/>
  <c r="H45" i="81"/>
  <c r="G45" i="81"/>
  <c r="F45" i="81"/>
  <c r="H44" i="81"/>
  <c r="G44" i="81"/>
  <c r="F44" i="81"/>
  <c r="H43" i="81"/>
  <c r="G43" i="81"/>
  <c r="F43" i="81"/>
  <c r="H42" i="81"/>
  <c r="G42" i="81"/>
  <c r="F42" i="81"/>
  <c r="H41" i="81"/>
  <c r="G41" i="81"/>
  <c r="F41" i="81"/>
  <c r="H40" i="81"/>
  <c r="G40" i="81"/>
  <c r="F40" i="81"/>
  <c r="H39" i="81"/>
  <c r="G39" i="81"/>
  <c r="F39" i="81"/>
  <c r="H38" i="81"/>
  <c r="G38" i="81"/>
  <c r="F38" i="81"/>
  <c r="H37" i="81"/>
  <c r="G37" i="81"/>
  <c r="F37" i="81"/>
  <c r="H36" i="81"/>
  <c r="G36" i="81"/>
  <c r="F36" i="81"/>
  <c r="H35" i="81"/>
  <c r="G35" i="81"/>
  <c r="F35" i="81"/>
  <c r="H34" i="81"/>
  <c r="G34" i="81"/>
  <c r="F34" i="81"/>
  <c r="H33" i="81"/>
  <c r="G33" i="81"/>
  <c r="F33" i="81"/>
  <c r="H32" i="81"/>
  <c r="G32" i="81"/>
  <c r="F32" i="81"/>
  <c r="H31" i="81"/>
  <c r="G31" i="81"/>
  <c r="F31" i="81"/>
  <c r="H30" i="81"/>
  <c r="G30" i="81"/>
  <c r="F30" i="81"/>
  <c r="H29" i="81"/>
  <c r="G29" i="81"/>
  <c r="F29" i="81"/>
  <c r="H28" i="81"/>
  <c r="G28" i="81"/>
  <c r="F28" i="81"/>
  <c r="H27" i="81"/>
  <c r="G27" i="81"/>
  <c r="F27" i="81"/>
  <c r="H26" i="81"/>
  <c r="G26" i="81"/>
  <c r="F26" i="81"/>
  <c r="H25" i="81"/>
  <c r="G25" i="81"/>
  <c r="F25" i="81"/>
  <c r="H24" i="81"/>
  <c r="G24" i="81"/>
  <c r="F24" i="81"/>
  <c r="H23" i="81"/>
  <c r="G23" i="81"/>
  <c r="F23" i="81"/>
  <c r="H22" i="81"/>
  <c r="G22" i="81"/>
  <c r="F22" i="81"/>
  <c r="H21" i="81"/>
  <c r="G21" i="81"/>
  <c r="F21" i="81"/>
  <c r="H20" i="81"/>
  <c r="G20" i="81"/>
  <c r="F20" i="81"/>
  <c r="H19" i="81"/>
  <c r="G19" i="81"/>
  <c r="F19" i="81"/>
  <c r="H18" i="81"/>
  <c r="G18" i="81"/>
  <c r="F18" i="81"/>
  <c r="H17" i="81"/>
  <c r="G17" i="81"/>
  <c r="F17" i="81"/>
  <c r="H16" i="81"/>
  <c r="G16" i="81"/>
  <c r="F16" i="81"/>
  <c r="H15" i="81"/>
  <c r="G15" i="81"/>
  <c r="F15" i="81"/>
  <c r="H14" i="81"/>
  <c r="G14" i="81"/>
  <c r="F14" i="81"/>
  <c r="H13" i="81"/>
  <c r="G13" i="81"/>
  <c r="F13" i="81"/>
  <c r="H12" i="81"/>
  <c r="G12" i="81"/>
  <c r="F12" i="81"/>
  <c r="H11" i="81"/>
  <c r="G11" i="81"/>
  <c r="F11" i="81"/>
  <c r="H10" i="81"/>
  <c r="G10" i="81"/>
  <c r="F10" i="81"/>
  <c r="H9" i="81"/>
  <c r="G9" i="81"/>
  <c r="F9" i="81"/>
  <c r="H8" i="81"/>
  <c r="G8" i="81"/>
  <c r="F8" i="81"/>
  <c r="H64" i="80"/>
  <c r="G64" i="80"/>
  <c r="F64" i="80"/>
  <c r="H63" i="80"/>
  <c r="G63" i="80"/>
  <c r="F63" i="80"/>
  <c r="H62" i="80"/>
  <c r="G62" i="80"/>
  <c r="F62" i="80"/>
  <c r="H61" i="80"/>
  <c r="G61" i="80"/>
  <c r="F61" i="80"/>
  <c r="H60" i="80"/>
  <c r="G60" i="80"/>
  <c r="F60" i="80"/>
  <c r="H59" i="80"/>
  <c r="G59" i="80"/>
  <c r="F59" i="80"/>
  <c r="H58" i="80"/>
  <c r="G58" i="80"/>
  <c r="F58" i="80"/>
  <c r="H57" i="80"/>
  <c r="G57" i="80"/>
  <c r="F57" i="80"/>
  <c r="H56" i="80"/>
  <c r="G56" i="80"/>
  <c r="F56" i="80"/>
  <c r="H55" i="80"/>
  <c r="G55" i="80"/>
  <c r="F55" i="80"/>
  <c r="H54" i="80"/>
  <c r="G54" i="80"/>
  <c r="F54" i="80"/>
  <c r="H53" i="80"/>
  <c r="G53" i="80"/>
  <c r="F53" i="80"/>
  <c r="H52" i="80"/>
  <c r="G52" i="80"/>
  <c r="F52" i="80"/>
  <c r="H51" i="80"/>
  <c r="G51" i="80"/>
  <c r="F51" i="80"/>
  <c r="H50" i="80"/>
  <c r="G50" i="80"/>
  <c r="F50" i="80"/>
  <c r="H49" i="80"/>
  <c r="G49" i="80"/>
  <c r="F49" i="80"/>
  <c r="H48" i="80"/>
  <c r="G48" i="80"/>
  <c r="F48" i="80"/>
  <c r="H47" i="80"/>
  <c r="G47" i="80"/>
  <c r="F47" i="80"/>
  <c r="H46" i="80"/>
  <c r="G46" i="80"/>
  <c r="F46" i="80"/>
  <c r="H45" i="80"/>
  <c r="G45" i="80"/>
  <c r="F45" i="80"/>
  <c r="H44" i="80"/>
  <c r="G44" i="80"/>
  <c r="F44" i="80"/>
  <c r="H43" i="80"/>
  <c r="G43" i="80"/>
  <c r="F43" i="80"/>
  <c r="H42" i="80"/>
  <c r="G42" i="80"/>
  <c r="F42" i="80"/>
  <c r="H41" i="80"/>
  <c r="G41" i="80"/>
  <c r="F41" i="80"/>
  <c r="H40" i="80"/>
  <c r="G40" i="80"/>
  <c r="F40" i="80"/>
  <c r="H39" i="80"/>
  <c r="G39" i="80"/>
  <c r="F39" i="80"/>
  <c r="H38" i="80"/>
  <c r="G38" i="80"/>
  <c r="F38" i="80"/>
  <c r="H37" i="80"/>
  <c r="G37" i="80"/>
  <c r="F37" i="80"/>
  <c r="H36" i="80"/>
  <c r="G36" i="80"/>
  <c r="F36" i="80"/>
  <c r="H35" i="80"/>
  <c r="G35" i="80"/>
  <c r="F35" i="80"/>
  <c r="H34" i="80"/>
  <c r="G34" i="80"/>
  <c r="F34" i="80"/>
  <c r="H33" i="80"/>
  <c r="G33" i="80"/>
  <c r="F33" i="80"/>
  <c r="H32" i="80"/>
  <c r="G32" i="80"/>
  <c r="F32" i="80"/>
  <c r="H31" i="80"/>
  <c r="G31" i="80"/>
  <c r="F31" i="80"/>
  <c r="H30" i="80"/>
  <c r="G30" i="80"/>
  <c r="F30" i="80"/>
  <c r="H29" i="80"/>
  <c r="G29" i="80"/>
  <c r="F29" i="80"/>
  <c r="H28" i="80"/>
  <c r="G28" i="80"/>
  <c r="F28" i="80"/>
  <c r="H27" i="80"/>
  <c r="G27" i="80"/>
  <c r="F27" i="80"/>
  <c r="H26" i="80"/>
  <c r="G26" i="80"/>
  <c r="F26" i="80"/>
  <c r="H25" i="80"/>
  <c r="G25" i="80"/>
  <c r="F25" i="80"/>
  <c r="H24" i="80"/>
  <c r="G24" i="80"/>
  <c r="F24" i="80"/>
  <c r="H23" i="80"/>
  <c r="G23" i="80"/>
  <c r="F23" i="80"/>
  <c r="H22" i="80"/>
  <c r="G22" i="80"/>
  <c r="F22" i="80"/>
  <c r="H21" i="80"/>
  <c r="G21" i="80"/>
  <c r="F21" i="80"/>
  <c r="H20" i="80"/>
  <c r="G20" i="80"/>
  <c r="F20" i="80"/>
  <c r="H19" i="80"/>
  <c r="G19" i="80"/>
  <c r="F19" i="80"/>
  <c r="H18" i="80"/>
  <c r="G18" i="80"/>
  <c r="F18" i="80"/>
  <c r="H17" i="80"/>
  <c r="G17" i="80"/>
  <c r="F17" i="80"/>
  <c r="H16" i="80"/>
  <c r="G16" i="80"/>
  <c r="F16" i="80"/>
  <c r="H15" i="80"/>
  <c r="G15" i="80"/>
  <c r="F15" i="80"/>
  <c r="H14" i="80"/>
  <c r="G14" i="80"/>
  <c r="F14" i="80"/>
  <c r="H13" i="80"/>
  <c r="G13" i="80"/>
  <c r="F13" i="80"/>
  <c r="H12" i="80"/>
  <c r="G12" i="80"/>
  <c r="F12" i="80"/>
  <c r="H11" i="80"/>
  <c r="G11" i="80"/>
  <c r="F11" i="80"/>
  <c r="H10" i="80"/>
  <c r="G10" i="80"/>
  <c r="F10" i="80"/>
  <c r="H9" i="80"/>
  <c r="G9" i="80"/>
  <c r="F9" i="80"/>
  <c r="H8" i="80"/>
  <c r="G8" i="80"/>
  <c r="F8" i="80"/>
  <c r="C8" i="81"/>
  <c r="F4" i="80"/>
  <c r="K2" i="80"/>
  <c r="F4" i="82"/>
  <c r="K2" i="82"/>
  <c r="F4" i="27"/>
  <c r="K2" i="27"/>
  <c r="F4" i="106"/>
  <c r="K2" i="106"/>
  <c r="F4" i="83"/>
  <c r="K2" i="83"/>
  <c r="F4" i="84"/>
  <c r="K2" i="84"/>
  <c r="F4" i="85"/>
  <c r="K2" i="85"/>
  <c r="F4" i="86"/>
  <c r="K2" i="86"/>
  <c r="F4" i="91"/>
  <c r="K2" i="91"/>
  <c r="F4" i="104"/>
  <c r="K2" i="104"/>
  <c r="F4" i="81"/>
  <c r="K2" i="81"/>
  <c r="C8" i="80"/>
  <c r="C9" i="80"/>
  <c r="E27" i="82"/>
  <c r="E27" i="83"/>
  <c r="E27" i="84"/>
  <c r="E27" i="85"/>
  <c r="E27" i="91"/>
  <c r="E64" i="82"/>
  <c r="D64" i="82"/>
  <c r="C64" i="82"/>
  <c r="E63" i="82"/>
  <c r="D63" i="82"/>
  <c r="C63" i="82"/>
  <c r="E62" i="82"/>
  <c r="D62" i="82"/>
  <c r="C62" i="82"/>
  <c r="E61" i="82"/>
  <c r="D61" i="82"/>
  <c r="C61" i="82"/>
  <c r="E60" i="82"/>
  <c r="D60" i="82"/>
  <c r="E59" i="82"/>
  <c r="D59" i="82"/>
  <c r="C59" i="82"/>
  <c r="E58" i="82"/>
  <c r="D58" i="82"/>
  <c r="C58" i="82"/>
  <c r="E57" i="82"/>
  <c r="D57" i="82"/>
  <c r="C57" i="82"/>
  <c r="E56" i="82"/>
  <c r="D56" i="82"/>
  <c r="C56" i="82"/>
  <c r="E55" i="82"/>
  <c r="D55" i="82"/>
  <c r="C55" i="82"/>
  <c r="E54" i="82"/>
  <c r="D54" i="82"/>
  <c r="C54" i="82"/>
  <c r="E53" i="82"/>
  <c r="D53" i="82"/>
  <c r="C53" i="82"/>
  <c r="E52" i="82"/>
  <c r="D52" i="82"/>
  <c r="C52" i="82"/>
  <c r="E51" i="82"/>
  <c r="D51" i="82"/>
  <c r="C51" i="82"/>
  <c r="E50" i="82"/>
  <c r="D50" i="82"/>
  <c r="C50" i="82"/>
  <c r="E49" i="82"/>
  <c r="D49" i="82"/>
  <c r="C49" i="82"/>
  <c r="E48" i="82"/>
  <c r="D48" i="82"/>
  <c r="C48" i="82"/>
  <c r="E47" i="82"/>
  <c r="D47" i="82"/>
  <c r="C47" i="82"/>
  <c r="E46" i="82"/>
  <c r="D46" i="82"/>
  <c r="C46" i="82"/>
  <c r="E45" i="82"/>
  <c r="D45" i="82"/>
  <c r="C45" i="82"/>
  <c r="E44" i="82"/>
  <c r="D44" i="82"/>
  <c r="C44" i="82"/>
  <c r="E43" i="82"/>
  <c r="D43" i="82"/>
  <c r="C43" i="82"/>
  <c r="E42" i="82"/>
  <c r="D42" i="82"/>
  <c r="C42" i="82"/>
  <c r="E41" i="82"/>
  <c r="D41" i="82"/>
  <c r="C41" i="82"/>
  <c r="E40" i="82"/>
  <c r="D40" i="82"/>
  <c r="C40" i="82"/>
  <c r="E39" i="82"/>
  <c r="D39" i="82"/>
  <c r="C39" i="82"/>
  <c r="E38" i="82"/>
  <c r="D38" i="82"/>
  <c r="C38" i="82"/>
  <c r="E37" i="82"/>
  <c r="D37" i="82"/>
  <c r="C37" i="82"/>
  <c r="E36" i="82"/>
  <c r="D36" i="82"/>
  <c r="C36" i="82"/>
  <c r="E35" i="82"/>
  <c r="D35" i="82"/>
  <c r="C35" i="82"/>
  <c r="E34" i="82"/>
  <c r="D34" i="82"/>
  <c r="C34" i="82"/>
  <c r="E33" i="82"/>
  <c r="D33" i="82"/>
  <c r="C33" i="82"/>
  <c r="E32" i="82"/>
  <c r="D32" i="82"/>
  <c r="C32" i="82"/>
  <c r="E31" i="82"/>
  <c r="D31" i="82"/>
  <c r="C31" i="82"/>
  <c r="E30" i="82"/>
  <c r="D30" i="82"/>
  <c r="C30" i="82"/>
  <c r="E29" i="82"/>
  <c r="D29" i="82"/>
  <c r="C29" i="82"/>
  <c r="E28" i="82"/>
  <c r="D28" i="82"/>
  <c r="C28" i="82"/>
  <c r="D27" i="82"/>
  <c r="C27" i="82"/>
  <c r="E26" i="82"/>
  <c r="D26" i="82"/>
  <c r="C26" i="82"/>
  <c r="E25" i="82"/>
  <c r="D25" i="82"/>
  <c r="C25" i="82"/>
  <c r="E24" i="82"/>
  <c r="D24" i="82"/>
  <c r="C24" i="82"/>
  <c r="E23" i="82"/>
  <c r="D23" i="82"/>
  <c r="C23" i="82"/>
  <c r="E22" i="82"/>
  <c r="D22" i="82"/>
  <c r="C22" i="82"/>
  <c r="E21" i="82"/>
  <c r="D21" i="82"/>
  <c r="C21" i="82"/>
  <c r="E20" i="82"/>
  <c r="D20" i="82"/>
  <c r="C20" i="82"/>
  <c r="E19" i="82"/>
  <c r="D19" i="82"/>
  <c r="C19" i="82"/>
  <c r="E18" i="82"/>
  <c r="D18" i="82"/>
  <c r="C18" i="82"/>
  <c r="E17" i="82"/>
  <c r="D17" i="82"/>
  <c r="C17" i="82"/>
  <c r="E16" i="82"/>
  <c r="D16" i="82"/>
  <c r="C16" i="82"/>
  <c r="E15" i="82"/>
  <c r="D15" i="82"/>
  <c r="C15" i="82"/>
  <c r="E14" i="82"/>
  <c r="D14" i="82"/>
  <c r="C14" i="82"/>
  <c r="E13" i="82"/>
  <c r="D13" i="82"/>
  <c r="C13" i="82"/>
  <c r="E12" i="82"/>
  <c r="D12" i="82"/>
  <c r="C12" i="82"/>
  <c r="E11" i="82"/>
  <c r="D11" i="82"/>
  <c r="C11" i="82"/>
  <c r="E10" i="82"/>
  <c r="D10" i="82"/>
  <c r="C10" i="82"/>
  <c r="E9" i="82"/>
  <c r="D9" i="82"/>
  <c r="C9" i="82"/>
  <c r="E8" i="82"/>
  <c r="D8" i="82"/>
  <c r="C8" i="82"/>
  <c r="E64" i="27"/>
  <c r="D64" i="27"/>
  <c r="C64" i="27"/>
  <c r="E63" i="27"/>
  <c r="D63" i="27"/>
  <c r="C63" i="27"/>
  <c r="E62" i="27"/>
  <c r="D62" i="27"/>
  <c r="C62" i="27"/>
  <c r="E61" i="27"/>
  <c r="D61" i="27"/>
  <c r="C61" i="27"/>
  <c r="E60" i="27"/>
  <c r="D60" i="27"/>
  <c r="C60" i="27"/>
  <c r="E59" i="27"/>
  <c r="D59" i="27"/>
  <c r="C59" i="27"/>
  <c r="E58" i="27"/>
  <c r="D58" i="27"/>
  <c r="C58" i="27"/>
  <c r="E57" i="27"/>
  <c r="D57" i="27"/>
  <c r="C57" i="27"/>
  <c r="E56" i="27"/>
  <c r="D56" i="27"/>
  <c r="C56" i="27"/>
  <c r="E55" i="27"/>
  <c r="D55" i="27"/>
  <c r="C55" i="27"/>
  <c r="E54" i="27"/>
  <c r="D54" i="27"/>
  <c r="C54" i="27"/>
  <c r="E53" i="27"/>
  <c r="D53" i="27"/>
  <c r="C53" i="27"/>
  <c r="E52" i="27"/>
  <c r="D52" i="27"/>
  <c r="C52" i="27"/>
  <c r="E51" i="27"/>
  <c r="D51" i="27"/>
  <c r="C51" i="27"/>
  <c r="E50" i="27"/>
  <c r="D50" i="27"/>
  <c r="C50" i="27"/>
  <c r="E49" i="27"/>
  <c r="D49" i="27"/>
  <c r="C49" i="27"/>
  <c r="E48" i="27"/>
  <c r="D48" i="27"/>
  <c r="C48" i="27"/>
  <c r="E47" i="27"/>
  <c r="D47" i="27"/>
  <c r="C47" i="27"/>
  <c r="E46" i="27"/>
  <c r="D46" i="27"/>
  <c r="C46" i="27"/>
  <c r="E45" i="27"/>
  <c r="D45" i="27"/>
  <c r="C45" i="27"/>
  <c r="E44" i="27"/>
  <c r="D44" i="27"/>
  <c r="C44" i="27"/>
  <c r="E43" i="27"/>
  <c r="D43" i="27"/>
  <c r="C43" i="27"/>
  <c r="E42" i="27"/>
  <c r="D42" i="27"/>
  <c r="C42" i="27"/>
  <c r="E41" i="27"/>
  <c r="D41" i="27"/>
  <c r="C41" i="27"/>
  <c r="E40" i="27"/>
  <c r="D40" i="27"/>
  <c r="C40" i="27"/>
  <c r="E39" i="27"/>
  <c r="D39" i="27"/>
  <c r="C39" i="27"/>
  <c r="E38" i="27"/>
  <c r="D38" i="27"/>
  <c r="C38" i="27"/>
  <c r="E37" i="27"/>
  <c r="D37" i="27"/>
  <c r="C37" i="27"/>
  <c r="E36" i="27"/>
  <c r="D36" i="27"/>
  <c r="C36" i="27"/>
  <c r="E35" i="27"/>
  <c r="D35" i="27"/>
  <c r="C35" i="27"/>
  <c r="E34" i="27"/>
  <c r="D34" i="27"/>
  <c r="C34" i="27"/>
  <c r="E33" i="27"/>
  <c r="D33" i="27"/>
  <c r="C33" i="27"/>
  <c r="E32" i="27"/>
  <c r="D32" i="27"/>
  <c r="C32" i="27"/>
  <c r="E31" i="27"/>
  <c r="D31" i="27"/>
  <c r="C31" i="27"/>
  <c r="E30" i="27"/>
  <c r="D30" i="27"/>
  <c r="C30" i="27"/>
  <c r="E29" i="27"/>
  <c r="D29" i="27"/>
  <c r="C29" i="27"/>
  <c r="E28" i="27"/>
  <c r="D28" i="27"/>
  <c r="C28" i="27"/>
  <c r="E27" i="27"/>
  <c r="D27" i="27"/>
  <c r="C27" i="27"/>
  <c r="E26" i="27"/>
  <c r="D26" i="27"/>
  <c r="C26" i="27"/>
  <c r="E25" i="27"/>
  <c r="D25" i="27"/>
  <c r="C25" i="27"/>
  <c r="E24" i="27"/>
  <c r="D24" i="27"/>
  <c r="C24" i="27"/>
  <c r="E23" i="27"/>
  <c r="D23" i="27"/>
  <c r="C23" i="27"/>
  <c r="E22" i="27"/>
  <c r="D22" i="27"/>
  <c r="C22" i="27"/>
  <c r="E21" i="27"/>
  <c r="D21" i="27"/>
  <c r="C21" i="27"/>
  <c r="E20" i="27"/>
  <c r="D20" i="27"/>
  <c r="C20" i="27"/>
  <c r="E19" i="27"/>
  <c r="D19" i="27"/>
  <c r="C19" i="27"/>
  <c r="E18" i="27"/>
  <c r="D18" i="27"/>
  <c r="C18" i="27"/>
  <c r="E17" i="27"/>
  <c r="D17" i="27"/>
  <c r="C17" i="27"/>
  <c r="E16" i="27"/>
  <c r="D16" i="27"/>
  <c r="C16" i="27"/>
  <c r="E15" i="27"/>
  <c r="D15" i="27"/>
  <c r="C15" i="27"/>
  <c r="E14" i="27"/>
  <c r="D14" i="27"/>
  <c r="C14" i="27"/>
  <c r="E13" i="27"/>
  <c r="D13" i="27"/>
  <c r="C13" i="27"/>
  <c r="E12" i="27"/>
  <c r="D12" i="27"/>
  <c r="C12" i="27"/>
  <c r="E11" i="27"/>
  <c r="D11" i="27"/>
  <c r="C11" i="27"/>
  <c r="E10" i="27"/>
  <c r="D10" i="27"/>
  <c r="C10" i="27"/>
  <c r="E9" i="27"/>
  <c r="D9" i="27"/>
  <c r="C9" i="27"/>
  <c r="E8" i="27"/>
  <c r="D8" i="27"/>
  <c r="C8" i="27"/>
  <c r="E64" i="106"/>
  <c r="D64" i="106"/>
  <c r="C64" i="106"/>
  <c r="E63" i="106"/>
  <c r="D63" i="106"/>
  <c r="C63" i="106"/>
  <c r="E62" i="106"/>
  <c r="D62" i="106"/>
  <c r="C62" i="106"/>
  <c r="E61" i="106"/>
  <c r="D61" i="106"/>
  <c r="C61" i="106"/>
  <c r="E60" i="106"/>
  <c r="D60" i="106"/>
  <c r="C60" i="106"/>
  <c r="E59" i="106"/>
  <c r="D59" i="106"/>
  <c r="C59" i="106"/>
  <c r="E58" i="106"/>
  <c r="D58" i="106"/>
  <c r="C58" i="106"/>
  <c r="E57" i="106"/>
  <c r="D57" i="106"/>
  <c r="C57" i="106"/>
  <c r="E56" i="106"/>
  <c r="D56" i="106"/>
  <c r="C56" i="106"/>
  <c r="E55" i="106"/>
  <c r="D55" i="106"/>
  <c r="C55" i="106"/>
  <c r="E54" i="106"/>
  <c r="D54" i="106"/>
  <c r="C54" i="106"/>
  <c r="E53" i="106"/>
  <c r="D53" i="106"/>
  <c r="C53" i="106"/>
  <c r="E52" i="106"/>
  <c r="D52" i="106"/>
  <c r="C52" i="106"/>
  <c r="E51" i="106"/>
  <c r="D51" i="106"/>
  <c r="C51" i="106"/>
  <c r="E50" i="106"/>
  <c r="D50" i="106"/>
  <c r="C50" i="106"/>
  <c r="E49" i="106"/>
  <c r="D49" i="106"/>
  <c r="C49" i="106"/>
  <c r="E48" i="106"/>
  <c r="D48" i="106"/>
  <c r="C48" i="106"/>
  <c r="E47" i="106"/>
  <c r="D47" i="106"/>
  <c r="C47" i="106"/>
  <c r="E46" i="106"/>
  <c r="D46" i="106"/>
  <c r="C46" i="106"/>
  <c r="E45" i="106"/>
  <c r="D45" i="106"/>
  <c r="C45" i="106"/>
  <c r="E44" i="106"/>
  <c r="D44" i="106"/>
  <c r="C44" i="106"/>
  <c r="E43" i="106"/>
  <c r="D43" i="106"/>
  <c r="C43" i="106"/>
  <c r="E42" i="106"/>
  <c r="D42" i="106"/>
  <c r="C42" i="106"/>
  <c r="E41" i="106"/>
  <c r="D41" i="106"/>
  <c r="C41" i="106"/>
  <c r="E40" i="106"/>
  <c r="D40" i="106"/>
  <c r="C40" i="106"/>
  <c r="E39" i="106"/>
  <c r="D39" i="106"/>
  <c r="C39" i="106"/>
  <c r="E38" i="106"/>
  <c r="D38" i="106"/>
  <c r="C38" i="106"/>
  <c r="E37" i="106"/>
  <c r="D37" i="106"/>
  <c r="C37" i="106"/>
  <c r="E36" i="106"/>
  <c r="D36" i="106"/>
  <c r="C36" i="106"/>
  <c r="E35" i="106"/>
  <c r="D35" i="106"/>
  <c r="C35" i="106"/>
  <c r="E34" i="106"/>
  <c r="D34" i="106"/>
  <c r="C34" i="106"/>
  <c r="E33" i="106"/>
  <c r="D33" i="106"/>
  <c r="C33" i="106"/>
  <c r="E32" i="106"/>
  <c r="D32" i="106"/>
  <c r="C32" i="106"/>
  <c r="E31" i="106"/>
  <c r="D31" i="106"/>
  <c r="C31" i="106"/>
  <c r="E30" i="106"/>
  <c r="D30" i="106"/>
  <c r="C30" i="106"/>
  <c r="E29" i="106"/>
  <c r="D29" i="106"/>
  <c r="C29" i="106"/>
  <c r="E28" i="106"/>
  <c r="D28" i="106"/>
  <c r="C28" i="106"/>
  <c r="E27" i="106"/>
  <c r="D27" i="106"/>
  <c r="C27" i="106"/>
  <c r="E26" i="106"/>
  <c r="D26" i="106"/>
  <c r="C26" i="106"/>
  <c r="E25" i="106"/>
  <c r="D25" i="106"/>
  <c r="C25" i="106"/>
  <c r="E24" i="106"/>
  <c r="D24" i="106"/>
  <c r="C24" i="106"/>
  <c r="E23" i="106"/>
  <c r="D23" i="106"/>
  <c r="C23" i="106"/>
  <c r="E22" i="106"/>
  <c r="D22" i="106"/>
  <c r="C22" i="106"/>
  <c r="E21" i="106"/>
  <c r="D21" i="106"/>
  <c r="C21" i="106"/>
  <c r="E20" i="106"/>
  <c r="D20" i="106"/>
  <c r="C20" i="106"/>
  <c r="E19" i="106"/>
  <c r="D19" i="106"/>
  <c r="C19" i="106"/>
  <c r="E18" i="106"/>
  <c r="D18" i="106"/>
  <c r="C18" i="106"/>
  <c r="E17" i="106"/>
  <c r="D17" i="106"/>
  <c r="C17" i="106"/>
  <c r="E16" i="106"/>
  <c r="D16" i="106"/>
  <c r="C16" i="106"/>
  <c r="E15" i="106"/>
  <c r="D15" i="106"/>
  <c r="C15" i="106"/>
  <c r="E14" i="106"/>
  <c r="D14" i="106"/>
  <c r="C14" i="106"/>
  <c r="E13" i="106"/>
  <c r="D13" i="106"/>
  <c r="C13" i="106"/>
  <c r="E12" i="106"/>
  <c r="D12" i="106"/>
  <c r="C12" i="106"/>
  <c r="E11" i="106"/>
  <c r="D11" i="106"/>
  <c r="C11" i="106"/>
  <c r="E10" i="106"/>
  <c r="D10" i="106"/>
  <c r="C10" i="106"/>
  <c r="E9" i="106"/>
  <c r="D9" i="106"/>
  <c r="C9" i="106"/>
  <c r="E8" i="106"/>
  <c r="D8" i="106"/>
  <c r="C8" i="106"/>
  <c r="E64" i="83"/>
  <c r="D64" i="83"/>
  <c r="C64" i="83"/>
  <c r="E63" i="83"/>
  <c r="D63" i="83"/>
  <c r="C63" i="83"/>
  <c r="E62" i="83"/>
  <c r="D62" i="83"/>
  <c r="C62" i="83"/>
  <c r="E61" i="83"/>
  <c r="D61" i="83"/>
  <c r="C61" i="83"/>
  <c r="E60" i="83"/>
  <c r="D60" i="83"/>
  <c r="C60" i="83"/>
  <c r="E59" i="83"/>
  <c r="D59" i="83"/>
  <c r="C59" i="83"/>
  <c r="E58" i="83"/>
  <c r="D58" i="83"/>
  <c r="C58" i="83"/>
  <c r="E57" i="83"/>
  <c r="D57" i="83"/>
  <c r="C57" i="83"/>
  <c r="E56" i="83"/>
  <c r="D56" i="83"/>
  <c r="C56" i="83"/>
  <c r="E55" i="83"/>
  <c r="D55" i="83"/>
  <c r="C55" i="83"/>
  <c r="E54" i="83"/>
  <c r="D54" i="83"/>
  <c r="C54" i="83"/>
  <c r="E53" i="83"/>
  <c r="D53" i="83"/>
  <c r="C53" i="83"/>
  <c r="E52" i="83"/>
  <c r="D52" i="83"/>
  <c r="C52" i="83"/>
  <c r="E51" i="83"/>
  <c r="D51" i="83"/>
  <c r="C51" i="83"/>
  <c r="E50" i="83"/>
  <c r="D50" i="83"/>
  <c r="C50" i="83"/>
  <c r="E49" i="83"/>
  <c r="D49" i="83"/>
  <c r="C49" i="83"/>
  <c r="E48" i="83"/>
  <c r="D48" i="83"/>
  <c r="C48" i="83"/>
  <c r="E47" i="83"/>
  <c r="D47" i="83"/>
  <c r="C47" i="83"/>
  <c r="E46" i="83"/>
  <c r="D46" i="83"/>
  <c r="C46" i="83"/>
  <c r="E45" i="83"/>
  <c r="D45" i="83"/>
  <c r="C45" i="83"/>
  <c r="E44" i="83"/>
  <c r="D44" i="83"/>
  <c r="C44" i="83"/>
  <c r="E43" i="83"/>
  <c r="D43" i="83"/>
  <c r="C43" i="83"/>
  <c r="E42" i="83"/>
  <c r="D42" i="83"/>
  <c r="C42" i="83"/>
  <c r="E41" i="83"/>
  <c r="D41" i="83"/>
  <c r="C41" i="83"/>
  <c r="E40" i="83"/>
  <c r="D40" i="83"/>
  <c r="C40" i="83"/>
  <c r="E39" i="83"/>
  <c r="D39" i="83"/>
  <c r="C39" i="83"/>
  <c r="E38" i="83"/>
  <c r="D38" i="83"/>
  <c r="C38" i="83"/>
  <c r="E37" i="83"/>
  <c r="D37" i="83"/>
  <c r="C37" i="83"/>
  <c r="E36" i="83"/>
  <c r="D36" i="83"/>
  <c r="C36" i="83"/>
  <c r="E35" i="83"/>
  <c r="D35" i="83"/>
  <c r="C35" i="83"/>
  <c r="E34" i="83"/>
  <c r="D34" i="83"/>
  <c r="C34" i="83"/>
  <c r="E33" i="83"/>
  <c r="D33" i="83"/>
  <c r="C33" i="83"/>
  <c r="E32" i="83"/>
  <c r="D32" i="83"/>
  <c r="C32" i="83"/>
  <c r="E31" i="83"/>
  <c r="D31" i="83"/>
  <c r="C31" i="83"/>
  <c r="E30" i="83"/>
  <c r="D30" i="83"/>
  <c r="C30" i="83"/>
  <c r="E29" i="83"/>
  <c r="D29" i="83"/>
  <c r="C29" i="83"/>
  <c r="E28" i="83"/>
  <c r="D28" i="83"/>
  <c r="C28" i="83"/>
  <c r="D27" i="83"/>
  <c r="C27" i="83"/>
  <c r="E26" i="83"/>
  <c r="D26" i="83"/>
  <c r="C26" i="83"/>
  <c r="E25" i="83"/>
  <c r="D25" i="83"/>
  <c r="C25" i="83"/>
  <c r="E24" i="83"/>
  <c r="D24" i="83"/>
  <c r="C24" i="83"/>
  <c r="E23" i="83"/>
  <c r="D23" i="83"/>
  <c r="C23" i="83"/>
  <c r="E22" i="83"/>
  <c r="D22" i="83"/>
  <c r="C22" i="83"/>
  <c r="E21" i="83"/>
  <c r="D21" i="83"/>
  <c r="C21" i="83"/>
  <c r="E20" i="83"/>
  <c r="D20" i="83"/>
  <c r="C20" i="83"/>
  <c r="E19" i="83"/>
  <c r="D19" i="83"/>
  <c r="C19" i="83"/>
  <c r="E18" i="83"/>
  <c r="D18" i="83"/>
  <c r="C18" i="83"/>
  <c r="E17" i="83"/>
  <c r="D17" i="83"/>
  <c r="C17" i="83"/>
  <c r="E16" i="83"/>
  <c r="D16" i="83"/>
  <c r="C16" i="83"/>
  <c r="E15" i="83"/>
  <c r="D15" i="83"/>
  <c r="C15" i="83"/>
  <c r="E14" i="83"/>
  <c r="D14" i="83"/>
  <c r="C14" i="83"/>
  <c r="E13" i="83"/>
  <c r="D13" i="83"/>
  <c r="C13" i="83"/>
  <c r="E12" i="83"/>
  <c r="D12" i="83"/>
  <c r="C12" i="83"/>
  <c r="E11" i="83"/>
  <c r="D11" i="83"/>
  <c r="C11" i="83"/>
  <c r="E10" i="83"/>
  <c r="D10" i="83"/>
  <c r="C10" i="83"/>
  <c r="E9" i="83"/>
  <c r="D9" i="83"/>
  <c r="C9" i="83"/>
  <c r="E8" i="83"/>
  <c r="D8" i="83"/>
  <c r="C8" i="83"/>
  <c r="E64" i="84"/>
  <c r="D64" i="84"/>
  <c r="C64" i="84"/>
  <c r="E63" i="84"/>
  <c r="D63" i="84"/>
  <c r="C63" i="84"/>
  <c r="E62" i="84"/>
  <c r="D62" i="84"/>
  <c r="C62" i="84"/>
  <c r="E61" i="84"/>
  <c r="D61" i="84"/>
  <c r="C61" i="84"/>
  <c r="E60" i="84"/>
  <c r="D60" i="84"/>
  <c r="C60" i="84"/>
  <c r="E59" i="84"/>
  <c r="D59" i="84"/>
  <c r="C59" i="84"/>
  <c r="E58" i="84"/>
  <c r="D58" i="84"/>
  <c r="C58" i="84"/>
  <c r="E57" i="84"/>
  <c r="D57" i="84"/>
  <c r="C57" i="84"/>
  <c r="E56" i="84"/>
  <c r="D56" i="84"/>
  <c r="C56" i="84"/>
  <c r="E55" i="84"/>
  <c r="D55" i="84"/>
  <c r="C55" i="84"/>
  <c r="E54" i="84"/>
  <c r="D54" i="84"/>
  <c r="C54" i="84"/>
  <c r="E53" i="84"/>
  <c r="D53" i="84"/>
  <c r="C53" i="84"/>
  <c r="E52" i="84"/>
  <c r="D52" i="84"/>
  <c r="C52" i="84"/>
  <c r="E51" i="84"/>
  <c r="D51" i="84"/>
  <c r="C51" i="84"/>
  <c r="E50" i="84"/>
  <c r="D50" i="84"/>
  <c r="C50" i="84"/>
  <c r="E49" i="84"/>
  <c r="D49" i="84"/>
  <c r="C49" i="84"/>
  <c r="E48" i="84"/>
  <c r="D48" i="84"/>
  <c r="C48" i="84"/>
  <c r="E47" i="84"/>
  <c r="D47" i="84"/>
  <c r="C47" i="84"/>
  <c r="E46" i="84"/>
  <c r="D46" i="84"/>
  <c r="C46" i="84"/>
  <c r="E45" i="84"/>
  <c r="D45" i="84"/>
  <c r="C45" i="84"/>
  <c r="E44" i="84"/>
  <c r="D44" i="84"/>
  <c r="C44" i="84"/>
  <c r="E43" i="84"/>
  <c r="D43" i="84"/>
  <c r="C43" i="84"/>
  <c r="E42" i="84"/>
  <c r="D42" i="84"/>
  <c r="C42" i="84"/>
  <c r="E41" i="84"/>
  <c r="D41" i="84"/>
  <c r="C41" i="84"/>
  <c r="E40" i="84"/>
  <c r="D40" i="84"/>
  <c r="C40" i="84"/>
  <c r="E39" i="84"/>
  <c r="D39" i="84"/>
  <c r="C39" i="84"/>
  <c r="E38" i="84"/>
  <c r="D38" i="84"/>
  <c r="C38" i="84"/>
  <c r="E37" i="84"/>
  <c r="D37" i="84"/>
  <c r="C37" i="84"/>
  <c r="E36" i="84"/>
  <c r="D36" i="84"/>
  <c r="C36" i="84"/>
  <c r="E35" i="84"/>
  <c r="D35" i="84"/>
  <c r="C35" i="84"/>
  <c r="E34" i="84"/>
  <c r="D34" i="84"/>
  <c r="C34" i="84"/>
  <c r="E33" i="84"/>
  <c r="D33" i="84"/>
  <c r="C33" i="84"/>
  <c r="E32" i="84"/>
  <c r="D32" i="84"/>
  <c r="C32" i="84"/>
  <c r="E31" i="84"/>
  <c r="D31" i="84"/>
  <c r="C31" i="84"/>
  <c r="E30" i="84"/>
  <c r="D30" i="84"/>
  <c r="C30" i="84"/>
  <c r="E29" i="84"/>
  <c r="D29" i="84"/>
  <c r="C29" i="84"/>
  <c r="E28" i="84"/>
  <c r="D28" i="84"/>
  <c r="C28" i="84"/>
  <c r="D27" i="84"/>
  <c r="C27" i="84"/>
  <c r="E26" i="84"/>
  <c r="D26" i="84"/>
  <c r="C26" i="84"/>
  <c r="E25" i="84"/>
  <c r="D25" i="84"/>
  <c r="C25" i="84"/>
  <c r="E24" i="84"/>
  <c r="D24" i="84"/>
  <c r="C24" i="84"/>
  <c r="E23" i="84"/>
  <c r="D23" i="84"/>
  <c r="C23" i="84"/>
  <c r="E22" i="84"/>
  <c r="D22" i="84"/>
  <c r="C22" i="84"/>
  <c r="E21" i="84"/>
  <c r="D21" i="84"/>
  <c r="C21" i="84"/>
  <c r="E20" i="84"/>
  <c r="D20" i="84"/>
  <c r="C20" i="84"/>
  <c r="E19" i="84"/>
  <c r="D19" i="84"/>
  <c r="C19" i="84"/>
  <c r="E18" i="84"/>
  <c r="D18" i="84"/>
  <c r="C18" i="84"/>
  <c r="E17" i="84"/>
  <c r="D17" i="84"/>
  <c r="C17" i="84"/>
  <c r="E16" i="84"/>
  <c r="D16" i="84"/>
  <c r="C16" i="84"/>
  <c r="E15" i="84"/>
  <c r="D15" i="84"/>
  <c r="C15" i="84"/>
  <c r="E14" i="84"/>
  <c r="D14" i="84"/>
  <c r="C14" i="84"/>
  <c r="E13" i="84"/>
  <c r="D13" i="84"/>
  <c r="C13" i="84"/>
  <c r="E12" i="84"/>
  <c r="D12" i="84"/>
  <c r="C12" i="84"/>
  <c r="E11" i="84"/>
  <c r="D11" i="84"/>
  <c r="C11" i="84"/>
  <c r="E10" i="84"/>
  <c r="D10" i="84"/>
  <c r="C10" i="84"/>
  <c r="E9" i="84"/>
  <c r="D9" i="84"/>
  <c r="C9" i="84"/>
  <c r="E8" i="84"/>
  <c r="D8" i="84"/>
  <c r="C8" i="84"/>
  <c r="E64" i="85"/>
  <c r="D64" i="85"/>
  <c r="C64" i="85"/>
  <c r="E63" i="85"/>
  <c r="D63" i="85"/>
  <c r="C63" i="85"/>
  <c r="E62" i="85"/>
  <c r="D62" i="85"/>
  <c r="C62" i="85"/>
  <c r="E61" i="85"/>
  <c r="D61" i="85"/>
  <c r="C61" i="85"/>
  <c r="E60" i="85"/>
  <c r="D60" i="85"/>
  <c r="C60" i="85"/>
  <c r="E59" i="85"/>
  <c r="D59" i="85"/>
  <c r="C59" i="85"/>
  <c r="E58" i="85"/>
  <c r="D58" i="85"/>
  <c r="C58" i="85"/>
  <c r="E57" i="85"/>
  <c r="D57" i="85"/>
  <c r="C57" i="85"/>
  <c r="E56" i="85"/>
  <c r="D56" i="85"/>
  <c r="C56" i="85"/>
  <c r="E55" i="85"/>
  <c r="D55" i="85"/>
  <c r="C55" i="85"/>
  <c r="E54" i="85"/>
  <c r="D54" i="85"/>
  <c r="C54" i="85"/>
  <c r="E53" i="85"/>
  <c r="D53" i="85"/>
  <c r="C53" i="85"/>
  <c r="E52" i="85"/>
  <c r="D52" i="85"/>
  <c r="C52" i="85"/>
  <c r="E51" i="85"/>
  <c r="D51" i="85"/>
  <c r="C51" i="85"/>
  <c r="E50" i="85"/>
  <c r="D50" i="85"/>
  <c r="C50" i="85"/>
  <c r="E49" i="85"/>
  <c r="D49" i="85"/>
  <c r="C49" i="85"/>
  <c r="E48" i="85"/>
  <c r="D48" i="85"/>
  <c r="C48" i="85"/>
  <c r="E47" i="85"/>
  <c r="D47" i="85"/>
  <c r="C47" i="85"/>
  <c r="E46" i="85"/>
  <c r="D46" i="85"/>
  <c r="C46" i="85"/>
  <c r="E45" i="85"/>
  <c r="D45" i="85"/>
  <c r="C45" i="85"/>
  <c r="E44" i="85"/>
  <c r="D44" i="85"/>
  <c r="C44" i="85"/>
  <c r="E43" i="85"/>
  <c r="D43" i="85"/>
  <c r="C43" i="85"/>
  <c r="E42" i="85"/>
  <c r="D42" i="85"/>
  <c r="C42" i="85"/>
  <c r="E41" i="85"/>
  <c r="D41" i="85"/>
  <c r="C41" i="85"/>
  <c r="E40" i="85"/>
  <c r="D40" i="85"/>
  <c r="C40" i="85"/>
  <c r="E39" i="85"/>
  <c r="D39" i="85"/>
  <c r="C39" i="85"/>
  <c r="E38" i="85"/>
  <c r="D38" i="85"/>
  <c r="C38" i="85"/>
  <c r="E37" i="85"/>
  <c r="D37" i="85"/>
  <c r="C37" i="85"/>
  <c r="E36" i="85"/>
  <c r="D36" i="85"/>
  <c r="C36" i="85"/>
  <c r="E35" i="85"/>
  <c r="D35" i="85"/>
  <c r="C35" i="85"/>
  <c r="E34" i="85"/>
  <c r="D34" i="85"/>
  <c r="C34" i="85"/>
  <c r="E33" i="85"/>
  <c r="D33" i="85"/>
  <c r="C33" i="85"/>
  <c r="E32" i="85"/>
  <c r="D32" i="85"/>
  <c r="C32" i="85"/>
  <c r="E31" i="85"/>
  <c r="D31" i="85"/>
  <c r="C31" i="85"/>
  <c r="E30" i="85"/>
  <c r="D30" i="85"/>
  <c r="C30" i="85"/>
  <c r="E29" i="85"/>
  <c r="D29" i="85"/>
  <c r="C29" i="85"/>
  <c r="E28" i="85"/>
  <c r="D28" i="85"/>
  <c r="C28" i="85"/>
  <c r="D27" i="85"/>
  <c r="C27" i="85"/>
  <c r="E26" i="85"/>
  <c r="D26" i="85"/>
  <c r="C26" i="85"/>
  <c r="E25" i="85"/>
  <c r="D25" i="85"/>
  <c r="C25" i="85"/>
  <c r="E24" i="85"/>
  <c r="D24" i="85"/>
  <c r="C24" i="85"/>
  <c r="E23" i="85"/>
  <c r="D23" i="85"/>
  <c r="C23" i="85"/>
  <c r="E22" i="85"/>
  <c r="D22" i="85"/>
  <c r="C22" i="85"/>
  <c r="E21" i="85"/>
  <c r="D21" i="85"/>
  <c r="C21" i="85"/>
  <c r="E20" i="85"/>
  <c r="D20" i="85"/>
  <c r="C20" i="85"/>
  <c r="E19" i="85"/>
  <c r="D19" i="85"/>
  <c r="C19" i="85"/>
  <c r="E18" i="85"/>
  <c r="D18" i="85"/>
  <c r="C18" i="85"/>
  <c r="E17" i="85"/>
  <c r="D17" i="85"/>
  <c r="C17" i="85"/>
  <c r="E16" i="85"/>
  <c r="D16" i="85"/>
  <c r="C16" i="85"/>
  <c r="E15" i="85"/>
  <c r="D15" i="85"/>
  <c r="C15" i="85"/>
  <c r="E14" i="85"/>
  <c r="D14" i="85"/>
  <c r="C14" i="85"/>
  <c r="E13" i="85"/>
  <c r="D13" i="85"/>
  <c r="C13" i="85"/>
  <c r="E12" i="85"/>
  <c r="D12" i="85"/>
  <c r="C12" i="85"/>
  <c r="E11" i="85"/>
  <c r="D11" i="85"/>
  <c r="C11" i="85"/>
  <c r="E10" i="85"/>
  <c r="D10" i="85"/>
  <c r="C10" i="85"/>
  <c r="E9" i="85"/>
  <c r="D9" i="85"/>
  <c r="C9" i="85"/>
  <c r="E8" i="85"/>
  <c r="D8" i="85"/>
  <c r="C8" i="85"/>
  <c r="E64" i="86"/>
  <c r="D64" i="86"/>
  <c r="C64" i="86"/>
  <c r="E63" i="86"/>
  <c r="D63" i="86"/>
  <c r="C63" i="86"/>
  <c r="E62" i="86"/>
  <c r="D62" i="86"/>
  <c r="C62" i="86"/>
  <c r="E61" i="86"/>
  <c r="D61" i="86"/>
  <c r="C61" i="86"/>
  <c r="E60" i="86"/>
  <c r="D60" i="86"/>
  <c r="C60" i="86"/>
  <c r="E59" i="86"/>
  <c r="D59" i="86"/>
  <c r="C59" i="86"/>
  <c r="E58" i="86"/>
  <c r="D58" i="86"/>
  <c r="C58" i="86"/>
  <c r="E57" i="86"/>
  <c r="D57" i="86"/>
  <c r="C57" i="86"/>
  <c r="E56" i="86"/>
  <c r="D56" i="86"/>
  <c r="C56" i="86"/>
  <c r="E55" i="86"/>
  <c r="D55" i="86"/>
  <c r="C55" i="86"/>
  <c r="E54" i="86"/>
  <c r="D54" i="86"/>
  <c r="C54" i="86"/>
  <c r="E53" i="86"/>
  <c r="D53" i="86"/>
  <c r="C53" i="86"/>
  <c r="E52" i="86"/>
  <c r="D52" i="86"/>
  <c r="C52" i="86"/>
  <c r="E51" i="86"/>
  <c r="D51" i="86"/>
  <c r="C51" i="86"/>
  <c r="E50" i="86"/>
  <c r="D50" i="86"/>
  <c r="C50" i="86"/>
  <c r="E49" i="86"/>
  <c r="D49" i="86"/>
  <c r="C49" i="86"/>
  <c r="E48" i="86"/>
  <c r="D48" i="86"/>
  <c r="C48" i="86"/>
  <c r="E47" i="86"/>
  <c r="D47" i="86"/>
  <c r="C47" i="86"/>
  <c r="E46" i="86"/>
  <c r="D46" i="86"/>
  <c r="C46" i="86"/>
  <c r="E45" i="86"/>
  <c r="D45" i="86"/>
  <c r="C45" i="86"/>
  <c r="E44" i="86"/>
  <c r="D44" i="86"/>
  <c r="C44" i="86"/>
  <c r="E43" i="86"/>
  <c r="D43" i="86"/>
  <c r="C43" i="86"/>
  <c r="E42" i="86"/>
  <c r="D42" i="86"/>
  <c r="C42" i="86"/>
  <c r="E41" i="86"/>
  <c r="D41" i="86"/>
  <c r="C41" i="86"/>
  <c r="E40" i="86"/>
  <c r="D40" i="86"/>
  <c r="C40" i="86"/>
  <c r="E39" i="86"/>
  <c r="D39" i="86"/>
  <c r="C39" i="86"/>
  <c r="E38" i="86"/>
  <c r="D38" i="86"/>
  <c r="C38" i="86"/>
  <c r="E37" i="86"/>
  <c r="D37" i="86"/>
  <c r="C37" i="86"/>
  <c r="E36" i="86"/>
  <c r="D36" i="86"/>
  <c r="C36" i="86"/>
  <c r="E35" i="86"/>
  <c r="D35" i="86"/>
  <c r="C35" i="86"/>
  <c r="E34" i="86"/>
  <c r="D34" i="86"/>
  <c r="C34" i="86"/>
  <c r="E33" i="86"/>
  <c r="D33" i="86"/>
  <c r="C33" i="86"/>
  <c r="E32" i="86"/>
  <c r="D32" i="86"/>
  <c r="C32" i="86"/>
  <c r="E31" i="86"/>
  <c r="D31" i="86"/>
  <c r="C31" i="86"/>
  <c r="E30" i="86"/>
  <c r="D30" i="86"/>
  <c r="C30" i="86"/>
  <c r="E29" i="86"/>
  <c r="D29" i="86"/>
  <c r="C29" i="86"/>
  <c r="E28" i="86"/>
  <c r="D28" i="86"/>
  <c r="C28" i="86"/>
  <c r="E27" i="86"/>
  <c r="D27" i="86"/>
  <c r="C27" i="86"/>
  <c r="E26" i="86"/>
  <c r="D26" i="86"/>
  <c r="C26" i="86"/>
  <c r="E25" i="86"/>
  <c r="D25" i="86"/>
  <c r="C25" i="86"/>
  <c r="E24" i="86"/>
  <c r="D24" i="86"/>
  <c r="C24" i="86"/>
  <c r="E23" i="86"/>
  <c r="D23" i="86"/>
  <c r="C23" i="86"/>
  <c r="E22" i="86"/>
  <c r="D22" i="86"/>
  <c r="C22" i="86"/>
  <c r="E21" i="86"/>
  <c r="D21" i="86"/>
  <c r="C21" i="86"/>
  <c r="E20" i="86"/>
  <c r="D20" i="86"/>
  <c r="C20" i="86"/>
  <c r="E19" i="86"/>
  <c r="D19" i="86"/>
  <c r="C19" i="86"/>
  <c r="E18" i="86"/>
  <c r="D18" i="86"/>
  <c r="C18" i="86"/>
  <c r="E17" i="86"/>
  <c r="D17" i="86"/>
  <c r="C17" i="86"/>
  <c r="E16" i="86"/>
  <c r="D16" i="86"/>
  <c r="C16" i="86"/>
  <c r="E15" i="86"/>
  <c r="D15" i="86"/>
  <c r="C15" i="86"/>
  <c r="E14" i="86"/>
  <c r="D14" i="86"/>
  <c r="C14" i="86"/>
  <c r="E13" i="86"/>
  <c r="D13" i="86"/>
  <c r="C13" i="86"/>
  <c r="E12" i="86"/>
  <c r="D12" i="86"/>
  <c r="C12" i="86"/>
  <c r="E11" i="86"/>
  <c r="D11" i="86"/>
  <c r="C11" i="86"/>
  <c r="E10" i="86"/>
  <c r="D10" i="86"/>
  <c r="C10" i="86"/>
  <c r="E9" i="86"/>
  <c r="D9" i="86"/>
  <c r="C9" i="86"/>
  <c r="E8" i="86"/>
  <c r="D8" i="86"/>
  <c r="C8" i="86"/>
  <c r="E64" i="91"/>
  <c r="D64" i="91"/>
  <c r="C64" i="91"/>
  <c r="E63" i="91"/>
  <c r="D63" i="91"/>
  <c r="C63" i="91"/>
  <c r="E62" i="91"/>
  <c r="D62" i="91"/>
  <c r="C62" i="91"/>
  <c r="E61" i="91"/>
  <c r="D61" i="91"/>
  <c r="C61" i="91"/>
  <c r="E60" i="91"/>
  <c r="D60" i="91"/>
  <c r="C60" i="91"/>
  <c r="E59" i="91"/>
  <c r="D59" i="91"/>
  <c r="C59" i="91"/>
  <c r="E58" i="91"/>
  <c r="D58" i="91"/>
  <c r="C58" i="91"/>
  <c r="E57" i="91"/>
  <c r="D57" i="91"/>
  <c r="C57" i="91"/>
  <c r="E56" i="91"/>
  <c r="D56" i="91"/>
  <c r="C56" i="91"/>
  <c r="E55" i="91"/>
  <c r="D55" i="91"/>
  <c r="C55" i="91"/>
  <c r="E54" i="91"/>
  <c r="D54" i="91"/>
  <c r="C54" i="91"/>
  <c r="E53" i="91"/>
  <c r="D53" i="91"/>
  <c r="C53" i="91"/>
  <c r="E52" i="91"/>
  <c r="D52" i="91"/>
  <c r="C52" i="91"/>
  <c r="E51" i="91"/>
  <c r="D51" i="91"/>
  <c r="C51" i="91"/>
  <c r="E50" i="91"/>
  <c r="D50" i="91"/>
  <c r="C50" i="91"/>
  <c r="E49" i="91"/>
  <c r="D49" i="91"/>
  <c r="C49" i="91"/>
  <c r="E48" i="91"/>
  <c r="D48" i="91"/>
  <c r="C48" i="91"/>
  <c r="E47" i="91"/>
  <c r="D47" i="91"/>
  <c r="C47" i="91"/>
  <c r="E46" i="91"/>
  <c r="D46" i="91"/>
  <c r="C46" i="91"/>
  <c r="E45" i="91"/>
  <c r="D45" i="91"/>
  <c r="C45" i="91"/>
  <c r="E44" i="91"/>
  <c r="D44" i="91"/>
  <c r="C44" i="91"/>
  <c r="E43" i="91"/>
  <c r="D43" i="91"/>
  <c r="C43" i="91"/>
  <c r="E42" i="91"/>
  <c r="D42" i="91"/>
  <c r="C42" i="91"/>
  <c r="E41" i="91"/>
  <c r="D41" i="91"/>
  <c r="C41" i="91"/>
  <c r="E40" i="91"/>
  <c r="D40" i="91"/>
  <c r="C40" i="91"/>
  <c r="E39" i="91"/>
  <c r="D39" i="91"/>
  <c r="C39" i="91"/>
  <c r="E38" i="91"/>
  <c r="D38" i="91"/>
  <c r="C38" i="91"/>
  <c r="E37" i="91"/>
  <c r="D37" i="91"/>
  <c r="C37" i="91"/>
  <c r="E36" i="91"/>
  <c r="D36" i="91"/>
  <c r="C36" i="91"/>
  <c r="E35" i="91"/>
  <c r="D35" i="91"/>
  <c r="C35" i="91"/>
  <c r="E34" i="91"/>
  <c r="D34" i="91"/>
  <c r="C34" i="91"/>
  <c r="E33" i="91"/>
  <c r="D33" i="91"/>
  <c r="C33" i="91"/>
  <c r="E32" i="91"/>
  <c r="D32" i="91"/>
  <c r="C32" i="91"/>
  <c r="E31" i="91"/>
  <c r="D31" i="91"/>
  <c r="C31" i="91"/>
  <c r="E30" i="91"/>
  <c r="D30" i="91"/>
  <c r="C30" i="91"/>
  <c r="E29" i="91"/>
  <c r="D29" i="91"/>
  <c r="C29" i="91"/>
  <c r="E28" i="91"/>
  <c r="D28" i="91"/>
  <c r="C28" i="91"/>
  <c r="D27" i="91"/>
  <c r="C27" i="91"/>
  <c r="E26" i="91"/>
  <c r="D26" i="91"/>
  <c r="C26" i="91"/>
  <c r="E25" i="91"/>
  <c r="D25" i="91"/>
  <c r="C25" i="91"/>
  <c r="E24" i="91"/>
  <c r="D24" i="91"/>
  <c r="C24" i="91"/>
  <c r="E23" i="91"/>
  <c r="D23" i="91"/>
  <c r="C23" i="91"/>
  <c r="E22" i="91"/>
  <c r="D22" i="91"/>
  <c r="C22" i="91"/>
  <c r="E21" i="91"/>
  <c r="D21" i="91"/>
  <c r="C21" i="91"/>
  <c r="E20" i="91"/>
  <c r="D20" i="91"/>
  <c r="C20" i="91"/>
  <c r="E19" i="91"/>
  <c r="D19" i="91"/>
  <c r="C19" i="91"/>
  <c r="E18" i="91"/>
  <c r="D18" i="91"/>
  <c r="C18" i="91"/>
  <c r="E17" i="91"/>
  <c r="D17" i="91"/>
  <c r="C17" i="91"/>
  <c r="E16" i="91"/>
  <c r="D16" i="91"/>
  <c r="C16" i="91"/>
  <c r="E15" i="91"/>
  <c r="D15" i="91"/>
  <c r="C15" i="91"/>
  <c r="E14" i="91"/>
  <c r="D14" i="91"/>
  <c r="C14" i="91"/>
  <c r="E13" i="91"/>
  <c r="D13" i="91"/>
  <c r="C13" i="91"/>
  <c r="E12" i="91"/>
  <c r="D12" i="91"/>
  <c r="C12" i="91"/>
  <c r="E11" i="91"/>
  <c r="D11" i="91"/>
  <c r="C11" i="91"/>
  <c r="E10" i="91"/>
  <c r="D10" i="91"/>
  <c r="C10" i="91"/>
  <c r="E9" i="91"/>
  <c r="D9" i="91"/>
  <c r="C9" i="91"/>
  <c r="E8" i="91"/>
  <c r="D8" i="91"/>
  <c r="C8" i="91"/>
  <c r="E64" i="81"/>
  <c r="D64" i="81"/>
  <c r="C64" i="81"/>
  <c r="E63" i="81"/>
  <c r="D63" i="81"/>
  <c r="C63" i="81"/>
  <c r="E62" i="81"/>
  <c r="D62" i="81"/>
  <c r="C62" i="81"/>
  <c r="E61" i="81"/>
  <c r="D61" i="81"/>
  <c r="C61" i="81"/>
  <c r="E60" i="81"/>
  <c r="D60" i="81"/>
  <c r="C60" i="81"/>
  <c r="E59" i="81"/>
  <c r="D59" i="81"/>
  <c r="C59" i="81"/>
  <c r="E58" i="81"/>
  <c r="D58" i="81"/>
  <c r="C58" i="81"/>
  <c r="E57" i="81"/>
  <c r="D57" i="81"/>
  <c r="C57" i="81"/>
  <c r="E56" i="81"/>
  <c r="D56" i="81"/>
  <c r="C56" i="81"/>
  <c r="E55" i="81"/>
  <c r="D55" i="81"/>
  <c r="C55" i="81"/>
  <c r="E54" i="81"/>
  <c r="D54" i="81"/>
  <c r="C54" i="81"/>
  <c r="E53" i="81"/>
  <c r="D53" i="81"/>
  <c r="C53" i="81"/>
  <c r="E52" i="81"/>
  <c r="D52" i="81"/>
  <c r="C52" i="81"/>
  <c r="E51" i="81"/>
  <c r="D51" i="81"/>
  <c r="C51" i="81"/>
  <c r="E50" i="81"/>
  <c r="D50" i="81"/>
  <c r="C50" i="81"/>
  <c r="E49" i="81"/>
  <c r="D49" i="81"/>
  <c r="C49" i="81"/>
  <c r="E48" i="81"/>
  <c r="D48" i="81"/>
  <c r="C48" i="81"/>
  <c r="E47" i="81"/>
  <c r="D47" i="81"/>
  <c r="C47" i="81"/>
  <c r="E46" i="81"/>
  <c r="D46" i="81"/>
  <c r="C46" i="81"/>
  <c r="E45" i="81"/>
  <c r="D45" i="81"/>
  <c r="C45" i="81"/>
  <c r="E44" i="81"/>
  <c r="D44" i="81"/>
  <c r="C44" i="81"/>
  <c r="E43" i="81"/>
  <c r="D43" i="81"/>
  <c r="C43" i="81"/>
  <c r="E42" i="81"/>
  <c r="D42" i="81"/>
  <c r="C42" i="81"/>
  <c r="E41" i="81"/>
  <c r="D41" i="81"/>
  <c r="C41" i="81"/>
  <c r="E40" i="81"/>
  <c r="D40" i="81"/>
  <c r="C40" i="81"/>
  <c r="E39" i="81"/>
  <c r="D39" i="81"/>
  <c r="C39" i="81"/>
  <c r="E38" i="81"/>
  <c r="D38" i="81"/>
  <c r="C38" i="81"/>
  <c r="E37" i="81"/>
  <c r="D37" i="81"/>
  <c r="C37" i="81"/>
  <c r="E36" i="81"/>
  <c r="D36" i="81"/>
  <c r="C36" i="81"/>
  <c r="E35" i="81"/>
  <c r="D35" i="81"/>
  <c r="C35" i="81"/>
  <c r="E34" i="81"/>
  <c r="D34" i="81"/>
  <c r="C34" i="81"/>
  <c r="E33" i="81"/>
  <c r="D33" i="81"/>
  <c r="C33" i="81"/>
  <c r="E32" i="81"/>
  <c r="D32" i="81"/>
  <c r="C32" i="81"/>
  <c r="E31" i="81"/>
  <c r="D31" i="81"/>
  <c r="C31" i="81"/>
  <c r="E30" i="81"/>
  <c r="D30" i="81"/>
  <c r="C30" i="81"/>
  <c r="E29" i="81"/>
  <c r="D29" i="81"/>
  <c r="C29" i="81"/>
  <c r="E28" i="81"/>
  <c r="D28" i="81"/>
  <c r="C28" i="81"/>
  <c r="E27" i="81"/>
  <c r="D27" i="81"/>
  <c r="C27" i="81"/>
  <c r="E26" i="81"/>
  <c r="D26" i="81"/>
  <c r="C26" i="81"/>
  <c r="E25" i="81"/>
  <c r="D25" i="81"/>
  <c r="C25" i="81"/>
  <c r="E24" i="81"/>
  <c r="D24" i="81"/>
  <c r="C24" i="81"/>
  <c r="E23" i="81"/>
  <c r="D23" i="81"/>
  <c r="C23" i="81"/>
  <c r="E22" i="81"/>
  <c r="D22" i="81"/>
  <c r="C22" i="81"/>
  <c r="E21" i="81"/>
  <c r="D21" i="81"/>
  <c r="C21" i="81"/>
  <c r="E20" i="81"/>
  <c r="D20" i="81"/>
  <c r="C20" i="81"/>
  <c r="E19" i="81"/>
  <c r="D19" i="81"/>
  <c r="C19" i="81"/>
  <c r="E18" i="81"/>
  <c r="D18" i="81"/>
  <c r="C18" i="81"/>
  <c r="E17" i="81"/>
  <c r="D17" i="81"/>
  <c r="C17" i="81"/>
  <c r="E16" i="81"/>
  <c r="D16" i="81"/>
  <c r="C16" i="81"/>
  <c r="E15" i="81"/>
  <c r="D15" i="81"/>
  <c r="C15" i="81"/>
  <c r="E14" i="81"/>
  <c r="D14" i="81"/>
  <c r="C14" i="81"/>
  <c r="E13" i="81"/>
  <c r="D13" i="81"/>
  <c r="C13" i="81"/>
  <c r="E12" i="81"/>
  <c r="D12" i="81"/>
  <c r="C12" i="81"/>
  <c r="E11" i="81"/>
  <c r="D11" i="81"/>
  <c r="C11" i="81"/>
  <c r="E10" i="81"/>
  <c r="D10" i="81"/>
  <c r="C10" i="81"/>
  <c r="E9" i="81"/>
  <c r="D9" i="81"/>
  <c r="C9" i="81"/>
  <c r="E8" i="81"/>
  <c r="D8" i="81"/>
  <c r="E27" i="104"/>
  <c r="E27" i="80"/>
  <c r="E64" i="80"/>
  <c r="D64" i="80"/>
  <c r="C64" i="80"/>
  <c r="E63" i="80"/>
  <c r="D63" i="80"/>
  <c r="C63" i="80"/>
  <c r="E62" i="80"/>
  <c r="D62" i="80"/>
  <c r="C62" i="80"/>
  <c r="E61" i="80"/>
  <c r="D61" i="80"/>
  <c r="C61" i="80"/>
  <c r="E60" i="80"/>
  <c r="D60" i="80"/>
  <c r="C60" i="80"/>
  <c r="E59" i="80"/>
  <c r="D59" i="80"/>
  <c r="C59" i="80"/>
  <c r="E58" i="80"/>
  <c r="D58" i="80"/>
  <c r="C58" i="80"/>
  <c r="E57" i="80"/>
  <c r="D57" i="80"/>
  <c r="C57" i="80"/>
  <c r="E56" i="80"/>
  <c r="D56" i="80"/>
  <c r="C56" i="80"/>
  <c r="E55" i="80"/>
  <c r="D55" i="80"/>
  <c r="C55" i="80"/>
  <c r="E54" i="80"/>
  <c r="D54" i="80"/>
  <c r="C54" i="80"/>
  <c r="E53" i="80"/>
  <c r="D53" i="80"/>
  <c r="C53" i="80"/>
  <c r="E52" i="80"/>
  <c r="D52" i="80"/>
  <c r="C52" i="80"/>
  <c r="E51" i="80"/>
  <c r="D51" i="80"/>
  <c r="C51" i="80"/>
  <c r="E50" i="80"/>
  <c r="D50" i="80"/>
  <c r="C50" i="80"/>
  <c r="E49" i="80"/>
  <c r="D49" i="80"/>
  <c r="C49" i="80"/>
  <c r="E48" i="80"/>
  <c r="D48" i="80"/>
  <c r="C48" i="80"/>
  <c r="E47" i="80"/>
  <c r="D47" i="80"/>
  <c r="C47" i="80"/>
  <c r="E46" i="80"/>
  <c r="D46" i="80"/>
  <c r="C46" i="80"/>
  <c r="E45" i="80"/>
  <c r="D45" i="80"/>
  <c r="C45" i="80"/>
  <c r="E44" i="80"/>
  <c r="D44" i="80"/>
  <c r="C44" i="80"/>
  <c r="E43" i="80"/>
  <c r="D43" i="80"/>
  <c r="C43" i="80"/>
  <c r="E42" i="80"/>
  <c r="D42" i="80"/>
  <c r="C42" i="80"/>
  <c r="E41" i="80"/>
  <c r="D41" i="80"/>
  <c r="C41" i="80"/>
  <c r="E40" i="80"/>
  <c r="D40" i="80"/>
  <c r="C40" i="80"/>
  <c r="E39" i="80"/>
  <c r="D39" i="80"/>
  <c r="C39" i="80"/>
  <c r="E38" i="80"/>
  <c r="D38" i="80"/>
  <c r="C38" i="80"/>
  <c r="E37" i="80"/>
  <c r="D37" i="80"/>
  <c r="C37" i="80"/>
  <c r="E36" i="80"/>
  <c r="D36" i="80"/>
  <c r="C36" i="80"/>
  <c r="E35" i="80"/>
  <c r="D35" i="80"/>
  <c r="C35" i="80"/>
  <c r="E34" i="80"/>
  <c r="D34" i="80"/>
  <c r="C34" i="80"/>
  <c r="E33" i="80"/>
  <c r="D33" i="80"/>
  <c r="C33" i="80"/>
  <c r="E32" i="80"/>
  <c r="D32" i="80"/>
  <c r="C32" i="80"/>
  <c r="E31" i="80"/>
  <c r="D31" i="80"/>
  <c r="C31" i="80"/>
  <c r="E30" i="80"/>
  <c r="D30" i="80"/>
  <c r="C30" i="80"/>
  <c r="E29" i="80"/>
  <c r="D29" i="80"/>
  <c r="C29" i="80"/>
  <c r="E28" i="80"/>
  <c r="D28" i="80"/>
  <c r="C28" i="80"/>
  <c r="D27" i="80"/>
  <c r="C27" i="80"/>
  <c r="E26" i="80"/>
  <c r="D26" i="80"/>
  <c r="C26" i="80"/>
  <c r="E25" i="80"/>
  <c r="D25" i="80"/>
  <c r="C25" i="80"/>
  <c r="E24" i="80"/>
  <c r="D24" i="80"/>
  <c r="C24" i="80"/>
  <c r="E23" i="80"/>
  <c r="D23" i="80"/>
  <c r="C23" i="80"/>
  <c r="E22" i="80"/>
  <c r="D22" i="80"/>
  <c r="C22" i="80"/>
  <c r="E21" i="80"/>
  <c r="D21" i="80"/>
  <c r="C21" i="80"/>
  <c r="E20" i="80"/>
  <c r="D20" i="80"/>
  <c r="C20" i="80"/>
  <c r="E19" i="80"/>
  <c r="D19" i="80"/>
  <c r="C19" i="80"/>
  <c r="E18" i="80"/>
  <c r="D18" i="80"/>
  <c r="C18" i="80"/>
  <c r="E17" i="80"/>
  <c r="D17" i="80"/>
  <c r="C17" i="80"/>
  <c r="E16" i="80"/>
  <c r="D16" i="80"/>
  <c r="C16" i="80"/>
  <c r="E15" i="80"/>
  <c r="D15" i="80"/>
  <c r="C15" i="80"/>
  <c r="E14" i="80"/>
  <c r="D14" i="80"/>
  <c r="C14" i="80"/>
  <c r="E13" i="80"/>
  <c r="D13" i="80"/>
  <c r="C13" i="80"/>
  <c r="E12" i="80"/>
  <c r="D12" i="80"/>
  <c r="C12" i="80"/>
  <c r="E11" i="80"/>
  <c r="D11" i="80"/>
  <c r="C11" i="80"/>
  <c r="E10" i="80"/>
  <c r="D10" i="80"/>
  <c r="C10" i="80"/>
  <c r="E9" i="80"/>
  <c r="D9" i="80"/>
  <c r="E8" i="80"/>
  <c r="D8" i="80"/>
  <c r="C8" i="104"/>
  <c r="C9" i="104"/>
  <c r="C10" i="104"/>
  <c r="C11" i="104"/>
  <c r="C12" i="104"/>
  <c r="C13" i="104"/>
  <c r="C14" i="104"/>
  <c r="C15" i="104"/>
  <c r="C16" i="104"/>
  <c r="C17" i="104"/>
  <c r="C18" i="104"/>
  <c r="C19" i="104"/>
  <c r="C20" i="104"/>
  <c r="C21" i="104"/>
  <c r="C22" i="104"/>
  <c r="C23" i="104"/>
  <c r="C24" i="104"/>
  <c r="C25" i="104"/>
  <c r="C26" i="104"/>
  <c r="C27" i="104"/>
  <c r="C28" i="104"/>
  <c r="C29" i="104"/>
  <c r="C30" i="104"/>
  <c r="C31" i="104"/>
  <c r="C32" i="104"/>
  <c r="C33" i="104"/>
  <c r="C34" i="104"/>
  <c r="C35" i="104"/>
  <c r="C36" i="104"/>
  <c r="C37" i="104"/>
  <c r="C38" i="104"/>
  <c r="C39" i="104"/>
  <c r="C40" i="104"/>
  <c r="C41" i="104"/>
  <c r="C42" i="104"/>
  <c r="C43" i="104"/>
  <c r="C44" i="104"/>
  <c r="C45" i="104"/>
  <c r="C46" i="104"/>
  <c r="C47" i="104"/>
  <c r="C48" i="104"/>
  <c r="C49" i="104"/>
  <c r="C50" i="104"/>
  <c r="C51" i="104"/>
  <c r="C52" i="104"/>
  <c r="C53" i="104"/>
  <c r="C54" i="104"/>
  <c r="C55" i="104"/>
  <c r="C56" i="104"/>
  <c r="C57" i="104"/>
  <c r="C58" i="104"/>
  <c r="C59" i="104"/>
  <c r="C60" i="104"/>
  <c r="C61" i="104"/>
  <c r="C62" i="104"/>
  <c r="C63" i="104"/>
  <c r="C64" i="104"/>
  <c r="E64" i="104"/>
  <c r="D64" i="104"/>
  <c r="E63" i="104"/>
  <c r="D63" i="104"/>
  <c r="E62" i="104"/>
  <c r="D62" i="104"/>
  <c r="E61" i="104"/>
  <c r="D61" i="104"/>
  <c r="E60" i="104"/>
  <c r="D60" i="104"/>
  <c r="E59" i="104"/>
  <c r="D59" i="104"/>
  <c r="E58" i="104"/>
  <c r="D58" i="104"/>
  <c r="E57" i="104"/>
  <c r="D57" i="104"/>
  <c r="E56" i="104"/>
  <c r="D56" i="104"/>
  <c r="E55" i="104"/>
  <c r="D55" i="104"/>
  <c r="E54" i="104"/>
  <c r="D54" i="104"/>
  <c r="E53" i="104"/>
  <c r="D53" i="104"/>
  <c r="E52" i="104"/>
  <c r="D52" i="104"/>
  <c r="E51" i="104"/>
  <c r="D51" i="104"/>
  <c r="E50" i="104"/>
  <c r="D50" i="104"/>
  <c r="E49" i="104"/>
  <c r="D49" i="104"/>
  <c r="E48" i="104"/>
  <c r="D48" i="104"/>
  <c r="E47" i="104"/>
  <c r="D47" i="104"/>
  <c r="E46" i="104"/>
  <c r="D46" i="104"/>
  <c r="E45" i="104"/>
  <c r="D45" i="104"/>
  <c r="E44" i="104"/>
  <c r="D44" i="104"/>
  <c r="E43" i="104"/>
  <c r="D43" i="104"/>
  <c r="E42" i="104"/>
  <c r="D42" i="104"/>
  <c r="E41" i="104"/>
  <c r="D41" i="104"/>
  <c r="E40" i="104"/>
  <c r="D40" i="104"/>
  <c r="E39" i="104"/>
  <c r="D39" i="104"/>
  <c r="E38" i="104"/>
  <c r="D38" i="104"/>
  <c r="E37" i="104"/>
  <c r="D37" i="104"/>
  <c r="E36" i="104"/>
  <c r="D36" i="104"/>
  <c r="E35" i="104"/>
  <c r="D35" i="104"/>
  <c r="E34" i="104"/>
  <c r="D34" i="104"/>
  <c r="E33" i="104"/>
  <c r="D33" i="104"/>
  <c r="E32" i="104"/>
  <c r="D32" i="104"/>
  <c r="E31" i="104"/>
  <c r="D31" i="104"/>
  <c r="E30" i="104"/>
  <c r="D30" i="104"/>
  <c r="E29" i="104"/>
  <c r="D29" i="104"/>
  <c r="E28" i="104"/>
  <c r="D28" i="104"/>
  <c r="D27" i="104"/>
  <c r="E26" i="104"/>
  <c r="D26" i="104"/>
  <c r="E25" i="104"/>
  <c r="D25" i="104"/>
  <c r="E24" i="104"/>
  <c r="D24" i="104"/>
  <c r="E23" i="104"/>
  <c r="D23" i="104"/>
  <c r="E22" i="104"/>
  <c r="D22" i="104"/>
  <c r="E21" i="104"/>
  <c r="D21" i="104"/>
  <c r="E20" i="104"/>
  <c r="D20" i="104"/>
  <c r="E19" i="104"/>
  <c r="D19" i="104"/>
  <c r="E18" i="104"/>
  <c r="D18" i="104"/>
  <c r="E17" i="104"/>
  <c r="D17" i="104"/>
  <c r="E16" i="104"/>
  <c r="D16" i="104"/>
  <c r="E15" i="104"/>
  <c r="D15" i="104"/>
  <c r="E14" i="104"/>
  <c r="D14" i="104"/>
  <c r="E13" i="104"/>
  <c r="D13" i="104"/>
  <c r="E12" i="104"/>
  <c r="D12" i="104"/>
  <c r="E11" i="104"/>
  <c r="D11" i="104"/>
  <c r="E10" i="104"/>
  <c r="D10" i="104"/>
  <c r="E9" i="104"/>
  <c r="D9" i="104"/>
  <c r="E8" i="104"/>
  <c r="D8" i="104"/>
</calcChain>
</file>

<file path=xl/sharedStrings.xml><?xml version="1.0" encoding="utf-8"?>
<sst xmlns="http://schemas.openxmlformats.org/spreadsheetml/2006/main" count="2109" uniqueCount="192">
  <si>
    <t>Fiche de pointage des agents Collecte Sélective</t>
  </si>
  <si>
    <t>NOMS &amp; PRENOMS</t>
  </si>
  <si>
    <t>FONCTIONS</t>
  </si>
  <si>
    <t>PRESENT</t>
  </si>
  <si>
    <t>ABSENT</t>
  </si>
  <si>
    <t>Matin</t>
  </si>
  <si>
    <t>A. Midi</t>
  </si>
  <si>
    <t>Soir</t>
  </si>
  <si>
    <t>Congés</t>
  </si>
  <si>
    <t>Mal/A.T</t>
  </si>
  <si>
    <t>Repos</t>
  </si>
  <si>
    <t>Abile Gal Roger</t>
  </si>
  <si>
    <t>Isoard Nicolas</t>
  </si>
  <si>
    <t>Addario Grégory</t>
  </si>
  <si>
    <t>Peters Robert</t>
  </si>
  <si>
    <t>Alliouane Saïd</t>
  </si>
  <si>
    <t>Rateau Laurent</t>
  </si>
  <si>
    <t>Arnaud Fabrice</t>
  </si>
  <si>
    <t>Glaskoff Hervé</t>
  </si>
  <si>
    <t>Arnaud Gérard</t>
  </si>
  <si>
    <t>Landrieux Nathalie</t>
  </si>
  <si>
    <t>Audibert Michel</t>
  </si>
  <si>
    <t>Torre Jean Marie</t>
  </si>
  <si>
    <t>Ben Bouzid Bourhane</t>
  </si>
  <si>
    <t>Moraldo Adrien</t>
  </si>
  <si>
    <t>Bour Yvon</t>
  </si>
  <si>
    <t>Perez Yann</t>
  </si>
  <si>
    <t>Cantelli Thomas</t>
  </si>
  <si>
    <t>Rodriguez franck</t>
  </si>
  <si>
    <t>Cardinale Jean Claude</t>
  </si>
  <si>
    <t>Guizani Samy</t>
  </si>
  <si>
    <t>Carlin Hélène</t>
  </si>
  <si>
    <t>Martinelli Julien</t>
  </si>
  <si>
    <t>Courtois Alexis</t>
  </si>
  <si>
    <t>Dalmasso Yves</t>
  </si>
  <si>
    <t>Dhouimer Yassine</t>
  </si>
  <si>
    <t>Ellena Thomas</t>
  </si>
  <si>
    <t>Ferro Clément</t>
  </si>
  <si>
    <t>Féralis Cécile</t>
  </si>
  <si>
    <t>Perrone Lucas</t>
  </si>
  <si>
    <t>Vanini Kévin</t>
  </si>
  <si>
    <t>Fiorucci Alain</t>
  </si>
  <si>
    <t>Viale Jonathan</t>
  </si>
  <si>
    <t>Frendo Mathieu</t>
  </si>
  <si>
    <t>Tripodi Patrick</t>
  </si>
  <si>
    <t>Gandolin Adrien</t>
  </si>
  <si>
    <t>Vella Ferdinand</t>
  </si>
  <si>
    <t>Sartori Pierre</t>
  </si>
  <si>
    <t>Orofino Carmelo</t>
  </si>
  <si>
    <t>Mallo Alfred</t>
  </si>
  <si>
    <t>Mandrea Thierry</t>
  </si>
  <si>
    <t>Marcelli Alain</t>
  </si>
  <si>
    <t>Marino Alain</t>
  </si>
  <si>
    <t>Mattei Patrick</t>
  </si>
  <si>
    <t>Napolitano Walter</t>
  </si>
  <si>
    <t>Marzarro Christopher</t>
  </si>
  <si>
    <t>Tordo Fabien</t>
  </si>
  <si>
    <t>Moliner David</t>
  </si>
  <si>
    <t>Mongrandi Frédéric</t>
  </si>
  <si>
    <t>Outili Yassin</t>
  </si>
  <si>
    <t>Rini Romain</t>
  </si>
  <si>
    <t>Piombino Jean-Marc</t>
  </si>
  <si>
    <t>Rosso Dominique</t>
  </si>
  <si>
    <t>Tripodi Nadège</t>
  </si>
  <si>
    <t>Standard 11H-15H / 15H30-19H</t>
  </si>
  <si>
    <t>ENC NUIT 20H30-02H30</t>
  </si>
  <si>
    <t>Contrôle 12H-19H</t>
  </si>
  <si>
    <t>NICE OUEST</t>
  </si>
  <si>
    <t>POLY 12H-19H</t>
  </si>
  <si>
    <t>ENC MATIN 5H-12H</t>
  </si>
  <si>
    <t>POLY 7H-14H</t>
  </si>
  <si>
    <t>Standard 8H-12H/13H-16H30</t>
  </si>
  <si>
    <t>NICE EST</t>
  </si>
  <si>
    <t>B. CARTON</t>
  </si>
  <si>
    <t>CARTON MATIN</t>
  </si>
  <si>
    <t>CARTON AM</t>
  </si>
  <si>
    <t>POLY 5H-12H</t>
  </si>
  <si>
    <t>ENC AM 12H30-19H30</t>
  </si>
  <si>
    <t>Contrôle 7H-12H / 14H30-17H</t>
  </si>
  <si>
    <t>POLY 9H-16H</t>
  </si>
  <si>
    <t>Contrôle Privé 06H-14H</t>
  </si>
  <si>
    <t>Secrétariat 8H30-12H/12H45-16H15</t>
  </si>
  <si>
    <t>Contrôle 19H-02H30</t>
  </si>
  <si>
    <t>NICE NORD</t>
  </si>
  <si>
    <t>Secrétariat 8H30-12H /13H-17H</t>
  </si>
  <si>
    <t>POLY 12H-18H</t>
  </si>
  <si>
    <t>Secrétariat 9H-12H /13H-17H /20H-21H30</t>
  </si>
  <si>
    <t>Secrétariat 8H30-12H /12H30-17H</t>
  </si>
  <si>
    <t>Contrôle Privé 06H-13H30</t>
  </si>
  <si>
    <t>Contrôle Privé 12H-19H</t>
  </si>
  <si>
    <t>CP + POLY 4H-12H</t>
  </si>
  <si>
    <t>POLY 7H-12H / 14H-18H</t>
  </si>
  <si>
    <t>CARTON AP</t>
  </si>
  <si>
    <t>CARTON 8H30-12H / 13H-16H30</t>
  </si>
  <si>
    <t>Secrétariat 13H-18H</t>
  </si>
  <si>
    <t>Contrôle 12H00-19H30</t>
  </si>
  <si>
    <t>Contrôle 13H-20H</t>
  </si>
  <si>
    <t>Contrôle Privé 19H00-02H30</t>
  </si>
  <si>
    <t>Contrôle Privé 19H00-02H</t>
  </si>
  <si>
    <t>Encadrement</t>
  </si>
  <si>
    <t>REPOS</t>
  </si>
  <si>
    <t>ENCADREMENT</t>
  </si>
  <si>
    <t>Contrôle 8H30-12H / 14H30-18H</t>
  </si>
  <si>
    <t>Corvisier Christophe</t>
  </si>
  <si>
    <t>Di Benedetto Denis</t>
  </si>
  <si>
    <t>Quenin Fabien</t>
  </si>
  <si>
    <t>HS NICE OUEST</t>
  </si>
  <si>
    <t xml:space="preserve">HS CP 4H-7H  </t>
  </si>
  <si>
    <t>HS NICE EST</t>
  </si>
  <si>
    <t>POLY 7H-12H</t>
  </si>
  <si>
    <t>CP + POLY 7H-12H</t>
  </si>
  <si>
    <t>Contrôle OM 20H-02H</t>
  </si>
  <si>
    <t>Salmon Laura</t>
  </si>
  <si>
    <t>x</t>
  </si>
  <si>
    <t>HS NICE NORD</t>
  </si>
  <si>
    <t>FORMATION</t>
  </si>
  <si>
    <t>Secrétariat 9H-12H /13H-17H /20H-21H34</t>
  </si>
  <si>
    <t>NOMS</t>
  </si>
  <si>
    <t>Di Bendetto Denis</t>
  </si>
  <si>
    <t>new</t>
  </si>
  <si>
    <t>V.N. Matin</t>
  </si>
  <si>
    <t>AUTRE COP</t>
  </si>
  <si>
    <t>Contrôle Déch 6H-12H</t>
  </si>
  <si>
    <t>NICE NORD &amp; VIEUX NICE</t>
  </si>
  <si>
    <t xml:space="preserve">ETAT JOURNALIER DU                                                       </t>
  </si>
  <si>
    <t>NICE EST &amp; VIEUX NICE</t>
  </si>
  <si>
    <t>NICE OUEST &amp; VIEUX NICE</t>
  </si>
  <si>
    <t>HS Autre Cop</t>
  </si>
  <si>
    <t>HS POLY 7H-12H / 14H-18H</t>
  </si>
  <si>
    <t>Contrôle Enc 13H-19H</t>
  </si>
  <si>
    <t>V.N. A.M</t>
  </si>
  <si>
    <t>HS presta. Except</t>
  </si>
  <si>
    <t>Contrôle Enc 13H-20H</t>
  </si>
  <si>
    <t>Secrétariat 8H30-12H/Congés</t>
  </si>
  <si>
    <t>D</t>
  </si>
  <si>
    <t>Mr 1</t>
  </si>
  <si>
    <t>Mr 2</t>
  </si>
  <si>
    <t>Mr 3</t>
  </si>
  <si>
    <t>Mr 4</t>
  </si>
  <si>
    <t>Mr 5</t>
  </si>
  <si>
    <t>Mr 6</t>
  </si>
  <si>
    <t>Mr 7</t>
  </si>
  <si>
    <t>Mr 8</t>
  </si>
  <si>
    <t>Mr 9</t>
  </si>
  <si>
    <t>Mr 10</t>
  </si>
  <si>
    <t>Mr 11</t>
  </si>
  <si>
    <t>Mr 12</t>
  </si>
  <si>
    <t>Mr 13</t>
  </si>
  <si>
    <t>Mr 14</t>
  </si>
  <si>
    <t>Mr 15</t>
  </si>
  <si>
    <t>Mr 16</t>
  </si>
  <si>
    <t>Mr 17</t>
  </si>
  <si>
    <t>Mr 18</t>
  </si>
  <si>
    <t>Mr 19</t>
  </si>
  <si>
    <t>Mr 20</t>
  </si>
  <si>
    <t>Mr 21</t>
  </si>
  <si>
    <t>Mr 22</t>
  </si>
  <si>
    <t>Mr 23</t>
  </si>
  <si>
    <t>Mr 24</t>
  </si>
  <si>
    <t>Mr 25</t>
  </si>
  <si>
    <t>Mr 26</t>
  </si>
  <si>
    <t>Mr 27</t>
  </si>
  <si>
    <t>Mr 28</t>
  </si>
  <si>
    <t>Mr 29</t>
  </si>
  <si>
    <t>Mr 30</t>
  </si>
  <si>
    <t>Mr 31</t>
  </si>
  <si>
    <t>Mr 32</t>
  </si>
  <si>
    <t>Mr 33</t>
  </si>
  <si>
    <t>Mr 34</t>
  </si>
  <si>
    <t>Mr 35</t>
  </si>
  <si>
    <t>Mr 36</t>
  </si>
  <si>
    <t>Mr 37</t>
  </si>
  <si>
    <t>Mr 38</t>
  </si>
  <si>
    <t>Mr 39</t>
  </si>
  <si>
    <t>Mr 40</t>
  </si>
  <si>
    <t>Mr 41</t>
  </si>
  <si>
    <t>Mr 42</t>
  </si>
  <si>
    <t>Mr 43</t>
  </si>
  <si>
    <t>Mr 44</t>
  </si>
  <si>
    <t>Mr 45</t>
  </si>
  <si>
    <t>Mr 46</t>
  </si>
  <si>
    <t>Mr 47</t>
  </si>
  <si>
    <t>Mr 48</t>
  </si>
  <si>
    <t>Mr 49</t>
  </si>
  <si>
    <t>Mr 50</t>
  </si>
  <si>
    <t>Mr 51</t>
  </si>
  <si>
    <t>Mr 52</t>
  </si>
  <si>
    <t>Mr 53</t>
  </si>
  <si>
    <t>Mr 54</t>
  </si>
  <si>
    <t>Mr 55</t>
  </si>
  <si>
    <t>Mr 56</t>
  </si>
  <si>
    <t>Mr 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</si>
</sst>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ddd&quot; &quot;dd&quot; &quot;mmmm&quot; &quot;yyyy"/>
    <numFmt numFmtId="165" formatCode="[$-F800]dddd\,\ mmmm\ dd\,\ yyyy"/>
    <numFmt numFmtId="166" formatCode="ddd&quot; &quot;dd&quot; &quot;mmm\ yy"/>
    <numFmt numFmtId="167" formatCode="[$-40C]General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Times New Roman"/>
      <family val="1"/>
    </font>
    <font>
      <b/>
      <sz val="8"/>
      <name val="Arial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sz val="10"/>
      <name val="Arial"/>
      <family val="2"/>
      <charset val="204"/>
    </font>
    <font>
      <b/>
      <u/>
      <sz val="12"/>
      <name val="Arial"/>
      <family val="2"/>
    </font>
    <font>
      <b/>
      <sz val="18"/>
      <color indexed="9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2"/>
      <color theme="0"/>
      <name val="Arial"/>
      <family val="2"/>
    </font>
    <font>
      <sz val="14"/>
      <color theme="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gradientFill degree="270">
        <stop position="0">
          <color theme="0"/>
        </stop>
        <stop position="1">
          <color theme="1" tint="0.1490218817712943"/>
        </stop>
      </gradientFill>
    </fill>
    <fill>
      <gradientFill degree="90">
        <stop position="0">
          <color theme="0"/>
        </stop>
        <stop position="1">
          <color theme="1" tint="0.1490218817712943"/>
        </stop>
      </gradientFill>
    </fill>
    <fill>
      <patternFill patternType="solid">
        <fgColor rgb="FFFF0000"/>
        <bgColor indexed="64"/>
      </patternFill>
    </fill>
  </fills>
  <borders count="40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9">
    <xf numFmtId="0" fontId="0" fillId="0" borderId="0"/>
    <xf numFmtId="167" fontId="13" fillId="0" borderId="0"/>
    <xf numFmtId="0" fontId="2" fillId="0" borderId="0"/>
    <xf numFmtId="167" fontId="14" fillId="0" borderId="0"/>
    <xf numFmtId="0" fontId="6" fillId="0" borderId="0"/>
    <xf numFmtId="0" fontId="1" fillId="0" borderId="0"/>
    <xf numFmtId="0" fontId="2" fillId="0" borderId="0"/>
    <xf numFmtId="0" fontId="8" fillId="0" borderId="0"/>
    <xf numFmtId="0" fontId="15" fillId="0" borderId="0"/>
  </cellStyleXfs>
  <cellXfs count="101">
    <xf numFmtId="0" fontId="0" fillId="0" borderId="0" xfId="0"/>
    <xf numFmtId="164" fontId="0" fillId="0" borderId="0" xfId="0" applyNumberFormat="1"/>
    <xf numFmtId="0" fontId="16" fillId="0" borderId="0" xfId="0" applyFont="1"/>
    <xf numFmtId="0" fontId="3" fillId="0" borderId="1" xfId="6" applyFont="1" applyBorder="1" applyAlignment="1">
      <alignment horizontal="center"/>
    </xf>
    <xf numFmtId="0" fontId="3" fillId="0" borderId="2" xfId="6" applyFont="1" applyBorder="1" applyAlignment="1">
      <alignment horizontal="center"/>
    </xf>
    <xf numFmtId="0" fontId="3" fillId="0" borderId="3" xfId="6" applyFont="1" applyBorder="1" applyAlignment="1">
      <alignment horizontal="center"/>
    </xf>
    <xf numFmtId="0" fontId="3" fillId="0" borderId="4" xfId="6" applyFont="1" applyBorder="1" applyAlignment="1">
      <alignment horizontal="center"/>
    </xf>
    <xf numFmtId="0" fontId="3" fillId="0" borderId="5" xfId="6" applyFont="1" applyBorder="1" applyAlignment="1">
      <alignment horizontal="center"/>
    </xf>
    <xf numFmtId="0" fontId="3" fillId="0" borderId="6" xfId="6" applyFont="1" applyBorder="1" applyAlignment="1">
      <alignment horizontal="center"/>
    </xf>
    <xf numFmtId="0" fontId="0" fillId="3" borderId="5" xfId="0" applyFill="1" applyBorder="1" applyAlignment="1">
      <alignment horizontal="center"/>
    </xf>
    <xf numFmtId="14" fontId="0" fillId="3" borderId="5" xfId="0" applyNumberFormat="1" applyFill="1" applyBorder="1" applyAlignment="1">
      <alignment horizontal="center"/>
    </xf>
    <xf numFmtId="14" fontId="0" fillId="3" borderId="5" xfId="0" applyNumberFormat="1" applyFill="1" applyBorder="1" applyAlignment="1">
      <alignment horizontal="center" wrapText="1"/>
    </xf>
    <xf numFmtId="0" fontId="0" fillId="3" borderId="5" xfId="0" applyFill="1" applyBorder="1" applyAlignment="1">
      <alignment horizontal="center" wrapText="1"/>
    </xf>
    <xf numFmtId="0" fontId="17" fillId="0" borderId="5" xfId="0" applyFont="1" applyBorder="1" applyAlignment="1">
      <alignment horizontal="center"/>
    </xf>
    <xf numFmtId="166" fontId="4" fillId="4" borderId="7" xfId="2" applyNumberFormat="1" applyFont="1" applyFill="1" applyBorder="1" applyAlignment="1">
      <alignment horizontal="center"/>
    </xf>
    <xf numFmtId="166" fontId="4" fillId="4" borderId="8" xfId="2" applyNumberFormat="1" applyFont="1" applyFill="1" applyBorder="1" applyAlignment="1">
      <alignment horizontal="center"/>
    </xf>
    <xf numFmtId="0" fontId="9" fillId="0" borderId="4" xfId="6" applyFont="1" applyBorder="1" applyAlignment="1">
      <alignment horizontal="center"/>
    </xf>
    <xf numFmtId="167" fontId="5" fillId="0" borderId="10" xfId="3" applyFont="1" applyFill="1" applyBorder="1" applyAlignment="1">
      <alignment horizontal="center"/>
    </xf>
    <xf numFmtId="164" fontId="18" fillId="5" borderId="11" xfId="2" applyNumberFormat="1" applyFont="1" applyFill="1" applyBorder="1" applyAlignment="1">
      <alignment horizontal="center" vertical="center"/>
    </xf>
    <xf numFmtId="164" fontId="7" fillId="0" borderId="12" xfId="0" applyNumberFormat="1" applyFont="1" applyFill="1" applyBorder="1" applyAlignment="1">
      <alignment horizontal="center"/>
    </xf>
    <xf numFmtId="164" fontId="18" fillId="0" borderId="12" xfId="2" applyNumberFormat="1" applyFont="1" applyFill="1" applyBorder="1" applyAlignment="1">
      <alignment horizontal="center" vertical="center"/>
    </xf>
    <xf numFmtId="164" fontId="18" fillId="0" borderId="12" xfId="1" applyNumberFormat="1" applyFont="1" applyBorder="1" applyAlignment="1">
      <alignment horizontal="center"/>
    </xf>
    <xf numFmtId="164" fontId="19" fillId="0" borderId="12" xfId="0" applyNumberFormat="1" applyFont="1" applyFill="1" applyBorder="1" applyAlignment="1">
      <alignment horizontal="center"/>
    </xf>
    <xf numFmtId="167" fontId="5" fillId="3" borderId="10" xfId="3" applyFont="1" applyFill="1" applyBorder="1" applyAlignment="1">
      <alignment horizontal="center"/>
    </xf>
    <xf numFmtId="167" fontId="5" fillId="0" borderId="10" xfId="3" applyFont="1" applyFill="1" applyBorder="1" applyAlignment="1">
      <alignment horizontal="center" vertical="center"/>
    </xf>
    <xf numFmtId="167" fontId="5" fillId="0" borderId="11" xfId="3" applyFont="1" applyFill="1" applyBorder="1" applyAlignment="1">
      <alignment horizontal="center"/>
    </xf>
    <xf numFmtId="167" fontId="5" fillId="0" borderId="12" xfId="3" applyFont="1" applyFill="1" applyBorder="1" applyAlignment="1">
      <alignment horizontal="center"/>
    </xf>
    <xf numFmtId="164" fontId="18" fillId="5" borderId="13" xfId="2" applyNumberFormat="1" applyFont="1" applyFill="1" applyBorder="1" applyAlignment="1">
      <alignment horizontal="center" vertical="center"/>
    </xf>
    <xf numFmtId="164" fontId="7" fillId="0" borderId="14" xfId="0" applyNumberFormat="1" applyFont="1" applyFill="1" applyBorder="1" applyAlignment="1">
      <alignment horizontal="center"/>
    </xf>
    <xf numFmtId="164" fontId="18" fillId="6" borderId="12" xfId="2" applyNumberFormat="1" applyFont="1" applyFill="1" applyBorder="1" applyAlignment="1">
      <alignment horizontal="center" vertical="center"/>
    </xf>
    <xf numFmtId="167" fontId="5" fillId="0" borderId="14" xfId="3" applyFont="1" applyFill="1" applyBorder="1" applyAlignment="1">
      <alignment horizontal="center" vertical="center"/>
    </xf>
    <xf numFmtId="167" fontId="5" fillId="0" borderId="12" xfId="3" applyFont="1" applyFill="1" applyBorder="1" applyAlignment="1">
      <alignment horizontal="center" vertical="center"/>
    </xf>
    <xf numFmtId="167" fontId="5" fillId="0" borderId="9" xfId="3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3" borderId="0" xfId="0" applyFont="1" applyFill="1"/>
    <xf numFmtId="0" fontId="16" fillId="7" borderId="0" xfId="0" applyFont="1" applyFill="1"/>
    <xf numFmtId="0" fontId="3" fillId="0" borderId="18" xfId="6" applyFont="1" applyBorder="1" applyAlignment="1">
      <alignment horizontal="center"/>
    </xf>
    <xf numFmtId="0" fontId="3" fillId="0" borderId="19" xfId="6" applyFont="1" applyBorder="1" applyAlignment="1">
      <alignment horizontal="center"/>
    </xf>
    <xf numFmtId="0" fontId="3" fillId="0" borderId="20" xfId="6" applyFont="1" applyBorder="1" applyAlignment="1">
      <alignment horizontal="center"/>
    </xf>
    <xf numFmtId="167" fontId="5" fillId="3" borderId="22" xfId="3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164" fontId="18" fillId="5" borderId="12" xfId="2" applyNumberFormat="1" applyFont="1" applyFill="1" applyBorder="1" applyAlignment="1">
      <alignment horizontal="center" vertical="center"/>
    </xf>
    <xf numFmtId="164" fontId="7" fillId="0" borderId="11" xfId="0" applyNumberFormat="1" applyFont="1" applyFill="1" applyBorder="1" applyAlignment="1">
      <alignment horizontal="center"/>
    </xf>
    <xf numFmtId="164" fontId="19" fillId="0" borderId="14" xfId="0" applyNumberFormat="1" applyFont="1" applyFill="1" applyBorder="1" applyAlignment="1">
      <alignment horizontal="center"/>
    </xf>
    <xf numFmtId="164" fontId="7" fillId="0" borderId="13" xfId="0" applyNumberFormat="1" applyFont="1" applyFill="1" applyBorder="1" applyAlignment="1">
      <alignment horizontal="center"/>
    </xf>
    <xf numFmtId="164" fontId="18" fillId="6" borderId="11" xfId="2" applyNumberFormat="1" applyFont="1" applyFill="1" applyBorder="1" applyAlignment="1">
      <alignment horizontal="center" vertical="center"/>
    </xf>
    <xf numFmtId="164" fontId="18" fillId="5" borderId="14" xfId="2" applyNumberFormat="1" applyFont="1" applyFill="1" applyBorder="1" applyAlignment="1">
      <alignment horizontal="center" vertical="center"/>
    </xf>
    <xf numFmtId="164" fontId="7" fillId="0" borderId="34" xfId="0" applyNumberFormat="1" applyFont="1" applyFill="1" applyBorder="1" applyAlignment="1">
      <alignment horizontal="center"/>
    </xf>
    <xf numFmtId="164" fontId="18" fillId="0" borderId="11" xfId="2" applyNumberFormat="1" applyFont="1" applyFill="1" applyBorder="1" applyAlignment="1">
      <alignment horizontal="center" vertical="center"/>
    </xf>
    <xf numFmtId="0" fontId="3" fillId="0" borderId="1" xfId="6" applyNumberFormat="1" applyFont="1" applyBorder="1" applyAlignment="1">
      <alignment horizontal="center"/>
    </xf>
    <xf numFmtId="0" fontId="3" fillId="0" borderId="35" xfId="6" applyFont="1" applyBorder="1" applyAlignment="1">
      <alignment horizontal="center"/>
    </xf>
    <xf numFmtId="0" fontId="3" fillId="0" borderId="36" xfId="6" applyFont="1" applyBorder="1" applyAlignment="1">
      <alignment horizontal="center"/>
    </xf>
    <xf numFmtId="0" fontId="3" fillId="0" borderId="37" xfId="6" applyFont="1" applyBorder="1" applyAlignment="1">
      <alignment horizontal="center"/>
    </xf>
    <xf numFmtId="0" fontId="3" fillId="0" borderId="38" xfId="6" applyFont="1" applyBorder="1" applyAlignment="1">
      <alignment horizontal="center"/>
    </xf>
    <xf numFmtId="167" fontId="22" fillId="0" borderId="5" xfId="3" applyFont="1" applyFill="1" applyBorder="1" applyAlignment="1">
      <alignment horizontal="center"/>
    </xf>
    <xf numFmtId="167" fontId="22" fillId="0" borderId="5" xfId="3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/>
    </xf>
    <xf numFmtId="164" fontId="18" fillId="6" borderId="13" xfId="2" applyNumberFormat="1" applyFont="1" applyFill="1" applyBorder="1" applyAlignment="1">
      <alignment horizontal="center" vertical="center"/>
    </xf>
    <xf numFmtId="164" fontId="18" fillId="0" borderId="14" xfId="1" applyNumberFormat="1" applyFont="1" applyBorder="1" applyAlignment="1">
      <alignment horizontal="center"/>
    </xf>
    <xf numFmtId="164" fontId="18" fillId="0" borderId="11" xfId="1" applyNumberFormat="1" applyFont="1" applyBorder="1" applyAlignment="1">
      <alignment horizontal="center"/>
    </xf>
    <xf numFmtId="167" fontId="24" fillId="3" borderId="5" xfId="3" applyFont="1" applyFill="1" applyBorder="1" applyAlignment="1">
      <alignment horizontal="center"/>
    </xf>
    <xf numFmtId="164" fontId="7" fillId="0" borderId="39" xfId="0" applyNumberFormat="1" applyFont="1" applyFill="1" applyBorder="1" applyAlignment="1">
      <alignment horizontal="center"/>
    </xf>
    <xf numFmtId="164" fontId="18" fillId="5" borderId="34" xfId="2" applyNumberFormat="1" applyFont="1" applyFill="1" applyBorder="1" applyAlignment="1">
      <alignment horizontal="center" vertical="center"/>
    </xf>
    <xf numFmtId="164" fontId="18" fillId="0" borderId="13" xfId="2" applyNumberFormat="1" applyFont="1" applyFill="1" applyBorder="1" applyAlignment="1">
      <alignment horizontal="center" vertical="center"/>
    </xf>
    <xf numFmtId="164" fontId="18" fillId="0" borderId="14" xfId="2" applyNumberFormat="1" applyFont="1" applyFill="1" applyBorder="1" applyAlignment="1">
      <alignment horizontal="center" vertical="center"/>
    </xf>
    <xf numFmtId="164" fontId="7" fillId="0" borderId="32" xfId="0" applyNumberFormat="1" applyFont="1" applyFill="1" applyBorder="1" applyAlignment="1">
      <alignment horizontal="center"/>
    </xf>
    <xf numFmtId="164" fontId="18" fillId="0" borderId="34" xfId="1" applyNumberFormat="1" applyFont="1" applyBorder="1" applyAlignment="1">
      <alignment horizontal="center"/>
    </xf>
    <xf numFmtId="0" fontId="12" fillId="2" borderId="21" xfId="0" applyFont="1" applyFill="1" applyBorder="1" applyAlignment="1">
      <alignment vertical="center"/>
    </xf>
    <xf numFmtId="0" fontId="0" fillId="0" borderId="32" xfId="0" applyBorder="1" applyAlignment="1">
      <alignment vertical="center"/>
    </xf>
    <xf numFmtId="0" fontId="12" fillId="2" borderId="2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65" fontId="3" fillId="0" borderId="25" xfId="6" applyNumberFormat="1" applyFont="1" applyBorder="1" applyAlignment="1">
      <alignment horizontal="center" vertical="center"/>
    </xf>
    <xf numFmtId="165" fontId="3" fillId="0" borderId="24" xfId="6" applyNumberFormat="1" applyFont="1" applyBorder="1" applyAlignment="1">
      <alignment horizontal="center" vertical="center"/>
    </xf>
    <xf numFmtId="165" fontId="3" fillId="0" borderId="17" xfId="6" applyNumberFormat="1" applyFont="1" applyBorder="1" applyAlignment="1">
      <alignment horizontal="center" vertical="center"/>
    </xf>
    <xf numFmtId="165" fontId="3" fillId="0" borderId="16" xfId="6" applyNumberFormat="1" applyFont="1" applyBorder="1" applyAlignment="1">
      <alignment horizontal="center" vertical="center"/>
    </xf>
    <xf numFmtId="0" fontId="10" fillId="8" borderId="25" xfId="0" applyFont="1" applyFill="1" applyBorder="1" applyAlignment="1">
      <alignment horizontal="center" vertical="center"/>
    </xf>
    <xf numFmtId="0" fontId="10" fillId="8" borderId="26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/>
    </xf>
    <xf numFmtId="0" fontId="10" fillId="8" borderId="27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20" fillId="9" borderId="17" xfId="0" applyFont="1" applyFill="1" applyBorder="1" applyAlignment="1">
      <alignment horizontal="center"/>
    </xf>
    <xf numFmtId="0" fontId="20" fillId="9" borderId="29" xfId="0" applyFont="1" applyFill="1" applyBorder="1" applyAlignment="1">
      <alignment horizontal="center"/>
    </xf>
    <xf numFmtId="0" fontId="20" fillId="9" borderId="16" xfId="0" applyFont="1" applyFill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165" fontId="21" fillId="10" borderId="26" xfId="0" applyNumberFormat="1" applyFont="1" applyFill="1" applyBorder="1" applyAlignment="1">
      <alignment horizontal="center" vertical="center"/>
    </xf>
    <xf numFmtId="165" fontId="21" fillId="10" borderId="24" xfId="0" applyNumberFormat="1" applyFont="1" applyFill="1" applyBorder="1" applyAlignment="1">
      <alignment horizontal="center" vertical="center"/>
    </xf>
    <xf numFmtId="165" fontId="21" fillId="10" borderId="29" xfId="0" applyNumberFormat="1" applyFont="1" applyFill="1" applyBorder="1" applyAlignment="1">
      <alignment horizontal="center" vertical="center"/>
    </xf>
    <xf numFmtId="165" fontId="21" fillId="10" borderId="16" xfId="0" applyNumberFormat="1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/>
    </xf>
    <xf numFmtId="0" fontId="12" fillId="2" borderId="31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9">
    <cellStyle name="Excel Built-in Normal" xfId="1"/>
    <cellStyle name="Normal" xfId="0" builtinId="0"/>
    <cellStyle name="Normal 2" xfId="2"/>
    <cellStyle name="Normal 2 2" xfId="3"/>
    <cellStyle name="Normal 3" xfId="4"/>
    <cellStyle name="Normal 3 2" xfId="5"/>
    <cellStyle name="Normal 4" xfId="6"/>
    <cellStyle name="Normal 4 2" xfId="7"/>
    <cellStyle name="Normal 5" xfId="8"/>
  </cellStyles>
  <dxfs count="2378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externalLink" Target="externalLinks/externalLink1.xml"/><Relationship Id="rId18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7.02.01/Planning-Mensuel-et-Individuel-V5-FEVRIER%20(version%20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.01.01/Planning-Mensuel-et-Individuel-V5-Janv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CPL"/>
      <sheetName val="RIPPEURS"/>
      <sheetName val="ADMINISTRATIF"/>
      <sheetName val="RESPONSABLE"/>
      <sheetName val="Congés"/>
      <sheetName val="Pointage"/>
      <sheetName val="Pointage (2)"/>
      <sheetName val="Planning Mensuel"/>
      <sheetName val="Parametres"/>
      <sheetName val="ADDARIO"/>
      <sheetName val="ALLIOUANE"/>
      <sheetName val="ARNAUDF"/>
      <sheetName val="AUDIBERT"/>
      <sheetName val="BEN BOUZID"/>
      <sheetName val="CANTELLI"/>
      <sheetName val="CARDINALE"/>
      <sheetName val="COURTOIS"/>
      <sheetName val="DHOUIMER"/>
      <sheetName val="ELLENA"/>
      <sheetName val="FRENDO"/>
      <sheetName val="GANDOLIN"/>
      <sheetName val="GLASKOFF"/>
      <sheetName val="GUIZANI"/>
      <sheetName val="MALLO"/>
      <sheetName val="MANDREA"/>
      <sheetName val="MARCELLI"/>
      <sheetName val="MARINO"/>
      <sheetName val="MARTINELLI"/>
      <sheetName val="MARZARRO"/>
      <sheetName val="MATTEI"/>
      <sheetName val="MONGRANDI"/>
      <sheetName val="MORALDO"/>
      <sheetName val="NAPOLITANO"/>
      <sheetName val="OROFINO"/>
      <sheetName val="OUTILI"/>
      <sheetName val="PEREZ"/>
      <sheetName val="PERRONE"/>
      <sheetName val="RINI"/>
      <sheetName val="RODRIGUEZ"/>
      <sheetName val="TORDO"/>
      <sheetName val="TORRE"/>
      <sheetName val="VANINI"/>
      <sheetName val="VIALE"/>
      <sheetName val="ISOARD"/>
      <sheetName val="BOUR"/>
      <sheetName val="DALMASSO"/>
      <sheetName val="FERALIS"/>
      <sheetName val="LANDRIEUX"/>
      <sheetName val="MOLINER"/>
      <sheetName val="PIOMBINO"/>
      <sheetName val="RATEAU"/>
      <sheetName val="ROSSO"/>
      <sheetName val="ABILE GAL"/>
      <sheetName val="FERRO"/>
      <sheetName val="ARNAUD"/>
      <sheetName val="FIORUCCI"/>
      <sheetName val="PETERS"/>
      <sheetName val="SARTORI"/>
      <sheetName val="TRIPODIP"/>
      <sheetName val="VELLA"/>
      <sheetName val="CARLIN"/>
      <sheetName val="TRIPODIN"/>
    </sheetNames>
    <sheetDataSet>
      <sheetData sheetId="0"/>
      <sheetData sheetId="1">
        <row r="1">
          <cell r="A1" t="str">
            <v>B. CARTON</v>
          </cell>
        </row>
        <row r="2">
          <cell r="A2" t="str">
            <v>CP + POLY 4H-12H</v>
          </cell>
        </row>
        <row r="3">
          <cell r="A3" t="str">
            <v>CP + POLY 7H-12H</v>
          </cell>
        </row>
        <row r="4">
          <cell r="A4" t="str">
            <v xml:space="preserve">HS CP 4H-7H  </v>
          </cell>
        </row>
        <row r="5">
          <cell r="A5" t="str">
            <v>HS POLY 7H-12H / 14H-18H</v>
          </cell>
        </row>
        <row r="6">
          <cell r="A6" t="str">
            <v>POLY 5H-12H</v>
          </cell>
        </row>
        <row r="7">
          <cell r="A7" t="str">
            <v>POLY 7H-14H</v>
          </cell>
        </row>
        <row r="8">
          <cell r="A8" t="str">
            <v>POLY 9H-16H</v>
          </cell>
        </row>
        <row r="9">
          <cell r="A9" t="str">
            <v>POLY 12H-18H</v>
          </cell>
        </row>
        <row r="10">
          <cell r="A10" t="str">
            <v>POLY 12H-19H</v>
          </cell>
        </row>
        <row r="11">
          <cell r="A11" t="str">
            <v>POLY 7H-12H</v>
          </cell>
        </row>
        <row r="12">
          <cell r="A12" t="str">
            <v>POLY 7H-12H / 14H-18H</v>
          </cell>
        </row>
        <row r="13">
          <cell r="A13" t="str">
            <v>POLY 4H-14H COMPACTEUR</v>
          </cell>
        </row>
        <row r="14">
          <cell r="A14" t="str">
            <v>ABSENT</v>
          </cell>
        </row>
        <row r="15">
          <cell r="A15" t="str">
            <v>Congés</v>
          </cell>
        </row>
        <row r="16">
          <cell r="A16" t="str">
            <v>REPOS</v>
          </cell>
        </row>
      </sheetData>
      <sheetData sheetId="2">
        <row r="1">
          <cell r="A1" t="str">
            <v>B. CARTON</v>
          </cell>
        </row>
        <row r="2">
          <cell r="A2" t="str">
            <v>CARTON AP</v>
          </cell>
        </row>
        <row r="3">
          <cell r="A3" t="str">
            <v>CARTON MATIN</v>
          </cell>
        </row>
        <row r="4">
          <cell r="A4" t="str">
            <v>CARTON 8H30-12H / 13H-16H30</v>
          </cell>
        </row>
        <row r="5">
          <cell r="A5" t="str">
            <v>ENC MATIN 5H-12H</v>
          </cell>
        </row>
        <row r="6">
          <cell r="A6" t="str">
            <v>ENC AM 12H30-19H30</v>
          </cell>
        </row>
        <row r="7">
          <cell r="A7" t="str">
            <v>ENC NUIT 20H30-02H30</v>
          </cell>
        </row>
        <row r="8">
          <cell r="A8" t="str">
            <v>HS CARTON 8H30-12H / 13H-16H30</v>
          </cell>
        </row>
        <row r="9">
          <cell r="A9" t="str">
            <v>HS NICE EST</v>
          </cell>
        </row>
        <row r="10">
          <cell r="A10" t="str">
            <v>HS NICE NORD</v>
          </cell>
        </row>
        <row r="11">
          <cell r="A11" t="str">
            <v>HS NICE OUEST</v>
          </cell>
        </row>
        <row r="12">
          <cell r="A12" t="str">
            <v>NICE EST</v>
          </cell>
        </row>
        <row r="13">
          <cell r="A13" t="str">
            <v>NICE NORD</v>
          </cell>
        </row>
        <row r="14">
          <cell r="A14" t="str">
            <v>NICE OUEST</v>
          </cell>
        </row>
        <row r="15">
          <cell r="A15" t="str">
            <v>V.N. A.M</v>
          </cell>
        </row>
        <row r="16">
          <cell r="A16" t="str">
            <v>V.N. Matin</v>
          </cell>
        </row>
        <row r="17">
          <cell r="A17" t="str">
            <v>NICE OUEST &amp; VIEUX NICE</v>
          </cell>
        </row>
        <row r="18">
          <cell r="A18" t="str">
            <v>NICE EST &amp; VIEUX NICE</v>
          </cell>
        </row>
        <row r="19">
          <cell r="A19" t="str">
            <v>NICE NORD &amp; VIEUX NICE</v>
          </cell>
        </row>
        <row r="20">
          <cell r="A20" t="str">
            <v>ABSENT</v>
          </cell>
        </row>
        <row r="21">
          <cell r="A21" t="str">
            <v>Congés</v>
          </cell>
        </row>
        <row r="22">
          <cell r="A22" t="str">
            <v>REPOS</v>
          </cell>
        </row>
      </sheetData>
      <sheetData sheetId="3">
        <row r="1">
          <cell r="A1" t="str">
            <v>Secrétariat 13H-18H</v>
          </cell>
        </row>
        <row r="2">
          <cell r="A2" t="str">
            <v>Secrétariat 8H30-12H /12H30-17H</v>
          </cell>
        </row>
        <row r="3">
          <cell r="A3" t="str">
            <v>Secrétariat 8H30-12H /13H-17H</v>
          </cell>
        </row>
        <row r="4">
          <cell r="A4" t="str">
            <v>Secrétariat 8H30-12H/12H45-16H15</v>
          </cell>
        </row>
        <row r="5">
          <cell r="A5" t="str">
            <v>Secrétariat 9H-12H /13H-17H /20H-21H30</v>
          </cell>
        </row>
        <row r="6">
          <cell r="A6" t="str">
            <v>Standard 11H-15H / 15H30-19H</v>
          </cell>
        </row>
        <row r="7">
          <cell r="A7" t="str">
            <v>Standard 8H-12H/13H-16H30</v>
          </cell>
        </row>
        <row r="8">
          <cell r="A8" t="str">
            <v>Congés</v>
          </cell>
        </row>
        <row r="9">
          <cell r="A9" t="str">
            <v>ABSENT</v>
          </cell>
        </row>
        <row r="10">
          <cell r="A10" t="str">
            <v>REPOS</v>
          </cell>
        </row>
        <row r="11">
          <cell r="A11" t="str">
            <v>FORMATION</v>
          </cell>
        </row>
      </sheetData>
      <sheetData sheetId="4">
        <row r="1">
          <cell r="A1" t="str">
            <v>Contrôle Privé 06H-13H30</v>
          </cell>
        </row>
        <row r="2">
          <cell r="A2" t="str">
            <v>Contrôle Privé 06H-14H</v>
          </cell>
        </row>
        <row r="3">
          <cell r="A3" t="str">
            <v>Contrôle 12H00-19H30</v>
          </cell>
        </row>
        <row r="4">
          <cell r="A4" t="str">
            <v>Contrôle 12H-19H</v>
          </cell>
        </row>
        <row r="5">
          <cell r="A5" t="str">
            <v>Contrôle 13H-20H</v>
          </cell>
        </row>
        <row r="6">
          <cell r="A6" t="str">
            <v>Contrôle 19H-02H30</v>
          </cell>
        </row>
        <row r="7">
          <cell r="A7" t="str">
            <v>Contrôle 7H-12H / 14H30-17H</v>
          </cell>
        </row>
        <row r="8">
          <cell r="A8" t="str">
            <v>Contrôle Déch 6H-12H</v>
          </cell>
        </row>
        <row r="9">
          <cell r="A9" t="str">
            <v>Contrôle Enc 13H-20H</v>
          </cell>
        </row>
        <row r="10">
          <cell r="A10" t="str">
            <v>Contrôle Enc 4H-12H</v>
          </cell>
        </row>
        <row r="11">
          <cell r="A11" t="str">
            <v>Contrôle Enc 13H-19H</v>
          </cell>
        </row>
        <row r="12">
          <cell r="A12" t="str">
            <v>Contrôle Enc 4H-11H</v>
          </cell>
        </row>
        <row r="13">
          <cell r="A13" t="str">
            <v>Contrôle OM 03H-09H</v>
          </cell>
        </row>
        <row r="14">
          <cell r="A14" t="str">
            <v>Contrôle OM 20H-02H</v>
          </cell>
        </row>
        <row r="15">
          <cell r="A15" t="str">
            <v>Contrôle Privé 19H00-02H30</v>
          </cell>
        </row>
        <row r="16">
          <cell r="A16" t="str">
            <v>Contrôle Privé 19H00-02H</v>
          </cell>
        </row>
        <row r="17">
          <cell r="A17" t="str">
            <v>Contrôle Privé 12H-19H</v>
          </cell>
        </row>
        <row r="18">
          <cell r="A18" t="str">
            <v>Congés</v>
          </cell>
        </row>
        <row r="19">
          <cell r="A19" t="str">
            <v>ABSENT</v>
          </cell>
        </row>
        <row r="20">
          <cell r="A20" t="str">
            <v>REPOS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CPL"/>
      <sheetName val="RIPPEURS"/>
      <sheetName val="ADMINISTRATIF"/>
      <sheetName val="RESPONSABLE"/>
      <sheetName val="Congés"/>
      <sheetName val="Pointage"/>
      <sheetName val="Planning Mensuel"/>
      <sheetName val="Parametres"/>
      <sheetName val="ADDARIO"/>
      <sheetName val="ALLIOUANE"/>
      <sheetName val="ARNAUDF"/>
      <sheetName val="AUDIBERT"/>
      <sheetName val="BEN BOUZID"/>
      <sheetName val="CANTELLI"/>
      <sheetName val="CARDINALE"/>
      <sheetName val="COURTOIS"/>
      <sheetName val="DHOUIMER"/>
      <sheetName val="ELLENA"/>
      <sheetName val="FRENDO"/>
      <sheetName val="GANDOLIN"/>
      <sheetName val="GLASKOFF"/>
      <sheetName val="GUIZANI"/>
      <sheetName val="MALLO"/>
      <sheetName val="MANDREA"/>
      <sheetName val="MARCELLI"/>
      <sheetName val="MARINO"/>
      <sheetName val="MARTINELLI"/>
      <sheetName val="MARZARRO"/>
      <sheetName val="MATTEI"/>
      <sheetName val="MONGRANDI"/>
      <sheetName val="MORALDO"/>
      <sheetName val="NAPOLITANO"/>
      <sheetName val="OROFINO"/>
      <sheetName val="OUTILI"/>
      <sheetName val="PEREZ"/>
      <sheetName val="PERRONE"/>
      <sheetName val="RINI"/>
      <sheetName val="RODRIGUEZ"/>
      <sheetName val="TORDO"/>
      <sheetName val="TORRE"/>
      <sheetName val="VANINI"/>
      <sheetName val="VIALE"/>
      <sheetName val="ISOARD"/>
      <sheetName val="BOUR"/>
      <sheetName val="DALMASSO"/>
      <sheetName val="FERALIS"/>
      <sheetName val="LANDRIEUX"/>
      <sheetName val="MOLINER"/>
      <sheetName val="PIOMBINO"/>
      <sheetName val="ROSSO"/>
      <sheetName val="RATEAU"/>
      <sheetName val="ABILE GAL"/>
      <sheetName val="FERRO"/>
      <sheetName val="ARNAUD"/>
      <sheetName val="FIORUCCI"/>
      <sheetName val="PETERS"/>
      <sheetName val="SARTORI"/>
      <sheetName val="TRIPODIP"/>
      <sheetName val="VELLA"/>
      <sheetName val="CARLIN"/>
      <sheetName val="TRIPOD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C2" t="str">
            <v>12H-18H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2" Type="http://schemas.openxmlformats.org/officeDocument/2006/relationships/vmlDrawing" Target="../drawings/vmlDrawing3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Relationship Id="rId2" Type="http://schemas.openxmlformats.org/officeDocument/2006/relationships/vmlDrawing" Target="../drawings/vmlDrawing4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Relationship Id="rId2" Type="http://schemas.openxmlformats.org/officeDocument/2006/relationships/vmlDrawing" Target="../drawings/vmlDrawing5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Relationship Id="rId2" Type="http://schemas.openxmlformats.org/officeDocument/2006/relationships/vmlDrawing" Target="../drawings/vmlDrawing6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Relationship Id="rId2" Type="http://schemas.openxmlformats.org/officeDocument/2006/relationships/vmlDrawing" Target="../drawings/vmlDrawing7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Relationship Id="rId2" Type="http://schemas.openxmlformats.org/officeDocument/2006/relationships/vmlDrawing" Target="../drawings/vmlDrawing8.v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Relationship Id="rId2" Type="http://schemas.openxmlformats.org/officeDocument/2006/relationships/vmlDrawing" Target="../drawings/vmlDrawing9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Relationship Id="rId2" Type="http://schemas.openxmlformats.org/officeDocument/2006/relationships/vmlDrawing" Target="../drawings/vmlDrawing10.v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Relationship Id="rId2" Type="http://schemas.openxmlformats.org/officeDocument/2006/relationships/vmlDrawing" Target="../drawings/vmlDrawing11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23"/>
  <sheetViews>
    <sheetView workbookViewId="0">
      <selection activeCell="A17" sqref="A17"/>
    </sheetView>
  </sheetViews>
  <sheetFormatPr baseColWidth="10" defaultRowHeight="15" x14ac:dyDescent="0.2"/>
  <cols>
    <col min="1" max="1" width="32.5" bestFit="1" customWidth="1"/>
  </cols>
  <sheetData>
    <row r="1" spans="1:1" x14ac:dyDescent="0.2">
      <c r="A1" s="9" t="s">
        <v>69</v>
      </c>
    </row>
    <row r="2" spans="1:1" x14ac:dyDescent="0.2">
      <c r="A2" s="9" t="s">
        <v>67</v>
      </c>
    </row>
    <row r="3" spans="1:1" x14ac:dyDescent="0.2">
      <c r="A3" s="9" t="s">
        <v>83</v>
      </c>
    </row>
    <row r="4" spans="1:1" x14ac:dyDescent="0.2">
      <c r="A4" s="9" t="s">
        <v>72</v>
      </c>
    </row>
    <row r="5" spans="1:1" x14ac:dyDescent="0.2">
      <c r="A5" s="9" t="s">
        <v>90</v>
      </c>
    </row>
    <row r="6" spans="1:1" x14ac:dyDescent="0.2">
      <c r="A6" s="9" t="s">
        <v>76</v>
      </c>
    </row>
    <row r="7" spans="1:1" x14ac:dyDescent="0.2">
      <c r="A7" s="9" t="s">
        <v>70</v>
      </c>
    </row>
    <row r="8" spans="1:1" x14ac:dyDescent="0.2">
      <c r="A8" s="9" t="s">
        <v>79</v>
      </c>
    </row>
    <row r="9" spans="1:1" x14ac:dyDescent="0.2">
      <c r="A9" s="9" t="s">
        <v>73</v>
      </c>
    </row>
    <row r="10" spans="1:1" x14ac:dyDescent="0.2">
      <c r="A10" s="9" t="s">
        <v>74</v>
      </c>
    </row>
    <row r="11" spans="1:1" ht="16" x14ac:dyDescent="0.2">
      <c r="A11" s="13" t="s">
        <v>99</v>
      </c>
    </row>
    <row r="12" spans="1:1" x14ac:dyDescent="0.2">
      <c r="A12" s="9" t="s">
        <v>78</v>
      </c>
    </row>
    <row r="13" spans="1:1" x14ac:dyDescent="0.2">
      <c r="A13" s="9" t="s">
        <v>80</v>
      </c>
    </row>
    <row r="14" spans="1:1" x14ac:dyDescent="0.2">
      <c r="A14" s="9" t="s">
        <v>88</v>
      </c>
    </row>
    <row r="15" spans="1:1" x14ac:dyDescent="0.2">
      <c r="A15" s="23" t="s">
        <v>102</v>
      </c>
    </row>
    <row r="16" spans="1:1" x14ac:dyDescent="0.2">
      <c r="A16" s="39" t="s">
        <v>115</v>
      </c>
    </row>
    <row r="17" spans="1:1" x14ac:dyDescent="0.2">
      <c r="A17" s="9" t="s">
        <v>91</v>
      </c>
    </row>
    <row r="18" spans="1:1" x14ac:dyDescent="0.2">
      <c r="A18" s="12" t="s">
        <v>93</v>
      </c>
    </row>
    <row r="19" spans="1:1" x14ac:dyDescent="0.2">
      <c r="A19" s="9" t="s">
        <v>87</v>
      </c>
    </row>
    <row r="20" spans="1:1" x14ac:dyDescent="0.2">
      <c r="A20" s="12" t="s">
        <v>84</v>
      </c>
    </row>
    <row r="21" spans="1:1" x14ac:dyDescent="0.2">
      <c r="A21" s="9" t="s">
        <v>81</v>
      </c>
    </row>
    <row r="22" spans="1:1" x14ac:dyDescent="0.2">
      <c r="A22" s="9" t="s">
        <v>86</v>
      </c>
    </row>
    <row r="23" spans="1:1" x14ac:dyDescent="0.2">
      <c r="A23" s="9" t="s">
        <v>71</v>
      </c>
    </row>
  </sheetData>
  <conditionalFormatting sqref="A1 A23 A5:A10 A12:A16">
    <cfRule type="cellIs" dxfId="2377" priority="55" stopIfTrue="1" operator="equal">
      <formula>"Repos"</formula>
    </cfRule>
    <cfRule type="cellIs" dxfId="2376" priority="56" stopIfTrue="1" operator="equal">
      <formula>"ABSENT"</formula>
    </cfRule>
    <cfRule type="cellIs" dxfId="2375" priority="57" stopIfTrue="1" operator="equal">
      <formula>"NICE OUEST"</formula>
    </cfRule>
    <cfRule type="cellIs" dxfId="2374" priority="58" stopIfTrue="1" operator="equal">
      <formula>"Nice Nord"</formula>
    </cfRule>
    <cfRule type="cellIs" dxfId="2373" priority="59" stopIfTrue="1" operator="equal">
      <formula>"Congés"</formula>
    </cfRule>
    <cfRule type="cellIs" dxfId="2372" priority="60" stopIfTrue="1" operator="equal">
      <formula>"Nice Est"</formula>
    </cfRule>
  </conditionalFormatting>
  <conditionalFormatting sqref="A15:A16">
    <cfRule type="cellIs" dxfId="2371" priority="1" stopIfTrue="1" operator="equal">
      <formula>"Repos"</formula>
    </cfRule>
    <cfRule type="cellIs" dxfId="2370" priority="2" stopIfTrue="1" operator="equal">
      <formula>"ABSENT"</formula>
    </cfRule>
    <cfRule type="cellIs" dxfId="2369" priority="3" stopIfTrue="1" operator="equal">
      <formula>"NICE OUEST"</formula>
    </cfRule>
    <cfRule type="cellIs" dxfId="2368" priority="4" stopIfTrue="1" operator="equal">
      <formula>"Nice Nord"</formula>
    </cfRule>
    <cfRule type="cellIs" dxfId="2367" priority="5" stopIfTrue="1" operator="equal">
      <formula>"Congés"</formula>
    </cfRule>
    <cfRule type="cellIs" dxfId="2366" priority="6" stopIfTrue="1" operator="equal">
      <formula>"Nice Est"</formula>
    </cfRule>
  </conditionalFormatting>
  <pageMargins left="0.78740157499999996" right="0.78740157499999996" top="0.984251969" bottom="0.984251969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12"/>
  <sheetViews>
    <sheetView workbookViewId="0">
      <selection activeCell="A10" sqref="A10"/>
    </sheetView>
  </sheetViews>
  <sheetFormatPr baseColWidth="10" defaultRowHeight="15" x14ac:dyDescent="0.2"/>
  <cols>
    <col min="1" max="1" width="32.5" bestFit="1" customWidth="1"/>
  </cols>
  <sheetData>
    <row r="1" spans="1:1" x14ac:dyDescent="0.2">
      <c r="A1" s="9" t="s">
        <v>94</v>
      </c>
    </row>
    <row r="2" spans="1:1" x14ac:dyDescent="0.2">
      <c r="A2" s="9" t="s">
        <v>64</v>
      </c>
    </row>
    <row r="3" spans="1:1" x14ac:dyDescent="0.2">
      <c r="A3" s="9" t="s">
        <v>85</v>
      </c>
    </row>
    <row r="4" spans="1:1" x14ac:dyDescent="0.2">
      <c r="A4" s="9" t="s">
        <v>68</v>
      </c>
    </row>
    <row r="5" spans="1:1" x14ac:dyDescent="0.2">
      <c r="A5" s="9" t="s">
        <v>75</v>
      </c>
    </row>
    <row r="6" spans="1:1" x14ac:dyDescent="0.2">
      <c r="A6" s="9" t="s">
        <v>92</v>
      </c>
    </row>
    <row r="7" spans="1:1" x14ac:dyDescent="0.2">
      <c r="A7" s="10" t="s">
        <v>77</v>
      </c>
    </row>
    <row r="8" spans="1:1" x14ac:dyDescent="0.2">
      <c r="A8" s="9" t="s">
        <v>95</v>
      </c>
    </row>
    <row r="9" spans="1:1" x14ac:dyDescent="0.2">
      <c r="A9" s="64" t="s">
        <v>132</v>
      </c>
    </row>
    <row r="10" spans="1:1" x14ac:dyDescent="0.2">
      <c r="A10" s="9" t="s">
        <v>66</v>
      </c>
    </row>
    <row r="11" spans="1:1" x14ac:dyDescent="0.2">
      <c r="A11" s="9" t="s">
        <v>96</v>
      </c>
    </row>
    <row r="12" spans="1:1" x14ac:dyDescent="0.2">
      <c r="A12" s="11" t="s">
        <v>89</v>
      </c>
    </row>
  </sheetData>
  <conditionalFormatting sqref="A2">
    <cfRule type="cellIs" dxfId="2365" priority="67" stopIfTrue="1" operator="equal">
      <formula>"Repos"</formula>
    </cfRule>
    <cfRule type="cellIs" dxfId="2364" priority="68" stopIfTrue="1" operator="equal">
      <formula>"ABSENT"</formula>
    </cfRule>
    <cfRule type="cellIs" dxfId="2363" priority="69" stopIfTrue="1" operator="equal">
      <formula>"NICE OUEST"</formula>
    </cfRule>
    <cfRule type="cellIs" dxfId="2362" priority="70" stopIfTrue="1" operator="equal">
      <formula>"Nice Nord"</formula>
    </cfRule>
    <cfRule type="cellIs" dxfId="2361" priority="71" stopIfTrue="1" operator="equal">
      <formula>"Congés"</formula>
    </cfRule>
    <cfRule type="cellIs" dxfId="2360" priority="72" stopIfTrue="1" operator="equal">
      <formula>"Nice Est"</formula>
    </cfRule>
  </conditionalFormatting>
  <conditionalFormatting sqref="A3">
    <cfRule type="cellIs" dxfId="2359" priority="61" stopIfTrue="1" operator="equal">
      <formula>"Repos"</formula>
    </cfRule>
    <cfRule type="cellIs" dxfId="2358" priority="62" stopIfTrue="1" operator="equal">
      <formula>"ABSENT"</formula>
    </cfRule>
    <cfRule type="cellIs" dxfId="2357" priority="63" stopIfTrue="1" operator="equal">
      <formula>"NICE OUEST"</formula>
    </cfRule>
    <cfRule type="cellIs" dxfId="2356" priority="64" stopIfTrue="1" operator="equal">
      <formula>"Nice Nord"</formula>
    </cfRule>
    <cfRule type="cellIs" dxfId="2355" priority="65" stopIfTrue="1" operator="equal">
      <formula>"Congés"</formula>
    </cfRule>
    <cfRule type="cellIs" dxfId="2354" priority="66" stopIfTrue="1" operator="equal">
      <formula>"Nice Est"</formula>
    </cfRule>
  </conditionalFormatting>
  <conditionalFormatting sqref="A4">
    <cfRule type="cellIs" dxfId="2353" priority="55" stopIfTrue="1" operator="equal">
      <formula>"Repos"</formula>
    </cfRule>
    <cfRule type="cellIs" dxfId="2352" priority="56" stopIfTrue="1" operator="equal">
      <formula>"ABSENT"</formula>
    </cfRule>
    <cfRule type="cellIs" dxfId="2351" priority="57" stopIfTrue="1" operator="equal">
      <formula>"NICE OUEST"</formula>
    </cfRule>
    <cfRule type="cellIs" dxfId="2350" priority="58" stopIfTrue="1" operator="equal">
      <formula>"Nice Nord"</formula>
    </cfRule>
    <cfRule type="cellIs" dxfId="2349" priority="59" stopIfTrue="1" operator="equal">
      <formula>"Congés"</formula>
    </cfRule>
    <cfRule type="cellIs" dxfId="2348" priority="60" stopIfTrue="1" operator="equal">
      <formula>"Nice Est"</formula>
    </cfRule>
  </conditionalFormatting>
  <conditionalFormatting sqref="A5">
    <cfRule type="cellIs" dxfId="2347" priority="49" stopIfTrue="1" operator="equal">
      <formula>"Repos"</formula>
    </cfRule>
    <cfRule type="cellIs" dxfId="2346" priority="50" stopIfTrue="1" operator="equal">
      <formula>"ABSENT"</formula>
    </cfRule>
    <cfRule type="cellIs" dxfId="2345" priority="51" stopIfTrue="1" operator="equal">
      <formula>"NICE OUEST"</formula>
    </cfRule>
    <cfRule type="cellIs" dxfId="2344" priority="52" stopIfTrue="1" operator="equal">
      <formula>"Nice Nord"</formula>
    </cfRule>
    <cfRule type="cellIs" dxfId="2343" priority="53" stopIfTrue="1" operator="equal">
      <formula>"Congés"</formula>
    </cfRule>
    <cfRule type="cellIs" dxfId="2342" priority="54" stopIfTrue="1" operator="equal">
      <formula>"Nice Est"</formula>
    </cfRule>
  </conditionalFormatting>
  <conditionalFormatting sqref="A9">
    <cfRule type="cellIs" dxfId="2341" priority="25" stopIfTrue="1" operator="equal">
      <formula>"Repos"</formula>
    </cfRule>
    <cfRule type="cellIs" dxfId="2340" priority="26" stopIfTrue="1" operator="equal">
      <formula>"ABSENT"</formula>
    </cfRule>
    <cfRule type="cellIs" dxfId="2339" priority="27" stopIfTrue="1" operator="equal">
      <formula>"NICE OUEST"</formula>
    </cfRule>
    <cfRule type="cellIs" dxfId="2338" priority="28" stopIfTrue="1" operator="equal">
      <formula>"Nice Nord"</formula>
    </cfRule>
    <cfRule type="cellIs" dxfId="2337" priority="29" stopIfTrue="1" operator="equal">
      <formula>"Congés"</formula>
    </cfRule>
    <cfRule type="cellIs" dxfId="2336" priority="30" stopIfTrue="1" operator="equal">
      <formula>"Nice Est"</formula>
    </cfRule>
  </conditionalFormatting>
  <conditionalFormatting sqref="A9">
    <cfRule type="cellIs" dxfId="2335" priority="19" stopIfTrue="1" operator="equal">
      <formula>"Repos"</formula>
    </cfRule>
    <cfRule type="cellIs" dxfId="2334" priority="20" stopIfTrue="1" operator="equal">
      <formula>"ABSENT"</formula>
    </cfRule>
    <cfRule type="cellIs" dxfId="2333" priority="21" stopIfTrue="1" operator="equal">
      <formula>"NICE OUEST"</formula>
    </cfRule>
    <cfRule type="cellIs" dxfId="2332" priority="22" stopIfTrue="1" operator="equal">
      <formula>"Nice Nord"</formula>
    </cfRule>
    <cfRule type="cellIs" dxfId="2331" priority="23" stopIfTrue="1" operator="equal">
      <formula>"Congés"</formula>
    </cfRule>
    <cfRule type="cellIs" dxfId="2330" priority="24" stopIfTrue="1" operator="equal">
      <formula>"Nice Est"</formula>
    </cfRule>
  </conditionalFormatting>
  <conditionalFormatting sqref="A9">
    <cfRule type="cellIs" dxfId="2329" priority="13" stopIfTrue="1" operator="equal">
      <formula>"Repos"</formula>
    </cfRule>
    <cfRule type="cellIs" dxfId="2328" priority="14" stopIfTrue="1" operator="equal">
      <formula>"ABSENT"</formula>
    </cfRule>
    <cfRule type="cellIs" dxfId="2327" priority="15" stopIfTrue="1" operator="equal">
      <formula>"NICE OUEST"</formula>
    </cfRule>
    <cfRule type="cellIs" dxfId="2326" priority="16" stopIfTrue="1" operator="equal">
      <formula>"Nice Nord"</formula>
    </cfRule>
    <cfRule type="cellIs" dxfId="2325" priority="17" stopIfTrue="1" operator="equal">
      <formula>"Congés"</formula>
    </cfRule>
    <cfRule type="cellIs" dxfId="2324" priority="18" stopIfTrue="1" operator="equal">
      <formula>"Nice Est"</formula>
    </cfRule>
  </conditionalFormatting>
  <conditionalFormatting sqref="A9">
    <cfRule type="cellIs" dxfId="2323" priority="7" stopIfTrue="1" operator="equal">
      <formula>"Repos"</formula>
    </cfRule>
    <cfRule type="cellIs" dxfId="2322" priority="8" stopIfTrue="1" operator="equal">
      <formula>"ABSENT"</formula>
    </cfRule>
    <cfRule type="cellIs" dxfId="2321" priority="9" stopIfTrue="1" operator="equal">
      <formula>"NICE OUEST"</formula>
    </cfRule>
    <cfRule type="cellIs" dxfId="2320" priority="10" stopIfTrue="1" operator="equal">
      <formula>"Nice Nord"</formula>
    </cfRule>
    <cfRule type="cellIs" dxfId="2319" priority="11" stopIfTrue="1" operator="equal">
      <formula>"Congés"</formula>
    </cfRule>
    <cfRule type="cellIs" dxfId="2318" priority="12" stopIfTrue="1" operator="equal">
      <formula>"Nice Est"</formula>
    </cfRule>
  </conditionalFormatting>
  <conditionalFormatting sqref="A9">
    <cfRule type="cellIs" dxfId="2317" priority="1" stopIfTrue="1" operator="equal">
      <formula>"Repos"</formula>
    </cfRule>
    <cfRule type="cellIs" dxfId="2316" priority="2" stopIfTrue="1" operator="equal">
      <formula>"ABSENT"</formula>
    </cfRule>
    <cfRule type="cellIs" dxfId="2315" priority="3" stopIfTrue="1" operator="equal">
      <formula>"NICE OUEST"</formula>
    </cfRule>
    <cfRule type="cellIs" dxfId="2314" priority="4" stopIfTrue="1" operator="equal">
      <formula>"Nice Nord"</formula>
    </cfRule>
    <cfRule type="cellIs" dxfId="2313" priority="5" stopIfTrue="1" operator="equal">
      <formula>"Congés"</formula>
    </cfRule>
    <cfRule type="cellIs" dxfId="2312" priority="6" stopIfTrue="1" operator="equal">
      <formula>"Nice Est"</formula>
    </cfRule>
  </conditionalFormatting>
  <pageMargins left="0.78740157499999996" right="0.78740157499999996" top="0.984251969" bottom="0.984251969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A5"/>
  <sheetViews>
    <sheetView workbookViewId="0">
      <selection sqref="A1:A5"/>
    </sheetView>
  </sheetViews>
  <sheetFormatPr baseColWidth="10" defaultRowHeight="15" x14ac:dyDescent="0.2"/>
  <cols>
    <col min="1" max="1" width="29.1640625" customWidth="1"/>
  </cols>
  <sheetData>
    <row r="1" spans="1:1" x14ac:dyDescent="0.2">
      <c r="A1" s="9" t="s">
        <v>65</v>
      </c>
    </row>
    <row r="2" spans="1:1" x14ac:dyDescent="0.2">
      <c r="A2" s="9" t="s">
        <v>82</v>
      </c>
    </row>
    <row r="3" spans="1:1" x14ac:dyDescent="0.2">
      <c r="A3" s="9" t="s">
        <v>121</v>
      </c>
    </row>
    <row r="4" spans="1:1" x14ac:dyDescent="0.2">
      <c r="A4" s="11" t="s">
        <v>97</v>
      </c>
    </row>
    <row r="5" spans="1:1" x14ac:dyDescent="0.2">
      <c r="A5" s="11" t="s">
        <v>98</v>
      </c>
    </row>
  </sheetData>
  <conditionalFormatting sqref="A1">
    <cfRule type="cellIs" dxfId="2311" priority="7" stopIfTrue="1" operator="equal">
      <formula>"Repos"</formula>
    </cfRule>
    <cfRule type="cellIs" dxfId="2310" priority="8" stopIfTrue="1" operator="equal">
      <formula>"ABSENT"</formula>
    </cfRule>
    <cfRule type="cellIs" dxfId="2309" priority="9" stopIfTrue="1" operator="equal">
      <formula>"NICE OUEST"</formula>
    </cfRule>
    <cfRule type="cellIs" dxfId="2308" priority="10" stopIfTrue="1" operator="equal">
      <formula>"Nice Nord"</formula>
    </cfRule>
    <cfRule type="cellIs" dxfId="2307" priority="11" stopIfTrue="1" operator="equal">
      <formula>"Congés"</formula>
    </cfRule>
    <cfRule type="cellIs" dxfId="2306" priority="12" stopIfTrue="1" operator="equal">
      <formula>"Nice Est"</formula>
    </cfRule>
  </conditionalFormatting>
  <pageMargins left="0.78740157499999996" right="0.78740157499999996" top="0.984251969" bottom="0.984251969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/>
  <dimension ref="A1:A17"/>
  <sheetViews>
    <sheetView workbookViewId="0">
      <selection activeCell="A15" sqref="A15"/>
    </sheetView>
  </sheetViews>
  <sheetFormatPr baseColWidth="10" defaultRowHeight="15" x14ac:dyDescent="0.2"/>
  <cols>
    <col min="1" max="1" width="27.1640625" bestFit="1" customWidth="1"/>
  </cols>
  <sheetData>
    <row r="1" spans="1:1" x14ac:dyDescent="0.2">
      <c r="A1" s="58" t="s">
        <v>122</v>
      </c>
    </row>
    <row r="2" spans="1:1" x14ac:dyDescent="0.2">
      <c r="A2" s="58" t="s">
        <v>106</v>
      </c>
    </row>
    <row r="3" spans="1:1" x14ac:dyDescent="0.2">
      <c r="A3" s="58" t="s">
        <v>108</v>
      </c>
    </row>
    <row r="4" spans="1:1" x14ac:dyDescent="0.2">
      <c r="A4" s="60" t="s">
        <v>114</v>
      </c>
    </row>
    <row r="5" spans="1:1" x14ac:dyDescent="0.2">
      <c r="A5" s="58" t="s">
        <v>123</v>
      </c>
    </row>
    <row r="6" spans="1:1" x14ac:dyDescent="0.2">
      <c r="A6" s="58" t="s">
        <v>125</v>
      </c>
    </row>
    <row r="7" spans="1:1" x14ac:dyDescent="0.2">
      <c r="A7" s="58" t="s">
        <v>126</v>
      </c>
    </row>
    <row r="8" spans="1:1" x14ac:dyDescent="0.2">
      <c r="A8" s="58" t="s">
        <v>107</v>
      </c>
    </row>
    <row r="9" spans="1:1" x14ac:dyDescent="0.2">
      <c r="A9" s="58" t="s">
        <v>128</v>
      </c>
    </row>
    <row r="10" spans="1:1" x14ac:dyDescent="0.2">
      <c r="A10" s="58" t="s">
        <v>109</v>
      </c>
    </row>
    <row r="11" spans="1:1" x14ac:dyDescent="0.2">
      <c r="A11" s="58" t="s">
        <v>110</v>
      </c>
    </row>
    <row r="12" spans="1:1" x14ac:dyDescent="0.2">
      <c r="A12" s="58" t="s">
        <v>131</v>
      </c>
    </row>
    <row r="13" spans="1:1" x14ac:dyDescent="0.2">
      <c r="A13" s="58" t="s">
        <v>127</v>
      </c>
    </row>
    <row r="14" spans="1:1" x14ac:dyDescent="0.2">
      <c r="A14" s="58" t="s">
        <v>111</v>
      </c>
    </row>
    <row r="15" spans="1:1" x14ac:dyDescent="0.2">
      <c r="A15" s="58" t="s">
        <v>129</v>
      </c>
    </row>
    <row r="16" spans="1:1" x14ac:dyDescent="0.2">
      <c r="A16" s="59" t="s">
        <v>120</v>
      </c>
    </row>
    <row r="17" spans="1:1" x14ac:dyDescent="0.2">
      <c r="A17" s="58" t="s">
        <v>130</v>
      </c>
    </row>
  </sheetData>
  <conditionalFormatting sqref="A1">
    <cfRule type="cellIs" dxfId="2305" priority="163" stopIfTrue="1" operator="equal">
      <formula>"Repos"</formula>
    </cfRule>
    <cfRule type="cellIs" dxfId="2304" priority="164" stopIfTrue="1" operator="equal">
      <formula>"ABSENT"</formula>
    </cfRule>
    <cfRule type="cellIs" dxfId="2303" priority="165" stopIfTrue="1" operator="equal">
      <formula>"NICE OUEST"</formula>
    </cfRule>
    <cfRule type="cellIs" dxfId="2302" priority="166" stopIfTrue="1" operator="equal">
      <formula>"Nice Nord"</formula>
    </cfRule>
    <cfRule type="cellIs" dxfId="2301" priority="167" stopIfTrue="1" operator="equal">
      <formula>"Congés"</formula>
    </cfRule>
    <cfRule type="cellIs" dxfId="2300" priority="168" stopIfTrue="1" operator="equal">
      <formula>"Nice Est"</formula>
    </cfRule>
  </conditionalFormatting>
  <conditionalFormatting sqref="A2">
    <cfRule type="cellIs" dxfId="2299" priority="157" stopIfTrue="1" operator="equal">
      <formula>"Repos"</formula>
    </cfRule>
    <cfRule type="cellIs" dxfId="2298" priority="158" stopIfTrue="1" operator="equal">
      <formula>"ABSENT"</formula>
    </cfRule>
    <cfRule type="cellIs" dxfId="2297" priority="159" stopIfTrue="1" operator="equal">
      <formula>"NICE OUEST"</formula>
    </cfRule>
    <cfRule type="cellIs" dxfId="2296" priority="160" stopIfTrue="1" operator="equal">
      <formula>"Nice Nord"</formula>
    </cfRule>
    <cfRule type="cellIs" dxfId="2295" priority="161" stopIfTrue="1" operator="equal">
      <formula>"Congés"</formula>
    </cfRule>
    <cfRule type="cellIs" dxfId="2294" priority="162" stopIfTrue="1" operator="equal">
      <formula>"Nice Est"</formula>
    </cfRule>
  </conditionalFormatting>
  <conditionalFormatting sqref="A3">
    <cfRule type="cellIs" dxfId="2293" priority="151" stopIfTrue="1" operator="equal">
      <formula>"Repos"</formula>
    </cfRule>
    <cfRule type="cellIs" dxfId="2292" priority="152" stopIfTrue="1" operator="equal">
      <formula>"ABSENT"</formula>
    </cfRule>
    <cfRule type="cellIs" dxfId="2291" priority="153" stopIfTrue="1" operator="equal">
      <formula>"NICE OUEST"</formula>
    </cfRule>
    <cfRule type="cellIs" dxfId="2290" priority="154" stopIfTrue="1" operator="equal">
      <formula>"Nice Nord"</formula>
    </cfRule>
    <cfRule type="cellIs" dxfId="2289" priority="155" stopIfTrue="1" operator="equal">
      <formula>"Congés"</formula>
    </cfRule>
    <cfRule type="cellIs" dxfId="2288" priority="156" stopIfTrue="1" operator="equal">
      <formula>"Nice Est"</formula>
    </cfRule>
  </conditionalFormatting>
  <conditionalFormatting sqref="A5">
    <cfRule type="cellIs" dxfId="2287" priority="145" stopIfTrue="1" operator="equal">
      <formula>"Repos"</formula>
    </cfRule>
    <cfRule type="cellIs" dxfId="2286" priority="146" stopIfTrue="1" operator="equal">
      <formula>"ABSENT"</formula>
    </cfRule>
    <cfRule type="cellIs" dxfId="2285" priority="147" stopIfTrue="1" operator="equal">
      <formula>"NICE OUEST"</formula>
    </cfRule>
    <cfRule type="cellIs" dxfId="2284" priority="148" stopIfTrue="1" operator="equal">
      <formula>"Nice Nord"</formula>
    </cfRule>
    <cfRule type="cellIs" dxfId="2283" priority="149" stopIfTrue="1" operator="equal">
      <formula>"Congés"</formula>
    </cfRule>
    <cfRule type="cellIs" dxfId="2282" priority="150" stopIfTrue="1" operator="equal">
      <formula>"Nice Est"</formula>
    </cfRule>
  </conditionalFormatting>
  <conditionalFormatting sqref="A6">
    <cfRule type="cellIs" dxfId="2281" priority="139" stopIfTrue="1" operator="equal">
      <formula>"Repos"</formula>
    </cfRule>
    <cfRule type="cellIs" dxfId="2280" priority="140" stopIfTrue="1" operator="equal">
      <formula>"ABSENT"</formula>
    </cfRule>
    <cfRule type="cellIs" dxfId="2279" priority="141" stopIfTrue="1" operator="equal">
      <formula>"NICE OUEST"</formula>
    </cfRule>
    <cfRule type="cellIs" dxfId="2278" priority="142" stopIfTrue="1" operator="equal">
      <formula>"Nice Nord"</formula>
    </cfRule>
    <cfRule type="cellIs" dxfId="2277" priority="143" stopIfTrue="1" operator="equal">
      <formula>"Congés"</formula>
    </cfRule>
    <cfRule type="cellIs" dxfId="2276" priority="144" stopIfTrue="1" operator="equal">
      <formula>"Nice Est"</formula>
    </cfRule>
  </conditionalFormatting>
  <conditionalFormatting sqref="A7">
    <cfRule type="cellIs" dxfId="2275" priority="133" stopIfTrue="1" operator="equal">
      <formula>"Repos"</formula>
    </cfRule>
    <cfRule type="cellIs" dxfId="2274" priority="134" stopIfTrue="1" operator="equal">
      <formula>"ABSENT"</formula>
    </cfRule>
    <cfRule type="cellIs" dxfId="2273" priority="135" stopIfTrue="1" operator="equal">
      <formula>"NICE OUEST"</formula>
    </cfRule>
    <cfRule type="cellIs" dxfId="2272" priority="136" stopIfTrue="1" operator="equal">
      <formula>"Nice Nord"</formula>
    </cfRule>
    <cfRule type="cellIs" dxfId="2271" priority="137" stopIfTrue="1" operator="equal">
      <formula>"Congés"</formula>
    </cfRule>
    <cfRule type="cellIs" dxfId="2270" priority="138" stopIfTrue="1" operator="equal">
      <formula>"Nice Est"</formula>
    </cfRule>
  </conditionalFormatting>
  <conditionalFormatting sqref="A10">
    <cfRule type="cellIs" dxfId="2269" priority="127" stopIfTrue="1" operator="equal">
      <formula>"Repos"</formula>
    </cfRule>
    <cfRule type="cellIs" dxfId="2268" priority="128" stopIfTrue="1" operator="equal">
      <formula>"ABSENT"</formula>
    </cfRule>
    <cfRule type="cellIs" dxfId="2267" priority="129" stopIfTrue="1" operator="equal">
      <formula>"NICE OUEST"</formula>
    </cfRule>
    <cfRule type="cellIs" dxfId="2266" priority="130" stopIfTrue="1" operator="equal">
      <formula>"Nice Nord"</formula>
    </cfRule>
    <cfRule type="cellIs" dxfId="2265" priority="131" stopIfTrue="1" operator="equal">
      <formula>"Congés"</formula>
    </cfRule>
    <cfRule type="cellIs" dxfId="2264" priority="132" stopIfTrue="1" operator="equal">
      <formula>"Nice Est"</formula>
    </cfRule>
  </conditionalFormatting>
  <conditionalFormatting sqref="A11:A12">
    <cfRule type="cellIs" dxfId="2263" priority="121" stopIfTrue="1" operator="equal">
      <formula>"Repos"</formula>
    </cfRule>
    <cfRule type="cellIs" dxfId="2262" priority="122" stopIfTrue="1" operator="equal">
      <formula>"ABSENT"</formula>
    </cfRule>
    <cfRule type="cellIs" dxfId="2261" priority="123" stopIfTrue="1" operator="equal">
      <formula>"NICE OUEST"</formula>
    </cfRule>
    <cfRule type="cellIs" dxfId="2260" priority="124" stopIfTrue="1" operator="equal">
      <formula>"Nice Nord"</formula>
    </cfRule>
    <cfRule type="cellIs" dxfId="2259" priority="125" stopIfTrue="1" operator="equal">
      <formula>"Congés"</formula>
    </cfRule>
    <cfRule type="cellIs" dxfId="2258" priority="126" stopIfTrue="1" operator="equal">
      <formula>"Nice Est"</formula>
    </cfRule>
  </conditionalFormatting>
  <conditionalFormatting sqref="A14">
    <cfRule type="cellIs" dxfId="2257" priority="115" stopIfTrue="1" operator="equal">
      <formula>"Repos"</formula>
    </cfRule>
    <cfRule type="cellIs" dxfId="2256" priority="116" stopIfTrue="1" operator="equal">
      <formula>"ABSENT"</formula>
    </cfRule>
    <cfRule type="cellIs" dxfId="2255" priority="117" stopIfTrue="1" operator="equal">
      <formula>"NICE OUEST"</formula>
    </cfRule>
    <cfRule type="cellIs" dxfId="2254" priority="118" stopIfTrue="1" operator="equal">
      <formula>"Nice Nord"</formula>
    </cfRule>
    <cfRule type="cellIs" dxfId="2253" priority="119" stopIfTrue="1" operator="equal">
      <formula>"Congés"</formula>
    </cfRule>
    <cfRule type="cellIs" dxfId="2252" priority="120" stopIfTrue="1" operator="equal">
      <formula>"Nice Est"</formula>
    </cfRule>
  </conditionalFormatting>
  <conditionalFormatting sqref="A16">
    <cfRule type="cellIs" dxfId="2251" priority="109" stopIfTrue="1" operator="equal">
      <formula>"Repos"</formula>
    </cfRule>
    <cfRule type="cellIs" dxfId="2250" priority="110" stopIfTrue="1" operator="equal">
      <formula>"ABSENT"</formula>
    </cfRule>
    <cfRule type="cellIs" dxfId="2249" priority="111" stopIfTrue="1" operator="equal">
      <formula>"NICE OUEST"</formula>
    </cfRule>
    <cfRule type="cellIs" dxfId="2248" priority="112" stopIfTrue="1" operator="equal">
      <formula>"Nice Nord"</formula>
    </cfRule>
    <cfRule type="cellIs" dxfId="2247" priority="113" stopIfTrue="1" operator="equal">
      <formula>"Congés"</formula>
    </cfRule>
    <cfRule type="cellIs" dxfId="2246" priority="114" stopIfTrue="1" operator="equal">
      <formula>"Nice Est"</formula>
    </cfRule>
  </conditionalFormatting>
  <conditionalFormatting sqref="A15">
    <cfRule type="cellIs" dxfId="2245" priority="73" stopIfTrue="1" operator="equal">
      <formula>"Repos"</formula>
    </cfRule>
    <cfRule type="cellIs" dxfId="2244" priority="74" stopIfTrue="1" operator="equal">
      <formula>"ABSENT"</formula>
    </cfRule>
    <cfRule type="cellIs" dxfId="2243" priority="75" stopIfTrue="1" operator="equal">
      <formula>"NICE OUEST"</formula>
    </cfRule>
    <cfRule type="cellIs" dxfId="2242" priority="76" stopIfTrue="1" operator="equal">
      <formula>"Nice Nord"</formula>
    </cfRule>
    <cfRule type="cellIs" dxfId="2241" priority="77" stopIfTrue="1" operator="equal">
      <formula>"Congés"</formula>
    </cfRule>
    <cfRule type="cellIs" dxfId="2240" priority="78" stopIfTrue="1" operator="equal">
      <formula>"Nice Est"</formula>
    </cfRule>
  </conditionalFormatting>
  <conditionalFormatting sqref="A8">
    <cfRule type="cellIs" dxfId="2239" priority="97" stopIfTrue="1" operator="equal">
      <formula>"Repos"</formula>
    </cfRule>
    <cfRule type="cellIs" dxfId="2238" priority="98" stopIfTrue="1" operator="equal">
      <formula>"ABSENT"</formula>
    </cfRule>
    <cfRule type="cellIs" dxfId="2237" priority="99" stopIfTrue="1" operator="equal">
      <formula>"NICE OUEST"</formula>
    </cfRule>
    <cfRule type="cellIs" dxfId="2236" priority="100" stopIfTrue="1" operator="equal">
      <formula>"Nice Nord"</formula>
    </cfRule>
    <cfRule type="cellIs" dxfId="2235" priority="101" stopIfTrue="1" operator="equal">
      <formula>"Congés"</formula>
    </cfRule>
    <cfRule type="cellIs" dxfId="2234" priority="102" stopIfTrue="1" operator="equal">
      <formula>"Nice Est"</formula>
    </cfRule>
  </conditionalFormatting>
  <conditionalFormatting sqref="A13">
    <cfRule type="cellIs" dxfId="2233" priority="91" stopIfTrue="1" operator="equal">
      <formula>"Repos"</formula>
    </cfRule>
    <cfRule type="cellIs" dxfId="2232" priority="92" stopIfTrue="1" operator="equal">
      <formula>"ABSENT"</formula>
    </cfRule>
    <cfRule type="cellIs" dxfId="2231" priority="93" stopIfTrue="1" operator="equal">
      <formula>"NICE OUEST"</formula>
    </cfRule>
    <cfRule type="cellIs" dxfId="2230" priority="94" stopIfTrue="1" operator="equal">
      <formula>"Nice Nord"</formula>
    </cfRule>
    <cfRule type="cellIs" dxfId="2229" priority="95" stopIfTrue="1" operator="equal">
      <formula>"Congés"</formula>
    </cfRule>
    <cfRule type="cellIs" dxfId="2228" priority="96" stopIfTrue="1" operator="equal">
      <formula>"Nice Est"</formula>
    </cfRule>
  </conditionalFormatting>
  <conditionalFormatting sqref="A15">
    <cfRule type="cellIs" dxfId="2227" priority="85" stopIfTrue="1" operator="equal">
      <formula>"Repos"</formula>
    </cfRule>
    <cfRule type="cellIs" dxfId="2226" priority="86" stopIfTrue="1" operator="equal">
      <formula>"ABSENT"</formula>
    </cfRule>
    <cfRule type="cellIs" dxfId="2225" priority="87" stopIfTrue="1" operator="equal">
      <formula>"NICE OUEST"</formula>
    </cfRule>
    <cfRule type="cellIs" dxfId="2224" priority="88" stopIfTrue="1" operator="equal">
      <formula>"Nice Nord"</formula>
    </cfRule>
    <cfRule type="cellIs" dxfId="2223" priority="89" stopIfTrue="1" operator="equal">
      <formula>"Congés"</formula>
    </cfRule>
    <cfRule type="cellIs" dxfId="2222" priority="90" stopIfTrue="1" operator="equal">
      <formula>"Nice Est"</formula>
    </cfRule>
  </conditionalFormatting>
  <conditionalFormatting sqref="A15">
    <cfRule type="cellIs" dxfId="2221" priority="79" stopIfTrue="1" operator="equal">
      <formula>"Repos"</formula>
    </cfRule>
    <cfRule type="cellIs" dxfId="2220" priority="80" stopIfTrue="1" operator="equal">
      <formula>"ABSENT"</formula>
    </cfRule>
    <cfRule type="cellIs" dxfId="2219" priority="81" stopIfTrue="1" operator="equal">
      <formula>"NICE OUEST"</formula>
    </cfRule>
    <cfRule type="cellIs" dxfId="2218" priority="82" stopIfTrue="1" operator="equal">
      <formula>"Nice Nord"</formula>
    </cfRule>
    <cfRule type="cellIs" dxfId="2217" priority="83" stopIfTrue="1" operator="equal">
      <formula>"Congés"</formula>
    </cfRule>
    <cfRule type="cellIs" dxfId="2216" priority="84" stopIfTrue="1" operator="equal">
      <formula>"Nice Est"</formula>
    </cfRule>
  </conditionalFormatting>
  <conditionalFormatting sqref="A17">
    <cfRule type="cellIs" dxfId="2215" priority="43" stopIfTrue="1" operator="equal">
      <formula>"Repos"</formula>
    </cfRule>
    <cfRule type="cellIs" dxfId="2214" priority="44" stopIfTrue="1" operator="equal">
      <formula>"ABSENT"</formula>
    </cfRule>
    <cfRule type="cellIs" dxfId="2213" priority="45" stopIfTrue="1" operator="equal">
      <formula>"NICE OUEST"</formula>
    </cfRule>
    <cfRule type="cellIs" dxfId="2212" priority="46" stopIfTrue="1" operator="equal">
      <formula>"Nice Nord"</formula>
    </cfRule>
    <cfRule type="cellIs" dxfId="2211" priority="47" stopIfTrue="1" operator="equal">
      <formula>"Congés"</formula>
    </cfRule>
    <cfRule type="cellIs" dxfId="2210" priority="48" stopIfTrue="1" operator="equal">
      <formula>"Nice Est"</formula>
    </cfRule>
  </conditionalFormatting>
  <conditionalFormatting sqref="A15">
    <cfRule type="cellIs" dxfId="2209" priority="67" stopIfTrue="1" operator="equal">
      <formula>"Repos"</formula>
    </cfRule>
    <cfRule type="cellIs" dxfId="2208" priority="68" stopIfTrue="1" operator="equal">
      <formula>"ABSENT"</formula>
    </cfRule>
    <cfRule type="cellIs" dxfId="2207" priority="69" stopIfTrue="1" operator="equal">
      <formula>"NICE OUEST"</formula>
    </cfRule>
    <cfRule type="cellIs" dxfId="2206" priority="70" stopIfTrue="1" operator="equal">
      <formula>"Nice Nord"</formula>
    </cfRule>
    <cfRule type="cellIs" dxfId="2205" priority="71" stopIfTrue="1" operator="equal">
      <formula>"Congés"</formula>
    </cfRule>
    <cfRule type="cellIs" dxfId="2204" priority="72" stopIfTrue="1" operator="equal">
      <formula>"Nice Est"</formula>
    </cfRule>
  </conditionalFormatting>
  <conditionalFormatting sqref="A15">
    <cfRule type="cellIs" dxfId="2203" priority="61" stopIfTrue="1" operator="equal">
      <formula>"Repos"</formula>
    </cfRule>
    <cfRule type="cellIs" dxfId="2202" priority="62" stopIfTrue="1" operator="equal">
      <formula>"ABSENT"</formula>
    </cfRule>
    <cfRule type="cellIs" dxfId="2201" priority="63" stopIfTrue="1" operator="equal">
      <formula>"NICE OUEST"</formula>
    </cfRule>
    <cfRule type="cellIs" dxfId="2200" priority="64" stopIfTrue="1" operator="equal">
      <formula>"Nice Nord"</formula>
    </cfRule>
    <cfRule type="cellIs" dxfId="2199" priority="65" stopIfTrue="1" operator="equal">
      <formula>"Congés"</formula>
    </cfRule>
    <cfRule type="cellIs" dxfId="2198" priority="66" stopIfTrue="1" operator="equal">
      <formula>"Nice Est"</formula>
    </cfRule>
  </conditionalFormatting>
  <conditionalFormatting sqref="A17">
    <cfRule type="cellIs" dxfId="2197" priority="55" stopIfTrue="1" operator="equal">
      <formula>"Repos"</formula>
    </cfRule>
    <cfRule type="cellIs" dxfId="2196" priority="56" stopIfTrue="1" operator="equal">
      <formula>"ABSENT"</formula>
    </cfRule>
    <cfRule type="cellIs" dxfId="2195" priority="57" stopIfTrue="1" operator="equal">
      <formula>"NICE OUEST"</formula>
    </cfRule>
    <cfRule type="cellIs" dxfId="2194" priority="58" stopIfTrue="1" operator="equal">
      <formula>"Nice Nord"</formula>
    </cfRule>
    <cfRule type="cellIs" dxfId="2193" priority="59" stopIfTrue="1" operator="equal">
      <formula>"Congés"</formula>
    </cfRule>
    <cfRule type="cellIs" dxfId="2192" priority="60" stopIfTrue="1" operator="equal">
      <formula>"Nice Est"</formula>
    </cfRule>
  </conditionalFormatting>
  <conditionalFormatting sqref="A17">
    <cfRule type="cellIs" dxfId="2191" priority="49" stopIfTrue="1" operator="equal">
      <formula>"Repos"</formula>
    </cfRule>
    <cfRule type="cellIs" dxfId="2190" priority="50" stopIfTrue="1" operator="equal">
      <formula>"ABSENT"</formula>
    </cfRule>
    <cfRule type="cellIs" dxfId="2189" priority="51" stopIfTrue="1" operator="equal">
      <formula>"NICE OUEST"</formula>
    </cfRule>
    <cfRule type="cellIs" dxfId="2188" priority="52" stopIfTrue="1" operator="equal">
      <formula>"Nice Nord"</formula>
    </cfRule>
    <cfRule type="cellIs" dxfId="2187" priority="53" stopIfTrue="1" operator="equal">
      <formula>"Congés"</formula>
    </cfRule>
    <cfRule type="cellIs" dxfId="2186" priority="54" stopIfTrue="1" operator="equal">
      <formula>"Nice Est"</formula>
    </cfRule>
  </conditionalFormatting>
  <conditionalFormatting sqref="A17">
    <cfRule type="cellIs" dxfId="2185" priority="37" stopIfTrue="1" operator="equal">
      <formula>"Repos"</formula>
    </cfRule>
    <cfRule type="cellIs" dxfId="2184" priority="38" stopIfTrue="1" operator="equal">
      <formula>"ABSENT"</formula>
    </cfRule>
    <cfRule type="cellIs" dxfId="2183" priority="39" stopIfTrue="1" operator="equal">
      <formula>"NICE OUEST"</formula>
    </cfRule>
    <cfRule type="cellIs" dxfId="2182" priority="40" stopIfTrue="1" operator="equal">
      <formula>"Nice Nord"</formula>
    </cfRule>
    <cfRule type="cellIs" dxfId="2181" priority="41" stopIfTrue="1" operator="equal">
      <formula>"Congés"</formula>
    </cfRule>
    <cfRule type="cellIs" dxfId="2180" priority="42" stopIfTrue="1" operator="equal">
      <formula>"Nice Est"</formula>
    </cfRule>
  </conditionalFormatting>
  <conditionalFormatting sqref="A17">
    <cfRule type="cellIs" dxfId="2179" priority="31" stopIfTrue="1" operator="equal">
      <formula>"Repos"</formula>
    </cfRule>
    <cfRule type="cellIs" dxfId="2178" priority="32" stopIfTrue="1" operator="equal">
      <formula>"ABSENT"</formula>
    </cfRule>
    <cfRule type="cellIs" dxfId="2177" priority="33" stopIfTrue="1" operator="equal">
      <formula>"NICE OUEST"</formula>
    </cfRule>
    <cfRule type="cellIs" dxfId="2176" priority="34" stopIfTrue="1" operator="equal">
      <formula>"Nice Nord"</formula>
    </cfRule>
    <cfRule type="cellIs" dxfId="2175" priority="35" stopIfTrue="1" operator="equal">
      <formula>"Congés"</formula>
    </cfRule>
    <cfRule type="cellIs" dxfId="2174" priority="36" stopIfTrue="1" operator="equal">
      <formula>"Nice Est"</formula>
    </cfRule>
  </conditionalFormatting>
  <conditionalFormatting sqref="A9">
    <cfRule type="cellIs" dxfId="2173" priority="25" stopIfTrue="1" operator="equal">
      <formula>"Repos"</formula>
    </cfRule>
    <cfRule type="cellIs" dxfId="2172" priority="26" stopIfTrue="1" operator="equal">
      <formula>"ABSENT"</formula>
    </cfRule>
    <cfRule type="cellIs" dxfId="2171" priority="27" stopIfTrue="1" operator="equal">
      <formula>"NICE OUEST"</formula>
    </cfRule>
    <cfRule type="cellIs" dxfId="2170" priority="28" stopIfTrue="1" operator="equal">
      <formula>"Nice Nord"</formula>
    </cfRule>
    <cfRule type="cellIs" dxfId="2169" priority="29" stopIfTrue="1" operator="equal">
      <formula>"Congés"</formula>
    </cfRule>
    <cfRule type="cellIs" dxfId="2168" priority="30" stopIfTrue="1" operator="equal">
      <formula>"Nice Est"</formula>
    </cfRule>
  </conditionalFormatting>
  <conditionalFormatting sqref="A9">
    <cfRule type="cellIs" dxfId="2167" priority="19" stopIfTrue="1" operator="equal">
      <formula>"Repos"</formula>
    </cfRule>
    <cfRule type="cellIs" dxfId="2166" priority="20" stopIfTrue="1" operator="equal">
      <formula>"ABSENT"</formula>
    </cfRule>
    <cfRule type="cellIs" dxfId="2165" priority="21" stopIfTrue="1" operator="equal">
      <formula>"NICE OUEST"</formula>
    </cfRule>
    <cfRule type="cellIs" dxfId="2164" priority="22" stopIfTrue="1" operator="equal">
      <formula>"Nice Nord"</formula>
    </cfRule>
    <cfRule type="cellIs" dxfId="2163" priority="23" stopIfTrue="1" operator="equal">
      <formula>"Congés"</formula>
    </cfRule>
    <cfRule type="cellIs" dxfId="2162" priority="24" stopIfTrue="1" operator="equal">
      <formula>"Nice Est"</formula>
    </cfRule>
  </conditionalFormatting>
  <conditionalFormatting sqref="A9">
    <cfRule type="cellIs" dxfId="2161" priority="13" stopIfTrue="1" operator="equal">
      <formula>"Repos"</formula>
    </cfRule>
    <cfRule type="cellIs" dxfId="2160" priority="14" stopIfTrue="1" operator="equal">
      <formula>"ABSENT"</formula>
    </cfRule>
    <cfRule type="cellIs" dxfId="2159" priority="15" stopIfTrue="1" operator="equal">
      <formula>"NICE OUEST"</formula>
    </cfRule>
    <cfRule type="cellIs" dxfId="2158" priority="16" stopIfTrue="1" operator="equal">
      <formula>"Nice Nord"</formula>
    </cfRule>
    <cfRule type="cellIs" dxfId="2157" priority="17" stopIfTrue="1" operator="equal">
      <formula>"Congés"</formula>
    </cfRule>
    <cfRule type="cellIs" dxfId="2156" priority="18" stopIfTrue="1" operator="equal">
      <formula>"Nice Est"</formula>
    </cfRule>
  </conditionalFormatting>
  <conditionalFormatting sqref="A9">
    <cfRule type="cellIs" dxfId="2155" priority="7" stopIfTrue="1" operator="equal">
      <formula>"Repos"</formula>
    </cfRule>
    <cfRule type="cellIs" dxfId="2154" priority="8" stopIfTrue="1" operator="equal">
      <formula>"ABSENT"</formula>
    </cfRule>
    <cfRule type="cellIs" dxfId="2153" priority="9" stopIfTrue="1" operator="equal">
      <formula>"NICE OUEST"</formula>
    </cfRule>
    <cfRule type="cellIs" dxfId="2152" priority="10" stopIfTrue="1" operator="equal">
      <formula>"Nice Nord"</formula>
    </cfRule>
    <cfRule type="cellIs" dxfId="2151" priority="11" stopIfTrue="1" operator="equal">
      <formula>"Congés"</formula>
    </cfRule>
    <cfRule type="cellIs" dxfId="2150" priority="12" stopIfTrue="1" operator="equal">
      <formula>"Nice Est"</formula>
    </cfRule>
  </conditionalFormatting>
  <conditionalFormatting sqref="A9">
    <cfRule type="cellIs" dxfId="2149" priority="1" stopIfTrue="1" operator="equal">
      <formula>"Repos"</formula>
    </cfRule>
    <cfRule type="cellIs" dxfId="2148" priority="2" stopIfTrue="1" operator="equal">
      <formula>"ABSENT"</formula>
    </cfRule>
    <cfRule type="cellIs" dxfId="2147" priority="3" stopIfTrue="1" operator="equal">
      <formula>"NICE OUEST"</formula>
    </cfRule>
    <cfRule type="cellIs" dxfId="2146" priority="4" stopIfTrue="1" operator="equal">
      <formula>"Nice Nord"</formula>
    </cfRule>
    <cfRule type="cellIs" dxfId="2145" priority="5" stopIfTrue="1" operator="equal">
      <formula>"Congés"</formula>
    </cfRule>
    <cfRule type="cellIs" dxfId="2144" priority="6" stopIfTrue="1" operator="equal">
      <formula>"Nice Est"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>
    <tabColor indexed="12"/>
  </sheetPr>
  <dimension ref="A1:L64"/>
  <sheetViews>
    <sheetView tabSelected="1" zoomScale="86" zoomScaleNormal="86" zoomScalePageLayoutView="86" workbookViewId="0">
      <selection activeCell="M16" sqref="M16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0.6640625" customWidth="1"/>
    <col min="7" max="8" width="10.5" customWidth="1"/>
    <col min="11" max="11" width="35.6640625" customWidth="1"/>
    <col min="12" max="12" width="39.6640625" customWidth="1"/>
  </cols>
  <sheetData>
    <row r="1" spans="1:12" ht="15.75" customHeight="1" thickBot="1" x14ac:dyDescent="0.25">
      <c r="A1" s="79" t="s">
        <v>0</v>
      </c>
      <c r="B1" s="80"/>
      <c r="C1" s="80"/>
      <c r="D1" s="80"/>
      <c r="E1" s="80"/>
      <c r="F1" s="80"/>
      <c r="G1" s="80"/>
      <c r="H1" s="81"/>
    </row>
    <row r="2" spans="1:12" ht="26.25" customHeight="1" x14ac:dyDescent="0.2">
      <c r="A2" s="82"/>
      <c r="B2" s="83"/>
      <c r="C2" s="83"/>
      <c r="D2" s="83"/>
      <c r="E2" s="83"/>
      <c r="F2" s="83"/>
      <c r="G2" s="83"/>
      <c r="H2" s="84"/>
      <c r="K2" s="75">
        <f ca="1">F4</f>
        <v>42826</v>
      </c>
      <c r="L2" s="76"/>
    </row>
    <row r="3" spans="1:12" ht="12" customHeight="1" thickBot="1" x14ac:dyDescent="0.25">
      <c r="A3" s="85"/>
      <c r="B3" s="86"/>
      <c r="C3" s="86"/>
      <c r="D3" s="86"/>
      <c r="E3" s="86"/>
      <c r="F3" s="86"/>
      <c r="G3" s="86"/>
      <c r="H3" s="87"/>
      <c r="K3" s="77"/>
      <c r="L3" s="78"/>
    </row>
    <row r="4" spans="1:12" ht="9.75" customHeight="1" x14ac:dyDescent="0.2">
      <c r="A4" s="88" t="s">
        <v>124</v>
      </c>
      <c r="B4" s="89"/>
      <c r="C4" s="89"/>
      <c r="D4" s="89"/>
      <c r="E4" s="89"/>
      <c r="F4" s="92">
        <f ca="1">DATE(2017,4,MID(CELL("nomfichier",A1),FIND("]",CELL("nomfichier",A1),1)+1,3))</f>
        <v>42826</v>
      </c>
      <c r="G4" s="92"/>
      <c r="H4" s="93"/>
      <c r="L4" s="1"/>
    </row>
    <row r="5" spans="1:12" s="2" customFormat="1" ht="15.75" customHeight="1" thickBot="1" x14ac:dyDescent="0.25">
      <c r="A5" s="90"/>
      <c r="B5" s="91"/>
      <c r="C5" s="91"/>
      <c r="D5" s="91"/>
      <c r="E5" s="91"/>
      <c r="F5" s="94"/>
      <c r="G5" s="94"/>
      <c r="H5" s="95"/>
      <c r="K5"/>
      <c r="L5" s="1"/>
    </row>
    <row r="6" spans="1:12" ht="14.25" customHeight="1" thickBot="1" x14ac:dyDescent="0.25">
      <c r="A6" s="71" t="s">
        <v>1</v>
      </c>
      <c r="B6" s="73" t="s">
        <v>2</v>
      </c>
      <c r="C6" s="96" t="s">
        <v>3</v>
      </c>
      <c r="D6" s="97"/>
      <c r="E6" s="98"/>
      <c r="F6" s="96" t="s">
        <v>4</v>
      </c>
      <c r="G6" s="97"/>
      <c r="H6" s="98"/>
      <c r="K6" s="2"/>
      <c r="L6" s="1"/>
    </row>
    <row r="7" spans="1:12" ht="17" customHeight="1" thickBot="1" x14ac:dyDescent="0.25">
      <c r="A7" s="72"/>
      <c r="B7" s="74"/>
      <c r="C7" s="40" t="s">
        <v>5</v>
      </c>
      <c r="D7" s="41" t="s">
        <v>6</v>
      </c>
      <c r="E7" s="42" t="s">
        <v>7</v>
      </c>
      <c r="F7" s="43" t="s">
        <v>8</v>
      </c>
      <c r="G7" s="41" t="s">
        <v>9</v>
      </c>
      <c r="H7" s="44" t="s">
        <v>10</v>
      </c>
      <c r="K7" s="14" t="s">
        <v>1</v>
      </c>
      <c r="L7" s="15" t="s">
        <v>2</v>
      </c>
    </row>
    <row r="8" spans="1:12" ht="17" customHeight="1" x14ac:dyDescent="0.2">
      <c r="A8" s="18" t="s">
        <v>135</v>
      </c>
      <c r="B8" s="25"/>
      <c r="C8" s="53" t="str">
        <f>IF(COUNTIF(HorMat,B8),"X","")</f>
        <v/>
      </c>
      <c r="D8" s="4" t="str">
        <f t="shared" ref="D8:D62" si="0">IF(COUNTIF(HorAm,B8),"X","")</f>
        <v/>
      </c>
      <c r="E8" s="54" t="str">
        <f t="shared" ref="E8:E62" si="1">IF(COUNTIF(HorSoir,B8),"X","")</f>
        <v/>
      </c>
      <c r="F8" s="56" t="str">
        <f>IF(B8="Congés","X","")</f>
        <v/>
      </c>
      <c r="G8" s="4" t="str">
        <f>IF(B8="Absent","X","")</f>
        <v/>
      </c>
      <c r="H8" s="5" t="str">
        <f t="shared" ref="H8:H39" si="2">IF(OR(COUNTIF(HorSup,B8),B8="",B8="REPOS"),"X")</f>
        <v>X</v>
      </c>
      <c r="K8" s="46" t="s">
        <v>135</v>
      </c>
      <c r="L8" s="32">
        <f>$B$8</f>
        <v>0</v>
      </c>
    </row>
    <row r="9" spans="1:12" ht="17" customHeight="1" x14ac:dyDescent="0.2">
      <c r="A9" s="19" t="s">
        <v>136</v>
      </c>
      <c r="B9" s="26"/>
      <c r="C9" s="8" t="str">
        <f t="shared" ref="C9:C62" si="3">IF(COUNTIF(HorMat,B9),"X","")</f>
        <v/>
      </c>
      <c r="D9" s="7" t="str">
        <f t="shared" si="0"/>
        <v/>
      </c>
      <c r="E9" s="55" t="str">
        <f t="shared" si="1"/>
        <v/>
      </c>
      <c r="F9" s="57" t="str">
        <f t="shared" ref="F9:F62" si="4">IF(B9="Congés","X","")</f>
        <v/>
      </c>
      <c r="G9" s="7" t="str">
        <f t="shared" ref="G9:G62" si="5">IF(B9="Absent","X","")</f>
        <v/>
      </c>
      <c r="H9" s="6" t="str">
        <f t="shared" si="2"/>
        <v>X</v>
      </c>
      <c r="K9" s="21" t="s">
        <v>136</v>
      </c>
      <c r="L9" s="24">
        <f>$B$9</f>
        <v>0</v>
      </c>
    </row>
    <row r="10" spans="1:12" ht="17" customHeight="1" x14ac:dyDescent="0.2">
      <c r="A10" s="19" t="s">
        <v>137</v>
      </c>
      <c r="B10" s="26" t="s">
        <v>67</v>
      </c>
      <c r="C10" s="8" t="str">
        <f t="shared" si="3"/>
        <v>X</v>
      </c>
      <c r="D10" s="7" t="str">
        <f t="shared" si="0"/>
        <v/>
      </c>
      <c r="E10" s="55" t="str">
        <f t="shared" si="1"/>
        <v/>
      </c>
      <c r="F10" s="57" t="str">
        <f t="shared" si="4"/>
        <v/>
      </c>
      <c r="G10" s="7" t="str">
        <f t="shared" si="5"/>
        <v/>
      </c>
      <c r="H10" s="6" t="b">
        <f t="shared" si="2"/>
        <v>0</v>
      </c>
      <c r="K10" s="19" t="s">
        <v>137</v>
      </c>
      <c r="L10" s="17" t="str">
        <f>$B$10</f>
        <v>NICE OUEST</v>
      </c>
    </row>
    <row r="11" spans="1:12" ht="17" customHeight="1" x14ac:dyDescent="0.2">
      <c r="A11" s="19" t="s">
        <v>138</v>
      </c>
      <c r="B11" s="26"/>
      <c r="C11" s="8" t="str">
        <f t="shared" si="3"/>
        <v/>
      </c>
      <c r="D11" s="7" t="str">
        <f t="shared" si="0"/>
        <v/>
      </c>
      <c r="E11" s="55" t="str">
        <f t="shared" si="1"/>
        <v/>
      </c>
      <c r="F11" s="57" t="str">
        <f t="shared" si="4"/>
        <v/>
      </c>
      <c r="G11" s="7" t="str">
        <f t="shared" si="5"/>
        <v/>
      </c>
      <c r="H11" s="6" t="str">
        <f t="shared" si="2"/>
        <v>X</v>
      </c>
      <c r="K11" s="19" t="s">
        <v>138</v>
      </c>
      <c r="L11" s="17">
        <f>$B$11</f>
        <v>0</v>
      </c>
    </row>
    <row r="12" spans="1:12" ht="17" customHeight="1" x14ac:dyDescent="0.2">
      <c r="A12" s="19" t="s">
        <v>139</v>
      </c>
      <c r="B12" s="26"/>
      <c r="C12" s="8" t="str">
        <f t="shared" si="3"/>
        <v/>
      </c>
      <c r="D12" s="7" t="str">
        <f t="shared" si="0"/>
        <v/>
      </c>
      <c r="E12" s="55" t="str">
        <f t="shared" si="1"/>
        <v/>
      </c>
      <c r="F12" s="57" t="str">
        <f t="shared" si="4"/>
        <v/>
      </c>
      <c r="G12" s="7" t="str">
        <f t="shared" si="5"/>
        <v/>
      </c>
      <c r="H12" s="6" t="str">
        <f t="shared" si="2"/>
        <v>X</v>
      </c>
      <c r="K12" s="20" t="s">
        <v>139</v>
      </c>
      <c r="L12" s="17">
        <f>$B$12</f>
        <v>0</v>
      </c>
    </row>
    <row r="13" spans="1:12" ht="17" customHeight="1" x14ac:dyDescent="0.2">
      <c r="A13" s="19" t="s">
        <v>140</v>
      </c>
      <c r="B13" s="26"/>
      <c r="C13" s="8" t="str">
        <f t="shared" si="3"/>
        <v/>
      </c>
      <c r="D13" s="7" t="str">
        <f t="shared" si="0"/>
        <v/>
      </c>
      <c r="E13" s="55" t="str">
        <f t="shared" si="1"/>
        <v/>
      </c>
      <c r="F13" s="57" t="str">
        <f t="shared" si="4"/>
        <v/>
      </c>
      <c r="G13" s="7" t="str">
        <f t="shared" si="5"/>
        <v/>
      </c>
      <c r="H13" s="6" t="str">
        <f t="shared" si="2"/>
        <v>X</v>
      </c>
      <c r="K13" s="19" t="s">
        <v>140</v>
      </c>
      <c r="L13" s="17">
        <f>$B$13</f>
        <v>0</v>
      </c>
    </row>
    <row r="14" spans="1:12" ht="17" customHeight="1" x14ac:dyDescent="0.2">
      <c r="A14" s="19" t="s">
        <v>141</v>
      </c>
      <c r="B14" s="26"/>
      <c r="C14" s="8" t="str">
        <f t="shared" si="3"/>
        <v/>
      </c>
      <c r="D14" s="7" t="str">
        <f t="shared" si="0"/>
        <v/>
      </c>
      <c r="E14" s="55" t="str">
        <f t="shared" si="1"/>
        <v/>
      </c>
      <c r="F14" s="57" t="str">
        <f t="shared" si="4"/>
        <v/>
      </c>
      <c r="G14" s="7" t="str">
        <f t="shared" si="5"/>
        <v/>
      </c>
      <c r="H14" s="6" t="str">
        <f t="shared" si="2"/>
        <v>X</v>
      </c>
      <c r="K14" s="19" t="s">
        <v>141</v>
      </c>
      <c r="L14" s="17">
        <f>$B$14</f>
        <v>0</v>
      </c>
    </row>
    <row r="15" spans="1:12" ht="17" customHeight="1" x14ac:dyDescent="0.2">
      <c r="A15" s="19" t="s">
        <v>142</v>
      </c>
      <c r="B15" s="26" t="s">
        <v>91</v>
      </c>
      <c r="C15" s="8" t="str">
        <f t="shared" si="3"/>
        <v>X</v>
      </c>
      <c r="D15" s="7" t="str">
        <f t="shared" si="0"/>
        <v/>
      </c>
      <c r="E15" s="55" t="str">
        <f t="shared" si="1"/>
        <v/>
      </c>
      <c r="F15" s="57" t="str">
        <f t="shared" si="4"/>
        <v/>
      </c>
      <c r="G15" s="7" t="str">
        <f t="shared" si="5"/>
        <v/>
      </c>
      <c r="H15" s="6" t="b">
        <f t="shared" si="2"/>
        <v>0</v>
      </c>
      <c r="K15" s="19" t="s">
        <v>142</v>
      </c>
      <c r="L15" s="17" t="str">
        <f>$B$15</f>
        <v>POLY 7H-12H / 14H-18H</v>
      </c>
    </row>
    <row r="16" spans="1:12" ht="17" customHeight="1" x14ac:dyDescent="0.2">
      <c r="A16" s="19" t="s">
        <v>143</v>
      </c>
      <c r="B16" s="31"/>
      <c r="C16" s="8" t="str">
        <f t="shared" si="3"/>
        <v/>
      </c>
      <c r="D16" s="7" t="str">
        <f t="shared" si="0"/>
        <v/>
      </c>
      <c r="E16" s="55" t="str">
        <f t="shared" si="1"/>
        <v/>
      </c>
      <c r="F16" s="57" t="str">
        <f t="shared" si="4"/>
        <v/>
      </c>
      <c r="G16" s="7" t="str">
        <f t="shared" si="5"/>
        <v/>
      </c>
      <c r="H16" s="6" t="str">
        <f t="shared" si="2"/>
        <v>X</v>
      </c>
      <c r="K16" s="19" t="s">
        <v>143</v>
      </c>
      <c r="L16" s="17">
        <f>$B$16</f>
        <v>0</v>
      </c>
    </row>
    <row r="17" spans="1:12" ht="17" customHeight="1" x14ac:dyDescent="0.2">
      <c r="A17" s="19" t="s">
        <v>144</v>
      </c>
      <c r="B17" s="26" t="s">
        <v>114</v>
      </c>
      <c r="C17" s="8" t="str">
        <f t="shared" si="3"/>
        <v/>
      </c>
      <c r="D17" s="7" t="str">
        <f t="shared" si="0"/>
        <v/>
      </c>
      <c r="E17" s="55" t="str">
        <f t="shared" si="1"/>
        <v/>
      </c>
      <c r="F17" s="57" t="str">
        <f t="shared" si="4"/>
        <v/>
      </c>
      <c r="G17" s="7" t="str">
        <f t="shared" si="5"/>
        <v/>
      </c>
      <c r="H17" s="6" t="str">
        <f t="shared" si="2"/>
        <v>X</v>
      </c>
      <c r="K17" s="19" t="s">
        <v>144</v>
      </c>
      <c r="L17" s="17" t="str">
        <f>$B$17</f>
        <v>HS NICE NORD</v>
      </c>
    </row>
    <row r="18" spans="1:12" ht="17" customHeight="1" x14ac:dyDescent="0.2">
      <c r="A18" s="19" t="s">
        <v>145</v>
      </c>
      <c r="B18" s="31"/>
      <c r="C18" s="8" t="str">
        <f t="shared" si="3"/>
        <v/>
      </c>
      <c r="D18" s="7" t="str">
        <f t="shared" si="0"/>
        <v/>
      </c>
      <c r="E18" s="55" t="str">
        <f t="shared" si="1"/>
        <v/>
      </c>
      <c r="F18" s="57" t="str">
        <f t="shared" si="4"/>
        <v/>
      </c>
      <c r="G18" s="7" t="str">
        <f t="shared" si="5"/>
        <v/>
      </c>
      <c r="H18" s="6" t="str">
        <f t="shared" si="2"/>
        <v>X</v>
      </c>
      <c r="K18" s="19" t="s">
        <v>145</v>
      </c>
      <c r="L18" s="17">
        <f>$B$18</f>
        <v>0</v>
      </c>
    </row>
    <row r="19" spans="1:12" ht="17" customHeight="1" x14ac:dyDescent="0.2">
      <c r="A19" s="19" t="s">
        <v>146</v>
      </c>
      <c r="B19" s="26"/>
      <c r="C19" s="8" t="str">
        <f>IF(COUNTIF(HorMat,B19),"X","")</f>
        <v/>
      </c>
      <c r="D19" s="7" t="str">
        <f t="shared" si="0"/>
        <v/>
      </c>
      <c r="E19" s="55" t="str">
        <f t="shared" si="1"/>
        <v/>
      </c>
      <c r="F19" s="57" t="str">
        <f t="shared" si="4"/>
        <v/>
      </c>
      <c r="G19" s="7" t="str">
        <f t="shared" si="5"/>
        <v/>
      </c>
      <c r="H19" s="6" t="str">
        <f t="shared" si="2"/>
        <v>X</v>
      </c>
      <c r="K19" s="21" t="s">
        <v>146</v>
      </c>
      <c r="L19" s="17">
        <f>$B$119</f>
        <v>0</v>
      </c>
    </row>
    <row r="20" spans="1:12" ht="17" customHeight="1" x14ac:dyDescent="0.2">
      <c r="A20" s="19" t="s">
        <v>147</v>
      </c>
      <c r="B20" s="31"/>
      <c r="C20" s="8" t="str">
        <f t="shared" si="3"/>
        <v/>
      </c>
      <c r="D20" s="7" t="str">
        <f t="shared" si="0"/>
        <v/>
      </c>
      <c r="E20" s="55" t="str">
        <f t="shared" si="1"/>
        <v/>
      </c>
      <c r="F20" s="57" t="str">
        <f t="shared" si="4"/>
        <v/>
      </c>
      <c r="G20" s="7" t="str">
        <f t="shared" si="5"/>
        <v/>
      </c>
      <c r="H20" s="6" t="str">
        <f t="shared" si="2"/>
        <v>X</v>
      </c>
      <c r="K20" s="21" t="s">
        <v>147</v>
      </c>
      <c r="L20" s="17">
        <f>$B$20</f>
        <v>0</v>
      </c>
    </row>
    <row r="21" spans="1:12" ht="17" customHeight="1" x14ac:dyDescent="0.2">
      <c r="A21" s="19" t="s">
        <v>148</v>
      </c>
      <c r="B21" s="31" t="s">
        <v>91</v>
      </c>
      <c r="C21" s="8" t="str">
        <f t="shared" si="3"/>
        <v>X</v>
      </c>
      <c r="D21" s="7" t="str">
        <f t="shared" si="0"/>
        <v/>
      </c>
      <c r="E21" s="55" t="str">
        <f t="shared" si="1"/>
        <v/>
      </c>
      <c r="F21" s="57" t="str">
        <f t="shared" si="4"/>
        <v/>
      </c>
      <c r="G21" s="7" t="str">
        <f t="shared" si="5"/>
        <v/>
      </c>
      <c r="H21" s="6" t="b">
        <f t="shared" si="2"/>
        <v>0</v>
      </c>
      <c r="K21" s="21" t="s">
        <v>148</v>
      </c>
      <c r="L21" s="17" t="str">
        <f>$B$21</f>
        <v>POLY 7H-12H / 14H-18H</v>
      </c>
    </row>
    <row r="22" spans="1:12" ht="17" customHeight="1" x14ac:dyDescent="0.2">
      <c r="A22" s="19" t="s">
        <v>149</v>
      </c>
      <c r="B22" s="26"/>
      <c r="C22" s="8" t="str">
        <f>IF(COUNTIF(HorMat,B22),"X","")</f>
        <v/>
      </c>
      <c r="D22" s="7" t="str">
        <f t="shared" si="0"/>
        <v/>
      </c>
      <c r="E22" s="55" t="str">
        <f t="shared" si="1"/>
        <v/>
      </c>
      <c r="F22" s="57" t="str">
        <f t="shared" si="4"/>
        <v/>
      </c>
      <c r="G22" s="7" t="str">
        <f t="shared" si="5"/>
        <v/>
      </c>
      <c r="H22" s="6" t="str">
        <f t="shared" si="2"/>
        <v>X</v>
      </c>
      <c r="K22" s="19" t="s">
        <v>149</v>
      </c>
      <c r="L22" s="17">
        <f>$B$22</f>
        <v>0</v>
      </c>
    </row>
    <row r="23" spans="1:12" ht="17" customHeight="1" x14ac:dyDescent="0.2">
      <c r="A23" s="19" t="s">
        <v>150</v>
      </c>
      <c r="B23" s="26"/>
      <c r="C23" s="8" t="str">
        <f t="shared" si="3"/>
        <v/>
      </c>
      <c r="D23" s="7" t="str">
        <f t="shared" si="0"/>
        <v/>
      </c>
      <c r="E23" s="55" t="str">
        <f t="shared" si="1"/>
        <v/>
      </c>
      <c r="F23" s="57" t="str">
        <f t="shared" si="4"/>
        <v/>
      </c>
      <c r="G23" s="7" t="str">
        <f t="shared" si="5"/>
        <v/>
      </c>
      <c r="H23" s="6" t="str">
        <f t="shared" si="2"/>
        <v>X</v>
      </c>
      <c r="K23" s="45" t="s">
        <v>150</v>
      </c>
      <c r="L23" s="17">
        <f>$B$23</f>
        <v>0</v>
      </c>
    </row>
    <row r="24" spans="1:12" ht="17" customHeight="1" x14ac:dyDescent="0.2">
      <c r="A24" s="19" t="s">
        <v>151</v>
      </c>
      <c r="B24" s="26"/>
      <c r="C24" s="8" t="str">
        <f t="shared" si="3"/>
        <v/>
      </c>
      <c r="D24" s="7" t="str">
        <f t="shared" si="0"/>
        <v/>
      </c>
      <c r="E24" s="55" t="str">
        <f t="shared" si="1"/>
        <v/>
      </c>
      <c r="F24" s="57" t="str">
        <f t="shared" si="4"/>
        <v/>
      </c>
      <c r="G24" s="7" t="str">
        <f t="shared" si="5"/>
        <v/>
      </c>
      <c r="H24" s="6" t="str">
        <f t="shared" si="2"/>
        <v>X</v>
      </c>
      <c r="K24" s="19" t="s">
        <v>151</v>
      </c>
      <c r="L24" s="17">
        <f>$B$24</f>
        <v>0</v>
      </c>
    </row>
    <row r="25" spans="1:12" ht="17" customHeight="1" x14ac:dyDescent="0.2">
      <c r="A25" s="19" t="s">
        <v>152</v>
      </c>
      <c r="B25" s="26"/>
      <c r="C25" s="8" t="str">
        <f t="shared" si="3"/>
        <v/>
      </c>
      <c r="D25" s="7" t="str">
        <f t="shared" si="0"/>
        <v/>
      </c>
      <c r="E25" s="55" t="str">
        <f t="shared" si="1"/>
        <v/>
      </c>
      <c r="F25" s="57" t="str">
        <f t="shared" si="4"/>
        <v/>
      </c>
      <c r="G25" s="7" t="str">
        <f t="shared" si="5"/>
        <v/>
      </c>
      <c r="H25" s="6" t="str">
        <f t="shared" si="2"/>
        <v>X</v>
      </c>
      <c r="K25" s="20" t="s">
        <v>152</v>
      </c>
      <c r="L25" s="17">
        <f>$B$25</f>
        <v>0</v>
      </c>
    </row>
    <row r="26" spans="1:12" ht="17" customHeight="1" x14ac:dyDescent="0.2">
      <c r="A26" s="19" t="s">
        <v>153</v>
      </c>
      <c r="B26" s="26"/>
      <c r="C26" s="8" t="str">
        <f t="shared" si="3"/>
        <v/>
      </c>
      <c r="D26" s="7" t="str">
        <f t="shared" si="0"/>
        <v/>
      </c>
      <c r="E26" s="55" t="str">
        <f t="shared" si="1"/>
        <v/>
      </c>
      <c r="F26" s="57" t="str">
        <f t="shared" si="4"/>
        <v/>
      </c>
      <c r="G26" s="7" t="str">
        <f t="shared" si="5"/>
        <v/>
      </c>
      <c r="H26" s="6" t="str">
        <f t="shared" si="2"/>
        <v>X</v>
      </c>
      <c r="K26" s="19" t="s">
        <v>153</v>
      </c>
      <c r="L26" s="17">
        <f>$B$26</f>
        <v>0</v>
      </c>
    </row>
    <row r="27" spans="1:12" ht="17" customHeight="1" x14ac:dyDescent="0.2">
      <c r="A27" s="19" t="s">
        <v>154</v>
      </c>
      <c r="B27" s="26"/>
      <c r="C27" s="8" t="str">
        <f t="shared" si="3"/>
        <v/>
      </c>
      <c r="D27" s="7" t="str">
        <f t="shared" si="0"/>
        <v/>
      </c>
      <c r="E27" s="55" t="str">
        <f t="shared" si="1"/>
        <v/>
      </c>
      <c r="F27" s="57" t="str">
        <f t="shared" si="4"/>
        <v/>
      </c>
      <c r="G27" s="7" t="str">
        <f t="shared" si="5"/>
        <v/>
      </c>
      <c r="H27" s="6" t="str">
        <f t="shared" si="2"/>
        <v>X</v>
      </c>
      <c r="K27" s="19" t="s">
        <v>154</v>
      </c>
      <c r="L27" s="17">
        <f>$B$27</f>
        <v>0</v>
      </c>
    </row>
    <row r="28" spans="1:12" ht="17" customHeight="1" x14ac:dyDescent="0.2">
      <c r="A28" s="19" t="s">
        <v>155</v>
      </c>
      <c r="B28" s="26" t="s">
        <v>4</v>
      </c>
      <c r="C28" s="8" t="str">
        <f t="shared" si="3"/>
        <v/>
      </c>
      <c r="D28" s="7" t="str">
        <f t="shared" si="0"/>
        <v/>
      </c>
      <c r="E28" s="55" t="str">
        <f t="shared" si="1"/>
        <v/>
      </c>
      <c r="F28" s="57" t="str">
        <f t="shared" si="4"/>
        <v/>
      </c>
      <c r="G28" s="7" t="str">
        <f t="shared" si="5"/>
        <v>X</v>
      </c>
      <c r="H28" s="6" t="b">
        <f t="shared" si="2"/>
        <v>0</v>
      </c>
      <c r="K28" s="19" t="s">
        <v>155</v>
      </c>
      <c r="L28" s="17" t="str">
        <f>$B$28</f>
        <v>ABSENT</v>
      </c>
    </row>
    <row r="29" spans="1:12" ht="17" customHeight="1" x14ac:dyDescent="0.2">
      <c r="A29" s="19" t="s">
        <v>156</v>
      </c>
      <c r="B29" s="26"/>
      <c r="C29" s="8" t="str">
        <f t="shared" si="3"/>
        <v/>
      </c>
      <c r="D29" s="7" t="str">
        <f t="shared" si="0"/>
        <v/>
      </c>
      <c r="E29" s="55" t="str">
        <f t="shared" si="1"/>
        <v/>
      </c>
      <c r="F29" s="57" t="str">
        <f t="shared" si="4"/>
        <v/>
      </c>
      <c r="G29" s="7" t="str">
        <f t="shared" si="5"/>
        <v/>
      </c>
      <c r="H29" s="6" t="str">
        <f t="shared" si="2"/>
        <v>X</v>
      </c>
      <c r="K29" s="20" t="s">
        <v>156</v>
      </c>
      <c r="L29" s="17">
        <f>$B$29</f>
        <v>0</v>
      </c>
    </row>
    <row r="30" spans="1:12" ht="17" customHeight="1" x14ac:dyDescent="0.2">
      <c r="A30" s="19" t="s">
        <v>157</v>
      </c>
      <c r="B30" s="26"/>
      <c r="C30" s="8" t="str">
        <f t="shared" si="3"/>
        <v/>
      </c>
      <c r="D30" s="7" t="str">
        <f t="shared" si="0"/>
        <v/>
      </c>
      <c r="E30" s="55" t="str">
        <f t="shared" si="1"/>
        <v/>
      </c>
      <c r="F30" s="57" t="str">
        <f t="shared" si="4"/>
        <v/>
      </c>
      <c r="G30" s="7" t="str">
        <f t="shared" si="5"/>
        <v/>
      </c>
      <c r="H30" s="6" t="str">
        <f t="shared" si="2"/>
        <v>X</v>
      </c>
      <c r="K30" s="19" t="s">
        <v>157</v>
      </c>
      <c r="L30" s="17">
        <f>$B$30</f>
        <v>0</v>
      </c>
    </row>
    <row r="31" spans="1:12" ht="17" customHeight="1" x14ac:dyDescent="0.2">
      <c r="A31" s="19" t="s">
        <v>158</v>
      </c>
      <c r="B31" s="26"/>
      <c r="C31" s="8" t="str">
        <f t="shared" si="3"/>
        <v/>
      </c>
      <c r="D31" s="7" t="str">
        <f t="shared" si="0"/>
        <v/>
      </c>
      <c r="E31" s="55" t="str">
        <f t="shared" si="1"/>
        <v/>
      </c>
      <c r="F31" s="57" t="str">
        <f t="shared" si="4"/>
        <v/>
      </c>
      <c r="G31" s="7" t="str">
        <f t="shared" si="5"/>
        <v/>
      </c>
      <c r="H31" s="6" t="str">
        <f t="shared" si="2"/>
        <v>X</v>
      </c>
      <c r="K31" s="19" t="s">
        <v>158</v>
      </c>
      <c r="L31" s="17">
        <f>$B$31</f>
        <v>0</v>
      </c>
    </row>
    <row r="32" spans="1:12" ht="17" customHeight="1" x14ac:dyDescent="0.2">
      <c r="A32" s="19" t="s">
        <v>159</v>
      </c>
      <c r="B32" s="26" t="s">
        <v>4</v>
      </c>
      <c r="C32" s="8" t="str">
        <f t="shared" si="3"/>
        <v/>
      </c>
      <c r="D32" s="7" t="str">
        <f t="shared" si="0"/>
        <v/>
      </c>
      <c r="E32" s="55" t="str">
        <f t="shared" si="1"/>
        <v/>
      </c>
      <c r="F32" s="57" t="str">
        <f t="shared" si="4"/>
        <v/>
      </c>
      <c r="G32" s="7" t="str">
        <f t="shared" si="5"/>
        <v>X</v>
      </c>
      <c r="H32" s="6" t="b">
        <f t="shared" si="2"/>
        <v>0</v>
      </c>
      <c r="K32" s="19" t="s">
        <v>159</v>
      </c>
      <c r="L32" s="17" t="str">
        <f>$B$32</f>
        <v>ABSENT</v>
      </c>
    </row>
    <row r="33" spans="1:12" ht="17" customHeight="1" x14ac:dyDescent="0.2">
      <c r="A33" s="19" t="s">
        <v>160</v>
      </c>
      <c r="B33" s="26" t="s">
        <v>91</v>
      </c>
      <c r="C33" s="8" t="str">
        <f t="shared" si="3"/>
        <v>X</v>
      </c>
      <c r="D33" s="7" t="str">
        <f t="shared" si="0"/>
        <v/>
      </c>
      <c r="E33" s="55" t="str">
        <f t="shared" si="1"/>
        <v/>
      </c>
      <c r="F33" s="57" t="str">
        <f t="shared" si="4"/>
        <v/>
      </c>
      <c r="G33" s="7" t="str">
        <f t="shared" si="5"/>
        <v/>
      </c>
      <c r="H33" s="6" t="b">
        <f t="shared" si="2"/>
        <v>0</v>
      </c>
      <c r="K33" s="19" t="s">
        <v>160</v>
      </c>
      <c r="L33" s="17" t="str">
        <f>$B$33</f>
        <v>POLY 7H-12H / 14H-18H</v>
      </c>
    </row>
    <row r="34" spans="1:12" ht="17" customHeight="1" x14ac:dyDescent="0.2">
      <c r="A34" s="19" t="s">
        <v>161</v>
      </c>
      <c r="B34" s="26" t="s">
        <v>8</v>
      </c>
      <c r="C34" s="8" t="str">
        <f t="shared" si="3"/>
        <v/>
      </c>
      <c r="D34" s="7" t="str">
        <f t="shared" si="0"/>
        <v/>
      </c>
      <c r="E34" s="55" t="str">
        <f t="shared" si="1"/>
        <v/>
      </c>
      <c r="F34" s="57" t="str">
        <f t="shared" si="4"/>
        <v>X</v>
      </c>
      <c r="G34" s="7" t="str">
        <f t="shared" si="5"/>
        <v/>
      </c>
      <c r="H34" s="6" t="b">
        <f t="shared" si="2"/>
        <v>0</v>
      </c>
      <c r="K34" s="19" t="s">
        <v>161</v>
      </c>
      <c r="L34" s="24" t="str">
        <f>$B$34</f>
        <v>Congés</v>
      </c>
    </row>
    <row r="35" spans="1:12" ht="17" customHeight="1" x14ac:dyDescent="0.2">
      <c r="A35" s="19" t="s">
        <v>162</v>
      </c>
      <c r="B35" s="26" t="s">
        <v>67</v>
      </c>
      <c r="C35" s="8" t="str">
        <f t="shared" si="3"/>
        <v>X</v>
      </c>
      <c r="D35" s="7" t="str">
        <f t="shared" si="0"/>
        <v/>
      </c>
      <c r="E35" s="55" t="str">
        <f t="shared" si="1"/>
        <v/>
      </c>
      <c r="F35" s="57" t="str">
        <f t="shared" si="4"/>
        <v/>
      </c>
      <c r="G35" s="7" t="str">
        <f t="shared" si="5"/>
        <v/>
      </c>
      <c r="H35" s="6" t="b">
        <f t="shared" si="2"/>
        <v>0</v>
      </c>
      <c r="K35" s="21" t="s">
        <v>162</v>
      </c>
      <c r="L35" s="17" t="str">
        <f>$B$35</f>
        <v>NICE OUEST</v>
      </c>
    </row>
    <row r="36" spans="1:12" ht="17" customHeight="1" x14ac:dyDescent="0.2">
      <c r="A36" s="19" t="s">
        <v>163</v>
      </c>
      <c r="B36" s="26"/>
      <c r="C36" s="8" t="str">
        <f t="shared" si="3"/>
        <v/>
      </c>
      <c r="D36" s="7" t="str">
        <f t="shared" si="0"/>
        <v/>
      </c>
      <c r="E36" s="55" t="str">
        <f t="shared" si="1"/>
        <v/>
      </c>
      <c r="F36" s="57" t="str">
        <f t="shared" si="4"/>
        <v/>
      </c>
      <c r="G36" s="7" t="str">
        <f t="shared" si="5"/>
        <v/>
      </c>
      <c r="H36" s="6" t="str">
        <f t="shared" si="2"/>
        <v>X</v>
      </c>
      <c r="K36" s="22" t="s">
        <v>163</v>
      </c>
      <c r="L36" s="17">
        <f>$B$36</f>
        <v>0</v>
      </c>
    </row>
    <row r="37" spans="1:12" ht="17" customHeight="1" x14ac:dyDescent="0.2">
      <c r="A37" s="19" t="s">
        <v>164</v>
      </c>
      <c r="B37" s="26"/>
      <c r="C37" s="8" t="str">
        <f t="shared" si="3"/>
        <v/>
      </c>
      <c r="D37" s="7" t="str">
        <f t="shared" si="0"/>
        <v/>
      </c>
      <c r="E37" s="55" t="str">
        <f t="shared" si="1"/>
        <v/>
      </c>
      <c r="F37" s="57" t="str">
        <f t="shared" si="4"/>
        <v/>
      </c>
      <c r="G37" s="7" t="str">
        <f t="shared" si="5"/>
        <v/>
      </c>
      <c r="H37" s="6" t="str">
        <f t="shared" si="2"/>
        <v>X</v>
      </c>
      <c r="K37" s="20" t="s">
        <v>164</v>
      </c>
      <c r="L37" s="17">
        <f>$B$37</f>
        <v>0</v>
      </c>
    </row>
    <row r="38" spans="1:12" ht="17" customHeight="1" x14ac:dyDescent="0.2">
      <c r="A38" s="19" t="s">
        <v>165</v>
      </c>
      <c r="B38" s="26"/>
      <c r="C38" s="8" t="str">
        <f t="shared" si="3"/>
        <v/>
      </c>
      <c r="D38" s="7" t="str">
        <f t="shared" si="0"/>
        <v/>
      </c>
      <c r="E38" s="55" t="str">
        <f t="shared" si="1"/>
        <v/>
      </c>
      <c r="F38" s="57" t="str">
        <f t="shared" si="4"/>
        <v/>
      </c>
      <c r="G38" s="7" t="str">
        <f t="shared" si="5"/>
        <v/>
      </c>
      <c r="H38" s="6" t="str">
        <f t="shared" si="2"/>
        <v>X</v>
      </c>
      <c r="K38" s="29" t="s">
        <v>165</v>
      </c>
      <c r="L38" s="17">
        <f>$B$38</f>
        <v>0</v>
      </c>
    </row>
    <row r="39" spans="1:12" ht="17" customHeight="1" x14ac:dyDescent="0.2">
      <c r="A39" s="19" t="s">
        <v>166</v>
      </c>
      <c r="B39" s="26"/>
      <c r="C39" s="8" t="str">
        <f t="shared" si="3"/>
        <v/>
      </c>
      <c r="D39" s="7" t="str">
        <f t="shared" si="0"/>
        <v/>
      </c>
      <c r="E39" s="55" t="str">
        <f t="shared" si="1"/>
        <v/>
      </c>
      <c r="F39" s="57" t="str">
        <f t="shared" si="4"/>
        <v/>
      </c>
      <c r="G39" s="7" t="str">
        <f t="shared" si="5"/>
        <v/>
      </c>
      <c r="H39" s="6" t="str">
        <f t="shared" si="2"/>
        <v>X</v>
      </c>
      <c r="K39" s="19" t="s">
        <v>166</v>
      </c>
      <c r="L39" s="17">
        <f>$B$39</f>
        <v>0</v>
      </c>
    </row>
    <row r="40" spans="1:12" ht="17" customHeight="1" x14ac:dyDescent="0.2">
      <c r="A40" s="19" t="s">
        <v>167</v>
      </c>
      <c r="B40" s="26" t="s">
        <v>72</v>
      </c>
      <c r="C40" s="8" t="str">
        <f t="shared" si="3"/>
        <v>X</v>
      </c>
      <c r="D40" s="7" t="str">
        <f t="shared" si="0"/>
        <v/>
      </c>
      <c r="E40" s="55" t="str">
        <f t="shared" si="1"/>
        <v/>
      </c>
      <c r="F40" s="57" t="str">
        <f t="shared" si="4"/>
        <v/>
      </c>
      <c r="G40" s="7" t="str">
        <f t="shared" si="5"/>
        <v/>
      </c>
      <c r="H40" s="6" t="b">
        <f t="shared" ref="H40:H64" si="6">IF(OR(COUNTIF(HorSup,B40),B40="",B40="REPOS"),"X")</f>
        <v>0</v>
      </c>
      <c r="K40" s="19" t="s">
        <v>167</v>
      </c>
      <c r="L40" s="24" t="str">
        <f>$B$40</f>
        <v>NICE EST</v>
      </c>
    </row>
    <row r="41" spans="1:12" ht="17" customHeight="1" x14ac:dyDescent="0.2">
      <c r="A41" s="19" t="s">
        <v>168</v>
      </c>
      <c r="B41" s="26" t="s">
        <v>107</v>
      </c>
      <c r="C41" s="8" t="str">
        <f t="shared" si="3"/>
        <v/>
      </c>
      <c r="D41" s="7" t="str">
        <f t="shared" si="0"/>
        <v/>
      </c>
      <c r="E41" s="55" t="str">
        <f t="shared" si="1"/>
        <v/>
      </c>
      <c r="F41" s="57" t="str">
        <f t="shared" si="4"/>
        <v/>
      </c>
      <c r="G41" s="7" t="str">
        <f t="shared" si="5"/>
        <v/>
      </c>
      <c r="H41" s="6" t="str">
        <f t="shared" si="6"/>
        <v>X</v>
      </c>
      <c r="K41" s="19" t="s">
        <v>168</v>
      </c>
      <c r="L41" s="24" t="str">
        <f>$B$41</f>
        <v xml:space="preserve">HS CP 4H-7H  </v>
      </c>
    </row>
    <row r="42" spans="1:12" ht="17" customHeight="1" x14ac:dyDescent="0.2">
      <c r="A42" s="19" t="s">
        <v>169</v>
      </c>
      <c r="B42" s="26" t="s">
        <v>108</v>
      </c>
      <c r="C42" s="8" t="str">
        <f t="shared" si="3"/>
        <v/>
      </c>
      <c r="D42" s="7" t="str">
        <f t="shared" si="0"/>
        <v/>
      </c>
      <c r="E42" s="55" t="str">
        <f t="shared" si="1"/>
        <v/>
      </c>
      <c r="F42" s="57" t="str">
        <f t="shared" si="4"/>
        <v/>
      </c>
      <c r="G42" s="7" t="str">
        <f t="shared" si="5"/>
        <v/>
      </c>
      <c r="H42" s="6" t="str">
        <f t="shared" si="6"/>
        <v>X</v>
      </c>
      <c r="K42" s="19" t="s">
        <v>169</v>
      </c>
      <c r="L42" s="24" t="str">
        <f>$B$42</f>
        <v>HS NICE EST</v>
      </c>
    </row>
    <row r="43" spans="1:12" ht="17" customHeight="1" x14ac:dyDescent="0.2">
      <c r="A43" s="19" t="s">
        <v>170</v>
      </c>
      <c r="B43" s="26"/>
      <c r="C43" s="8" t="str">
        <f t="shared" si="3"/>
        <v/>
      </c>
      <c r="D43" s="7" t="str">
        <f t="shared" si="0"/>
        <v/>
      </c>
      <c r="E43" s="55" t="str">
        <f t="shared" si="1"/>
        <v/>
      </c>
      <c r="F43" s="57" t="str">
        <f t="shared" si="4"/>
        <v/>
      </c>
      <c r="G43" s="7" t="str">
        <f t="shared" si="5"/>
        <v/>
      </c>
      <c r="H43" s="6" t="str">
        <f t="shared" si="6"/>
        <v>X</v>
      </c>
      <c r="K43" s="19" t="s">
        <v>170</v>
      </c>
      <c r="L43" s="24">
        <f>$B$43</f>
        <v>0</v>
      </c>
    </row>
    <row r="44" spans="1:12" ht="17" customHeight="1" x14ac:dyDescent="0.2">
      <c r="A44" s="19" t="s">
        <v>171</v>
      </c>
      <c r="B44" s="26" t="s">
        <v>67</v>
      </c>
      <c r="C44" s="8" t="str">
        <f t="shared" si="3"/>
        <v>X</v>
      </c>
      <c r="D44" s="7" t="str">
        <f t="shared" si="0"/>
        <v/>
      </c>
      <c r="E44" s="55" t="str">
        <f t="shared" si="1"/>
        <v/>
      </c>
      <c r="F44" s="57" t="str">
        <f t="shared" si="4"/>
        <v/>
      </c>
      <c r="G44" s="7" t="str">
        <f t="shared" si="5"/>
        <v/>
      </c>
      <c r="H44" s="6" t="b">
        <f t="shared" si="6"/>
        <v>0</v>
      </c>
      <c r="K44" s="19" t="s">
        <v>171</v>
      </c>
      <c r="L44" s="17" t="str">
        <f>$B$44</f>
        <v>NICE OUEST</v>
      </c>
    </row>
    <row r="45" spans="1:12" ht="17" customHeight="1" x14ac:dyDescent="0.2">
      <c r="A45" s="19" t="s">
        <v>172</v>
      </c>
      <c r="B45" s="26" t="s">
        <v>108</v>
      </c>
      <c r="C45" s="8" t="str">
        <f t="shared" si="3"/>
        <v/>
      </c>
      <c r="D45" s="7" t="str">
        <f t="shared" si="0"/>
        <v/>
      </c>
      <c r="E45" s="55" t="str">
        <f t="shared" si="1"/>
        <v/>
      </c>
      <c r="F45" s="57" t="str">
        <f t="shared" si="4"/>
        <v/>
      </c>
      <c r="G45" s="7" t="str">
        <f t="shared" si="5"/>
        <v/>
      </c>
      <c r="H45" s="6" t="str">
        <f t="shared" si="6"/>
        <v>X</v>
      </c>
      <c r="K45" s="19" t="s">
        <v>172</v>
      </c>
      <c r="L45" s="17" t="str">
        <f>$B$45</f>
        <v>HS NICE EST</v>
      </c>
    </row>
    <row r="46" spans="1:12" ht="17" customHeight="1" x14ac:dyDescent="0.2">
      <c r="A46" s="19" t="s">
        <v>173</v>
      </c>
      <c r="B46" s="26"/>
      <c r="C46" s="8" t="str">
        <f t="shared" si="3"/>
        <v/>
      </c>
      <c r="D46" s="7" t="str">
        <f t="shared" si="0"/>
        <v/>
      </c>
      <c r="E46" s="55" t="str">
        <f t="shared" si="1"/>
        <v/>
      </c>
      <c r="F46" s="57" t="str">
        <f t="shared" si="4"/>
        <v/>
      </c>
      <c r="G46" s="7" t="str">
        <f t="shared" si="5"/>
        <v/>
      </c>
      <c r="H46" s="6" t="str">
        <f t="shared" si="6"/>
        <v>X</v>
      </c>
      <c r="K46" s="19" t="s">
        <v>173</v>
      </c>
      <c r="L46" s="17">
        <f>$B$46</f>
        <v>0</v>
      </c>
    </row>
    <row r="47" spans="1:12" ht="17" customHeight="1" x14ac:dyDescent="0.2">
      <c r="A47" s="19" t="s">
        <v>174</v>
      </c>
      <c r="B47" s="26"/>
      <c r="C47" s="8" t="str">
        <f t="shared" si="3"/>
        <v/>
      </c>
      <c r="D47" s="7" t="str">
        <f t="shared" si="0"/>
        <v/>
      </c>
      <c r="E47" s="55" t="str">
        <f t="shared" si="1"/>
        <v/>
      </c>
      <c r="F47" s="57" t="str">
        <f t="shared" si="4"/>
        <v/>
      </c>
      <c r="G47" s="7" t="str">
        <f t="shared" si="5"/>
        <v/>
      </c>
      <c r="H47" s="6" t="str">
        <f t="shared" si="6"/>
        <v>X</v>
      </c>
      <c r="K47" s="19" t="s">
        <v>174</v>
      </c>
      <c r="L47" s="17">
        <f>$B$47</f>
        <v>0</v>
      </c>
    </row>
    <row r="48" spans="1:12" ht="17" customHeight="1" x14ac:dyDescent="0.2">
      <c r="A48" s="19" t="s">
        <v>175</v>
      </c>
      <c r="B48" s="26"/>
      <c r="C48" s="8" t="str">
        <f t="shared" si="3"/>
        <v/>
      </c>
      <c r="D48" s="7" t="str">
        <f t="shared" si="0"/>
        <v/>
      </c>
      <c r="E48" s="55" t="str">
        <f t="shared" si="1"/>
        <v/>
      </c>
      <c r="F48" s="57" t="str">
        <f t="shared" si="4"/>
        <v/>
      </c>
      <c r="G48" s="7" t="str">
        <f t="shared" si="5"/>
        <v/>
      </c>
      <c r="H48" s="6" t="str">
        <f t="shared" si="6"/>
        <v>X</v>
      </c>
      <c r="K48" s="19" t="s">
        <v>175</v>
      </c>
      <c r="L48" s="17">
        <f>$B$48</f>
        <v>0</v>
      </c>
    </row>
    <row r="49" spans="1:12" ht="17" customHeight="1" x14ac:dyDescent="0.2">
      <c r="A49" s="19" t="s">
        <v>176</v>
      </c>
      <c r="B49" s="26" t="s">
        <v>4</v>
      </c>
      <c r="C49" s="8" t="str">
        <f t="shared" si="3"/>
        <v/>
      </c>
      <c r="D49" s="7" t="str">
        <f t="shared" si="0"/>
        <v/>
      </c>
      <c r="E49" s="55" t="str">
        <f t="shared" si="1"/>
        <v/>
      </c>
      <c r="F49" s="57" t="str">
        <f t="shared" si="4"/>
        <v/>
      </c>
      <c r="G49" s="7" t="str">
        <f t="shared" si="5"/>
        <v>X</v>
      </c>
      <c r="H49" s="6" t="b">
        <f t="shared" si="6"/>
        <v>0</v>
      </c>
      <c r="K49" s="19" t="s">
        <v>176</v>
      </c>
      <c r="L49" s="17" t="str">
        <f>$B$49</f>
        <v>ABSENT</v>
      </c>
    </row>
    <row r="50" spans="1:12" ht="17" customHeight="1" x14ac:dyDescent="0.2">
      <c r="A50" s="19" t="s">
        <v>177</v>
      </c>
      <c r="B50" s="26"/>
      <c r="C50" s="8" t="str">
        <f t="shared" si="3"/>
        <v/>
      </c>
      <c r="D50" s="7" t="str">
        <f t="shared" si="0"/>
        <v/>
      </c>
      <c r="E50" s="55" t="str">
        <f t="shared" si="1"/>
        <v/>
      </c>
      <c r="F50" s="57" t="str">
        <f t="shared" si="4"/>
        <v/>
      </c>
      <c r="G50" s="7" t="str">
        <f t="shared" si="5"/>
        <v/>
      </c>
      <c r="H50" s="6" t="str">
        <f t="shared" si="6"/>
        <v>X</v>
      </c>
      <c r="K50" s="19" t="s">
        <v>177</v>
      </c>
      <c r="L50" s="17">
        <f>$B$50</f>
        <v>0</v>
      </c>
    </row>
    <row r="51" spans="1:12" ht="17" customHeight="1" x14ac:dyDescent="0.2">
      <c r="A51" s="19" t="s">
        <v>178</v>
      </c>
      <c r="B51" s="26"/>
      <c r="C51" s="8" t="str">
        <f t="shared" si="3"/>
        <v/>
      </c>
      <c r="D51" s="7" t="str">
        <f t="shared" si="0"/>
        <v/>
      </c>
      <c r="E51" s="55" t="str">
        <f t="shared" si="1"/>
        <v/>
      </c>
      <c r="F51" s="57" t="str">
        <f t="shared" si="4"/>
        <v/>
      </c>
      <c r="G51" s="7" t="str">
        <f t="shared" si="5"/>
        <v/>
      </c>
      <c r="H51" s="6" t="str">
        <f t="shared" si="6"/>
        <v>X</v>
      </c>
      <c r="K51" s="29" t="s">
        <v>178</v>
      </c>
      <c r="L51" s="17">
        <f>$B$51</f>
        <v>0</v>
      </c>
    </row>
    <row r="52" spans="1:12" ht="17" customHeight="1" x14ac:dyDescent="0.2">
      <c r="A52" s="19" t="s">
        <v>179</v>
      </c>
      <c r="B52" s="26" t="s">
        <v>4</v>
      </c>
      <c r="C52" s="8" t="str">
        <f t="shared" si="3"/>
        <v/>
      </c>
      <c r="D52" s="7" t="str">
        <f t="shared" si="0"/>
        <v/>
      </c>
      <c r="E52" s="55" t="str">
        <f t="shared" si="1"/>
        <v/>
      </c>
      <c r="F52" s="57" t="str">
        <f t="shared" si="4"/>
        <v/>
      </c>
      <c r="G52" s="7" t="str">
        <f t="shared" si="5"/>
        <v>X</v>
      </c>
      <c r="H52" s="6" t="b">
        <f t="shared" si="6"/>
        <v>0</v>
      </c>
      <c r="K52" s="21" t="s">
        <v>179</v>
      </c>
      <c r="L52" s="17" t="str">
        <f>$B$52</f>
        <v>ABSENT</v>
      </c>
    </row>
    <row r="53" spans="1:12" ht="17" customHeight="1" x14ac:dyDescent="0.2">
      <c r="A53" s="19" t="s">
        <v>180</v>
      </c>
      <c r="B53" s="26"/>
      <c r="C53" s="8" t="str">
        <f t="shared" si="3"/>
        <v/>
      </c>
      <c r="D53" s="7" t="str">
        <f t="shared" si="0"/>
        <v/>
      </c>
      <c r="E53" s="55" t="str">
        <f t="shared" si="1"/>
        <v/>
      </c>
      <c r="F53" s="57" t="str">
        <f t="shared" si="4"/>
        <v/>
      </c>
      <c r="G53" s="7" t="str">
        <f t="shared" si="5"/>
        <v/>
      </c>
      <c r="H53" s="6" t="str">
        <f t="shared" si="6"/>
        <v>X</v>
      </c>
      <c r="K53" s="21" t="s">
        <v>180</v>
      </c>
      <c r="L53" s="24">
        <f>$B$53</f>
        <v>0</v>
      </c>
    </row>
    <row r="54" spans="1:12" ht="17" customHeight="1" x14ac:dyDescent="0.2">
      <c r="A54" s="19" t="s">
        <v>181</v>
      </c>
      <c r="B54" s="26"/>
      <c r="C54" s="8" t="str">
        <f t="shared" si="3"/>
        <v/>
      </c>
      <c r="D54" s="7" t="str">
        <f t="shared" si="0"/>
        <v/>
      </c>
      <c r="E54" s="55" t="str">
        <f t="shared" si="1"/>
        <v/>
      </c>
      <c r="F54" s="57" t="str">
        <f t="shared" si="4"/>
        <v/>
      </c>
      <c r="G54" s="7" t="str">
        <f t="shared" si="5"/>
        <v/>
      </c>
      <c r="H54" s="6" t="str">
        <f t="shared" si="6"/>
        <v>X</v>
      </c>
      <c r="K54" s="29" t="s">
        <v>181</v>
      </c>
      <c r="L54" s="17">
        <f>$B$54</f>
        <v>0</v>
      </c>
    </row>
    <row r="55" spans="1:12" ht="17" customHeight="1" x14ac:dyDescent="0.2">
      <c r="A55" s="19" t="s">
        <v>182</v>
      </c>
      <c r="B55" s="26" t="s">
        <v>4</v>
      </c>
      <c r="C55" s="8" t="str">
        <f t="shared" si="3"/>
        <v/>
      </c>
      <c r="D55" s="7" t="str">
        <f t="shared" si="0"/>
        <v/>
      </c>
      <c r="E55" s="55" t="str">
        <f t="shared" si="1"/>
        <v/>
      </c>
      <c r="F55" s="57" t="str">
        <f t="shared" si="4"/>
        <v/>
      </c>
      <c r="G55" s="7" t="str">
        <f t="shared" si="5"/>
        <v>X</v>
      </c>
      <c r="H55" s="6" t="b">
        <f t="shared" si="6"/>
        <v>0</v>
      </c>
      <c r="K55" s="19" t="s">
        <v>182</v>
      </c>
      <c r="L55" s="24" t="str">
        <f>$B$55</f>
        <v>ABSENT</v>
      </c>
    </row>
    <row r="56" spans="1:12" ht="17" customHeight="1" x14ac:dyDescent="0.2">
      <c r="A56" s="19" t="s">
        <v>183</v>
      </c>
      <c r="B56" s="26"/>
      <c r="C56" s="8" t="str">
        <f t="shared" si="3"/>
        <v/>
      </c>
      <c r="D56" s="7" t="str">
        <f t="shared" si="0"/>
        <v/>
      </c>
      <c r="E56" s="55" t="str">
        <f t="shared" si="1"/>
        <v/>
      </c>
      <c r="F56" s="57" t="str">
        <f t="shared" si="4"/>
        <v/>
      </c>
      <c r="G56" s="7" t="str">
        <f t="shared" si="5"/>
        <v/>
      </c>
      <c r="H56" s="6" t="str">
        <f t="shared" si="6"/>
        <v>X</v>
      </c>
      <c r="K56" s="21" t="s">
        <v>183</v>
      </c>
      <c r="L56" s="24">
        <f>$B$56</f>
        <v>0</v>
      </c>
    </row>
    <row r="57" spans="1:12" ht="17" customHeight="1" x14ac:dyDescent="0.2">
      <c r="A57" s="19" t="s">
        <v>184</v>
      </c>
      <c r="B57" s="26"/>
      <c r="C57" s="8" t="str">
        <f t="shared" si="3"/>
        <v/>
      </c>
      <c r="D57" s="7" t="str">
        <f t="shared" si="0"/>
        <v/>
      </c>
      <c r="E57" s="55" t="str">
        <f t="shared" si="1"/>
        <v/>
      </c>
      <c r="F57" s="57" t="str">
        <f t="shared" si="4"/>
        <v/>
      </c>
      <c r="G57" s="7" t="str">
        <f t="shared" si="5"/>
        <v/>
      </c>
      <c r="H57" s="6" t="str">
        <f t="shared" si="6"/>
        <v>X</v>
      </c>
      <c r="K57" s="20" t="s">
        <v>184</v>
      </c>
      <c r="L57" s="24">
        <f>$B$57</f>
        <v>0</v>
      </c>
    </row>
    <row r="58" spans="1:12" ht="17" customHeight="1" x14ac:dyDescent="0.2">
      <c r="A58" s="19" t="s">
        <v>185</v>
      </c>
      <c r="B58" s="26"/>
      <c r="C58" s="8" t="str">
        <f t="shared" si="3"/>
        <v/>
      </c>
      <c r="D58" s="7" t="str">
        <f t="shared" si="0"/>
        <v/>
      </c>
      <c r="E58" s="55" t="str">
        <f t="shared" si="1"/>
        <v/>
      </c>
      <c r="F58" s="57" t="str">
        <f t="shared" si="4"/>
        <v/>
      </c>
      <c r="G58" s="7" t="str">
        <f t="shared" si="5"/>
        <v/>
      </c>
      <c r="H58" s="6" t="str">
        <f t="shared" si="6"/>
        <v>X</v>
      </c>
      <c r="K58" s="19" t="s">
        <v>185</v>
      </c>
      <c r="L58" s="99">
        <f>$B$58</f>
        <v>0</v>
      </c>
    </row>
    <row r="59" spans="1:12" ht="17" customHeight="1" x14ac:dyDescent="0.2">
      <c r="A59" s="19" t="s">
        <v>186</v>
      </c>
      <c r="B59" s="26" t="s">
        <v>108</v>
      </c>
      <c r="C59" s="8" t="str">
        <f t="shared" si="3"/>
        <v/>
      </c>
      <c r="D59" s="7" t="str">
        <f t="shared" si="0"/>
        <v/>
      </c>
      <c r="E59" s="55" t="str">
        <f t="shared" si="1"/>
        <v/>
      </c>
      <c r="F59" s="57" t="str">
        <f t="shared" si="4"/>
        <v/>
      </c>
      <c r="G59" s="7" t="str">
        <f t="shared" si="5"/>
        <v/>
      </c>
      <c r="H59" s="6" t="str">
        <f t="shared" si="6"/>
        <v>X</v>
      </c>
      <c r="K59" s="19" t="s">
        <v>186</v>
      </c>
      <c r="L59" s="99" t="str">
        <f>$B$59</f>
        <v>HS NICE EST</v>
      </c>
    </row>
    <row r="60" spans="1:12" ht="16" x14ac:dyDescent="0.2">
      <c r="A60" s="19" t="s">
        <v>187</v>
      </c>
      <c r="B60" s="26"/>
      <c r="C60" s="8" t="str">
        <f t="shared" si="3"/>
        <v/>
      </c>
      <c r="D60" s="7" t="str">
        <f t="shared" si="0"/>
        <v/>
      </c>
      <c r="E60" s="55" t="str">
        <f t="shared" si="1"/>
        <v/>
      </c>
      <c r="F60" s="57" t="str">
        <f t="shared" si="4"/>
        <v/>
      </c>
      <c r="G60" s="7" t="str">
        <f t="shared" si="5"/>
        <v/>
      </c>
      <c r="H60" s="6" t="str">
        <f t="shared" si="6"/>
        <v>X</v>
      </c>
      <c r="K60" s="20" t="s">
        <v>187</v>
      </c>
      <c r="L60" s="99">
        <f>$B$60</f>
        <v>0</v>
      </c>
    </row>
    <row r="61" spans="1:12" ht="16" x14ac:dyDescent="0.2">
      <c r="A61" s="19" t="s">
        <v>188</v>
      </c>
      <c r="B61" s="26"/>
      <c r="C61" s="8" t="str">
        <f t="shared" si="3"/>
        <v/>
      </c>
      <c r="D61" s="7" t="str">
        <f t="shared" si="0"/>
        <v/>
      </c>
      <c r="E61" s="55" t="str">
        <f t="shared" si="1"/>
        <v/>
      </c>
      <c r="F61" s="57" t="str">
        <f t="shared" si="4"/>
        <v/>
      </c>
      <c r="G61" s="7" t="str">
        <f t="shared" si="5"/>
        <v/>
      </c>
      <c r="H61" s="6" t="str">
        <f t="shared" si="6"/>
        <v>X</v>
      </c>
      <c r="K61" s="19" t="s">
        <v>188</v>
      </c>
      <c r="L61" s="99">
        <f>$B$61</f>
        <v>0</v>
      </c>
    </row>
    <row r="62" spans="1:12" ht="16" x14ac:dyDescent="0.2">
      <c r="A62" s="19" t="s">
        <v>189</v>
      </c>
      <c r="B62" s="31" t="s">
        <v>93</v>
      </c>
      <c r="C62" s="8" t="str">
        <f t="shared" si="3"/>
        <v>X</v>
      </c>
      <c r="D62" s="7" t="str">
        <f t="shared" si="0"/>
        <v/>
      </c>
      <c r="E62" s="55" t="str">
        <f t="shared" si="1"/>
        <v/>
      </c>
      <c r="F62" s="57" t="str">
        <f t="shared" si="4"/>
        <v/>
      </c>
      <c r="G62" s="7" t="str">
        <f t="shared" si="5"/>
        <v/>
      </c>
      <c r="H62" s="6" t="b">
        <f t="shared" si="6"/>
        <v>0</v>
      </c>
      <c r="K62" s="20" t="s">
        <v>189</v>
      </c>
      <c r="L62" s="99" t="str">
        <f>$B$62</f>
        <v>CARTON 8H30-12H / 13H-16H30</v>
      </c>
    </row>
    <row r="63" spans="1:12" ht="16" x14ac:dyDescent="0.2">
      <c r="A63" s="19" t="s">
        <v>190</v>
      </c>
      <c r="B63" s="31"/>
      <c r="C63" s="8" t="str">
        <f>IF(COUNTIF(HorMat,B63),"X","")</f>
        <v/>
      </c>
      <c r="D63" s="7" t="str">
        <f>IF(COUNTIF(HorAm,B63),"X","")</f>
        <v/>
      </c>
      <c r="E63" s="55" t="str">
        <f>IF(COUNTIF(HorSoir,B63),"X","")</f>
        <v/>
      </c>
      <c r="F63" s="57" t="str">
        <f>IF(B63="Congés","X","")</f>
        <v/>
      </c>
      <c r="G63" s="7" t="str">
        <f>IF(B63="Absent","X","")</f>
        <v/>
      </c>
      <c r="H63" s="6" t="str">
        <f t="shared" si="6"/>
        <v>X</v>
      </c>
      <c r="K63" s="27" t="s">
        <v>190</v>
      </c>
      <c r="L63" s="99">
        <f>$B$63</f>
        <v>0</v>
      </c>
    </row>
    <row r="64" spans="1:12" ht="17" thickBot="1" x14ac:dyDescent="0.25">
      <c r="A64" s="19" t="s">
        <v>191</v>
      </c>
      <c r="B64" s="30"/>
      <c r="C64" s="8" t="str">
        <f>IF(COUNTIF(HorMat,B64),"X","")</f>
        <v/>
      </c>
      <c r="D64" s="7" t="str">
        <f>IF(COUNTIF(HorAm,B64),"X","")</f>
        <v/>
      </c>
      <c r="E64" s="55" t="str">
        <f>IF(COUNTIF(HorSoir,B64),"X","")</f>
        <v/>
      </c>
      <c r="F64" s="36" t="str">
        <f>IF(B64="Congés","X","")</f>
        <v/>
      </c>
      <c r="G64" s="37" t="str">
        <f>IF(B64="Absent","X","")</f>
        <v/>
      </c>
      <c r="H64" s="38" t="str">
        <f t="shared" si="6"/>
        <v>X</v>
      </c>
      <c r="K64" s="28" t="s">
        <v>191</v>
      </c>
      <c r="L64" s="100">
        <f>$B$64</f>
        <v>0</v>
      </c>
    </row>
  </sheetData>
  <sortState caseSensitive="1" ref="K8:L64">
    <sortCondition ref="K8:K64"/>
  </sortState>
  <mergeCells count="9">
    <mergeCell ref="A6:A7"/>
    <mergeCell ref="B6:B7"/>
    <mergeCell ref="K2:L3"/>
    <mergeCell ref="A1:H2"/>
    <mergeCell ref="A3:H3"/>
    <mergeCell ref="A4:E5"/>
    <mergeCell ref="F4:H5"/>
    <mergeCell ref="C6:E6"/>
    <mergeCell ref="F6:H6"/>
  </mergeCells>
  <conditionalFormatting sqref="B8:B64">
    <cfRule type="cellIs" dxfId="2143" priority="246" stopIfTrue="1" operator="equal">
      <formula>"Repos"</formula>
    </cfRule>
    <cfRule type="cellIs" dxfId="2142" priority="247" stopIfTrue="1" operator="equal">
      <formula>"ABSENT"</formula>
    </cfRule>
    <cfRule type="cellIs" dxfId="2141" priority="248" stopIfTrue="1" operator="equal">
      <formula>"NICE OUEST"</formula>
    </cfRule>
    <cfRule type="cellIs" dxfId="2140" priority="249" stopIfTrue="1" operator="equal">
      <formula>"Nice Nord"</formula>
    </cfRule>
    <cfRule type="cellIs" dxfId="2139" priority="250" stopIfTrue="1" operator="equal">
      <formula>"Congés"</formula>
    </cfRule>
    <cfRule type="cellIs" dxfId="2138" priority="251" stopIfTrue="1" operator="equal">
      <formula>"Nice Est"</formula>
    </cfRule>
  </conditionalFormatting>
  <conditionalFormatting sqref="K2">
    <cfRule type="cellIs" dxfId="2137" priority="245" stopIfTrue="1" operator="equal">
      <formula>""</formula>
    </cfRule>
  </conditionalFormatting>
  <conditionalFormatting sqref="H1:H1048576">
    <cfRule type="containsText" dxfId="2130" priority="176" operator="containsText" text="FAUX">
      <formula>NOT(ISERROR(SEARCH("FAUX",H1)))</formula>
    </cfRule>
  </conditionalFormatting>
  <conditionalFormatting sqref="B55">
    <cfRule type="cellIs" dxfId="2129" priority="170" stopIfTrue="1" operator="equal">
      <formula>"Repos"</formula>
    </cfRule>
    <cfRule type="cellIs" dxfId="2128" priority="171" stopIfTrue="1" operator="equal">
      <formula>"ABSENT"</formula>
    </cfRule>
    <cfRule type="cellIs" dxfId="2127" priority="172" stopIfTrue="1" operator="equal">
      <formula>"NICE OUEST"</formula>
    </cfRule>
    <cfRule type="cellIs" dxfId="2126" priority="173" stopIfTrue="1" operator="equal">
      <formula>"Nice Nord"</formula>
    </cfRule>
    <cfRule type="cellIs" dxfId="2125" priority="174" stopIfTrue="1" operator="equal">
      <formula>"Congés"</formula>
    </cfRule>
    <cfRule type="cellIs" dxfId="2124" priority="175" stopIfTrue="1" operator="equal">
      <formula>"Nice Est"</formula>
    </cfRule>
  </conditionalFormatting>
  <conditionalFormatting sqref="B55">
    <cfRule type="cellIs" dxfId="2123" priority="164" stopIfTrue="1" operator="equal">
      <formula>"Repos"</formula>
    </cfRule>
    <cfRule type="cellIs" dxfId="2122" priority="165" stopIfTrue="1" operator="equal">
      <formula>"ABSENT"</formula>
    </cfRule>
    <cfRule type="cellIs" dxfId="2121" priority="166" stopIfTrue="1" operator="equal">
      <formula>"NICE OUEST"</formula>
    </cfRule>
    <cfRule type="cellIs" dxfId="2120" priority="167" stopIfTrue="1" operator="equal">
      <formula>"Nice Nord"</formula>
    </cfRule>
    <cfRule type="cellIs" dxfId="2119" priority="168" stopIfTrue="1" operator="equal">
      <formula>"Congés"</formula>
    </cfRule>
    <cfRule type="cellIs" dxfId="2118" priority="169" stopIfTrue="1" operator="equal">
      <formula>"Nice Est"</formula>
    </cfRule>
  </conditionalFormatting>
  <conditionalFormatting sqref="B55">
    <cfRule type="cellIs" dxfId="2117" priority="158" stopIfTrue="1" operator="equal">
      <formula>"Repos"</formula>
    </cfRule>
    <cfRule type="cellIs" dxfId="2116" priority="159" stopIfTrue="1" operator="equal">
      <formula>"ABSENT"</formula>
    </cfRule>
    <cfRule type="cellIs" dxfId="2115" priority="160" stopIfTrue="1" operator="equal">
      <formula>"NICE OUEST"</formula>
    </cfRule>
    <cfRule type="cellIs" dxfId="2114" priority="161" stopIfTrue="1" operator="equal">
      <formula>"Nice Nord"</formula>
    </cfRule>
    <cfRule type="cellIs" dxfId="2113" priority="162" stopIfTrue="1" operator="equal">
      <formula>"Congés"</formula>
    </cfRule>
    <cfRule type="cellIs" dxfId="2112" priority="163" stopIfTrue="1" operator="equal">
      <formula>"Nice Est"</formula>
    </cfRule>
  </conditionalFormatting>
  <conditionalFormatting sqref="B55">
    <cfRule type="cellIs" dxfId="2111" priority="152" stopIfTrue="1" operator="equal">
      <formula>"Repos"</formula>
    </cfRule>
    <cfRule type="cellIs" dxfId="2110" priority="153" stopIfTrue="1" operator="equal">
      <formula>"ABSENT"</formula>
    </cfRule>
    <cfRule type="cellIs" dxfId="2109" priority="154" stopIfTrue="1" operator="equal">
      <formula>"NICE OUEST"</formula>
    </cfRule>
    <cfRule type="cellIs" dxfId="2108" priority="155" stopIfTrue="1" operator="equal">
      <formula>"Nice Nord"</formula>
    </cfRule>
    <cfRule type="cellIs" dxfId="2107" priority="156" stopIfTrue="1" operator="equal">
      <formula>"Congés"</formula>
    </cfRule>
    <cfRule type="cellIs" dxfId="2106" priority="157" stopIfTrue="1" operator="equal">
      <formula>"Nice Est"</formula>
    </cfRule>
  </conditionalFormatting>
  <conditionalFormatting sqref="B55">
    <cfRule type="cellIs" dxfId="2105" priority="146" stopIfTrue="1" operator="equal">
      <formula>"Repos"</formula>
    </cfRule>
    <cfRule type="cellIs" dxfId="2104" priority="147" stopIfTrue="1" operator="equal">
      <formula>"ABSENT"</formula>
    </cfRule>
    <cfRule type="cellIs" dxfId="2103" priority="148" stopIfTrue="1" operator="equal">
      <formula>"NICE OUEST"</formula>
    </cfRule>
    <cfRule type="cellIs" dxfId="2102" priority="149" stopIfTrue="1" operator="equal">
      <formula>"Nice Nord"</formula>
    </cfRule>
    <cfRule type="cellIs" dxfId="2101" priority="150" stopIfTrue="1" operator="equal">
      <formula>"Congés"</formula>
    </cfRule>
    <cfRule type="cellIs" dxfId="2100" priority="151" stopIfTrue="1" operator="equal">
      <formula>"Nice Est"</formula>
    </cfRule>
  </conditionalFormatting>
  <conditionalFormatting sqref="B52">
    <cfRule type="cellIs" dxfId="2099" priority="140" stopIfTrue="1" operator="equal">
      <formula>"Repos"</formula>
    </cfRule>
    <cfRule type="cellIs" dxfId="2098" priority="141" stopIfTrue="1" operator="equal">
      <formula>"ABSENT"</formula>
    </cfRule>
    <cfRule type="cellIs" dxfId="2097" priority="142" stopIfTrue="1" operator="equal">
      <formula>"NICE OUEST"</formula>
    </cfRule>
    <cfRule type="cellIs" dxfId="2096" priority="143" stopIfTrue="1" operator="equal">
      <formula>"Nice Nord"</formula>
    </cfRule>
    <cfRule type="cellIs" dxfId="2095" priority="144" stopIfTrue="1" operator="equal">
      <formula>"Congés"</formula>
    </cfRule>
    <cfRule type="cellIs" dxfId="2094" priority="145" stopIfTrue="1" operator="equal">
      <formula>"Nice Est"</formula>
    </cfRule>
  </conditionalFormatting>
  <conditionalFormatting sqref="B52">
    <cfRule type="cellIs" dxfId="2093" priority="134" stopIfTrue="1" operator="equal">
      <formula>"Repos"</formula>
    </cfRule>
    <cfRule type="cellIs" dxfId="2092" priority="135" stopIfTrue="1" operator="equal">
      <formula>"ABSENT"</formula>
    </cfRule>
    <cfRule type="cellIs" dxfId="2091" priority="136" stopIfTrue="1" operator="equal">
      <formula>"NICE OUEST"</formula>
    </cfRule>
    <cfRule type="cellIs" dxfId="2090" priority="137" stopIfTrue="1" operator="equal">
      <formula>"Nice Nord"</formula>
    </cfRule>
    <cfRule type="cellIs" dxfId="2089" priority="138" stopIfTrue="1" operator="equal">
      <formula>"Congés"</formula>
    </cfRule>
    <cfRule type="cellIs" dxfId="2088" priority="139" stopIfTrue="1" operator="equal">
      <formula>"Nice Est"</formula>
    </cfRule>
  </conditionalFormatting>
  <conditionalFormatting sqref="B52">
    <cfRule type="cellIs" dxfId="2087" priority="128" stopIfTrue="1" operator="equal">
      <formula>"Repos"</formula>
    </cfRule>
    <cfRule type="cellIs" dxfId="2086" priority="129" stopIfTrue="1" operator="equal">
      <formula>"ABSENT"</formula>
    </cfRule>
    <cfRule type="cellIs" dxfId="2085" priority="130" stopIfTrue="1" operator="equal">
      <formula>"NICE OUEST"</formula>
    </cfRule>
    <cfRule type="cellIs" dxfId="2084" priority="131" stopIfTrue="1" operator="equal">
      <formula>"Nice Nord"</formula>
    </cfRule>
    <cfRule type="cellIs" dxfId="2083" priority="132" stopIfTrue="1" operator="equal">
      <formula>"Congés"</formula>
    </cfRule>
    <cfRule type="cellIs" dxfId="2082" priority="133" stopIfTrue="1" operator="equal">
      <formula>"Nice Est"</formula>
    </cfRule>
  </conditionalFormatting>
  <conditionalFormatting sqref="B52">
    <cfRule type="cellIs" dxfId="2081" priority="122" stopIfTrue="1" operator="equal">
      <formula>"Repos"</formula>
    </cfRule>
    <cfRule type="cellIs" dxfId="2080" priority="123" stopIfTrue="1" operator="equal">
      <formula>"ABSENT"</formula>
    </cfRule>
    <cfRule type="cellIs" dxfId="2079" priority="124" stopIfTrue="1" operator="equal">
      <formula>"NICE OUEST"</formula>
    </cfRule>
    <cfRule type="cellIs" dxfId="2078" priority="125" stopIfTrue="1" operator="equal">
      <formula>"Nice Nord"</formula>
    </cfRule>
    <cfRule type="cellIs" dxfId="2077" priority="126" stopIfTrue="1" operator="equal">
      <formula>"Congés"</formula>
    </cfRule>
    <cfRule type="cellIs" dxfId="2076" priority="127" stopIfTrue="1" operator="equal">
      <formula>"Nice Est"</formula>
    </cfRule>
  </conditionalFormatting>
  <conditionalFormatting sqref="B52">
    <cfRule type="cellIs" dxfId="2075" priority="116" stopIfTrue="1" operator="equal">
      <formula>"Repos"</formula>
    </cfRule>
    <cfRule type="cellIs" dxfId="2074" priority="117" stopIfTrue="1" operator="equal">
      <formula>"ABSENT"</formula>
    </cfRule>
    <cfRule type="cellIs" dxfId="2073" priority="118" stopIfTrue="1" operator="equal">
      <formula>"NICE OUEST"</formula>
    </cfRule>
    <cfRule type="cellIs" dxfId="2072" priority="119" stopIfTrue="1" operator="equal">
      <formula>"Nice Nord"</formula>
    </cfRule>
    <cfRule type="cellIs" dxfId="2071" priority="120" stopIfTrue="1" operator="equal">
      <formula>"Congés"</formula>
    </cfRule>
    <cfRule type="cellIs" dxfId="2070" priority="121" stopIfTrue="1" operator="equal">
      <formula>"Nice Est"</formula>
    </cfRule>
  </conditionalFormatting>
  <conditionalFormatting sqref="B49">
    <cfRule type="cellIs" dxfId="2069" priority="110" stopIfTrue="1" operator="equal">
      <formula>"Repos"</formula>
    </cfRule>
    <cfRule type="cellIs" dxfId="2068" priority="111" stopIfTrue="1" operator="equal">
      <formula>"ABSENT"</formula>
    </cfRule>
    <cfRule type="cellIs" dxfId="2067" priority="112" stopIfTrue="1" operator="equal">
      <formula>"NICE OUEST"</formula>
    </cfRule>
    <cfRule type="cellIs" dxfId="2066" priority="113" stopIfTrue="1" operator="equal">
      <formula>"Nice Nord"</formula>
    </cfRule>
    <cfRule type="cellIs" dxfId="2065" priority="114" stopIfTrue="1" operator="equal">
      <formula>"Congés"</formula>
    </cfRule>
    <cfRule type="cellIs" dxfId="2064" priority="115" stopIfTrue="1" operator="equal">
      <formula>"Nice Est"</formula>
    </cfRule>
  </conditionalFormatting>
  <conditionalFormatting sqref="B49">
    <cfRule type="cellIs" dxfId="2063" priority="104" stopIfTrue="1" operator="equal">
      <formula>"Repos"</formula>
    </cfRule>
    <cfRule type="cellIs" dxfId="2062" priority="105" stopIfTrue="1" operator="equal">
      <formula>"ABSENT"</formula>
    </cfRule>
    <cfRule type="cellIs" dxfId="2061" priority="106" stopIfTrue="1" operator="equal">
      <formula>"NICE OUEST"</formula>
    </cfRule>
    <cfRule type="cellIs" dxfId="2060" priority="107" stopIfTrue="1" operator="equal">
      <formula>"Nice Nord"</formula>
    </cfRule>
    <cfRule type="cellIs" dxfId="2059" priority="108" stopIfTrue="1" operator="equal">
      <formula>"Congés"</formula>
    </cfRule>
    <cfRule type="cellIs" dxfId="2058" priority="109" stopIfTrue="1" operator="equal">
      <formula>"Nice Est"</formula>
    </cfRule>
  </conditionalFormatting>
  <conditionalFormatting sqref="B49">
    <cfRule type="cellIs" dxfId="2057" priority="98" stopIfTrue="1" operator="equal">
      <formula>"Repos"</formula>
    </cfRule>
    <cfRule type="cellIs" dxfId="2056" priority="99" stopIfTrue="1" operator="equal">
      <formula>"ABSENT"</formula>
    </cfRule>
    <cfRule type="cellIs" dxfId="2055" priority="100" stopIfTrue="1" operator="equal">
      <formula>"NICE OUEST"</formula>
    </cfRule>
    <cfRule type="cellIs" dxfId="2054" priority="101" stopIfTrue="1" operator="equal">
      <formula>"Nice Nord"</formula>
    </cfRule>
    <cfRule type="cellIs" dxfId="2053" priority="102" stopIfTrue="1" operator="equal">
      <formula>"Congés"</formula>
    </cfRule>
    <cfRule type="cellIs" dxfId="2052" priority="103" stopIfTrue="1" operator="equal">
      <formula>"Nice Est"</formula>
    </cfRule>
  </conditionalFormatting>
  <conditionalFormatting sqref="B49">
    <cfRule type="cellIs" dxfId="2051" priority="92" stopIfTrue="1" operator="equal">
      <formula>"Repos"</formula>
    </cfRule>
    <cfRule type="cellIs" dxfId="2050" priority="93" stopIfTrue="1" operator="equal">
      <formula>"ABSENT"</formula>
    </cfRule>
    <cfRule type="cellIs" dxfId="2049" priority="94" stopIfTrue="1" operator="equal">
      <formula>"NICE OUEST"</formula>
    </cfRule>
    <cfRule type="cellIs" dxfId="2048" priority="95" stopIfTrue="1" operator="equal">
      <formula>"Nice Nord"</formula>
    </cfRule>
    <cfRule type="cellIs" dxfId="2047" priority="96" stopIfTrue="1" operator="equal">
      <formula>"Congés"</formula>
    </cfRule>
    <cfRule type="cellIs" dxfId="2046" priority="97" stopIfTrue="1" operator="equal">
      <formula>"Nice Est"</formula>
    </cfRule>
  </conditionalFormatting>
  <conditionalFormatting sqref="B49">
    <cfRule type="cellIs" dxfId="2045" priority="86" stopIfTrue="1" operator="equal">
      <formula>"Repos"</formula>
    </cfRule>
    <cfRule type="cellIs" dxfId="2044" priority="87" stopIfTrue="1" operator="equal">
      <formula>"ABSENT"</formula>
    </cfRule>
    <cfRule type="cellIs" dxfId="2043" priority="88" stopIfTrue="1" operator="equal">
      <formula>"NICE OUEST"</formula>
    </cfRule>
    <cfRule type="cellIs" dxfId="2042" priority="89" stopIfTrue="1" operator="equal">
      <formula>"Nice Nord"</formula>
    </cfRule>
    <cfRule type="cellIs" dxfId="2041" priority="90" stopIfTrue="1" operator="equal">
      <formula>"Congés"</formula>
    </cfRule>
    <cfRule type="cellIs" dxfId="2040" priority="91" stopIfTrue="1" operator="equal">
      <formula>"Nice Est"</formula>
    </cfRule>
  </conditionalFormatting>
  <conditionalFormatting sqref="B28">
    <cfRule type="cellIs" dxfId="2039" priority="80" stopIfTrue="1" operator="equal">
      <formula>"Repos"</formula>
    </cfRule>
    <cfRule type="cellIs" dxfId="2038" priority="81" stopIfTrue="1" operator="equal">
      <formula>"ABSENT"</formula>
    </cfRule>
    <cfRule type="cellIs" dxfId="2037" priority="82" stopIfTrue="1" operator="equal">
      <formula>"NICE OUEST"</formula>
    </cfRule>
    <cfRule type="cellIs" dxfId="2036" priority="83" stopIfTrue="1" operator="equal">
      <formula>"Nice Nord"</formula>
    </cfRule>
    <cfRule type="cellIs" dxfId="2035" priority="84" stopIfTrue="1" operator="equal">
      <formula>"Congés"</formula>
    </cfRule>
    <cfRule type="cellIs" dxfId="2034" priority="85" stopIfTrue="1" operator="equal">
      <formula>"Nice Est"</formula>
    </cfRule>
  </conditionalFormatting>
  <conditionalFormatting sqref="B28">
    <cfRule type="cellIs" dxfId="2033" priority="74" stopIfTrue="1" operator="equal">
      <formula>"Repos"</formula>
    </cfRule>
    <cfRule type="cellIs" dxfId="2032" priority="75" stopIfTrue="1" operator="equal">
      <formula>"ABSENT"</formula>
    </cfRule>
    <cfRule type="cellIs" dxfId="2031" priority="76" stopIfTrue="1" operator="equal">
      <formula>"NICE OUEST"</formula>
    </cfRule>
    <cfRule type="cellIs" dxfId="2030" priority="77" stopIfTrue="1" operator="equal">
      <formula>"Nice Nord"</formula>
    </cfRule>
    <cfRule type="cellIs" dxfId="2029" priority="78" stopIfTrue="1" operator="equal">
      <formula>"Congés"</formula>
    </cfRule>
    <cfRule type="cellIs" dxfId="2028" priority="79" stopIfTrue="1" operator="equal">
      <formula>"Nice Est"</formula>
    </cfRule>
  </conditionalFormatting>
  <conditionalFormatting sqref="B28">
    <cfRule type="cellIs" dxfId="2027" priority="68" stopIfTrue="1" operator="equal">
      <formula>"Repos"</formula>
    </cfRule>
    <cfRule type="cellIs" dxfId="2026" priority="69" stopIfTrue="1" operator="equal">
      <formula>"ABSENT"</formula>
    </cfRule>
    <cfRule type="cellIs" dxfId="2025" priority="70" stopIfTrue="1" operator="equal">
      <formula>"NICE OUEST"</formula>
    </cfRule>
    <cfRule type="cellIs" dxfId="2024" priority="71" stopIfTrue="1" operator="equal">
      <formula>"Nice Nord"</formula>
    </cfRule>
    <cfRule type="cellIs" dxfId="2023" priority="72" stopIfTrue="1" operator="equal">
      <formula>"Congés"</formula>
    </cfRule>
    <cfRule type="cellIs" dxfId="2022" priority="73" stopIfTrue="1" operator="equal">
      <formula>"Nice Est"</formula>
    </cfRule>
  </conditionalFormatting>
  <conditionalFormatting sqref="B28">
    <cfRule type="cellIs" dxfId="2021" priority="62" stopIfTrue="1" operator="equal">
      <formula>"Repos"</formula>
    </cfRule>
    <cfRule type="cellIs" dxfId="2020" priority="63" stopIfTrue="1" operator="equal">
      <formula>"ABSENT"</formula>
    </cfRule>
    <cfRule type="cellIs" dxfId="2019" priority="64" stopIfTrue="1" operator="equal">
      <formula>"NICE OUEST"</formula>
    </cfRule>
    <cfRule type="cellIs" dxfId="2018" priority="65" stopIfTrue="1" operator="equal">
      <formula>"Nice Nord"</formula>
    </cfRule>
    <cfRule type="cellIs" dxfId="2017" priority="66" stopIfTrue="1" operator="equal">
      <formula>"Congés"</formula>
    </cfRule>
    <cfRule type="cellIs" dxfId="2016" priority="67" stopIfTrue="1" operator="equal">
      <formula>"Nice Est"</formula>
    </cfRule>
  </conditionalFormatting>
  <conditionalFormatting sqref="B28">
    <cfRule type="cellIs" dxfId="2015" priority="56" stopIfTrue="1" operator="equal">
      <formula>"Repos"</formula>
    </cfRule>
    <cfRule type="cellIs" dxfId="2014" priority="57" stopIfTrue="1" operator="equal">
      <formula>"ABSENT"</formula>
    </cfRule>
    <cfRule type="cellIs" dxfId="2013" priority="58" stopIfTrue="1" operator="equal">
      <formula>"NICE OUEST"</formula>
    </cfRule>
    <cfRule type="cellIs" dxfId="2012" priority="59" stopIfTrue="1" operator="equal">
      <formula>"Nice Nord"</formula>
    </cfRule>
    <cfRule type="cellIs" dxfId="2011" priority="60" stopIfTrue="1" operator="equal">
      <formula>"Congés"</formula>
    </cfRule>
    <cfRule type="cellIs" dxfId="2010" priority="61" stopIfTrue="1" operator="equal">
      <formula>"Nice Est"</formula>
    </cfRule>
  </conditionalFormatting>
  <conditionalFormatting sqref="B32">
    <cfRule type="cellIs" dxfId="2009" priority="50" stopIfTrue="1" operator="equal">
      <formula>"Repos"</formula>
    </cfRule>
    <cfRule type="cellIs" dxfId="2008" priority="51" stopIfTrue="1" operator="equal">
      <formula>"ABSENT"</formula>
    </cfRule>
    <cfRule type="cellIs" dxfId="2007" priority="52" stopIfTrue="1" operator="equal">
      <formula>"NICE OUEST"</formula>
    </cfRule>
    <cfRule type="cellIs" dxfId="2006" priority="53" stopIfTrue="1" operator="equal">
      <formula>"Nice Nord"</formula>
    </cfRule>
    <cfRule type="cellIs" dxfId="2005" priority="54" stopIfTrue="1" operator="equal">
      <formula>"Congés"</formula>
    </cfRule>
    <cfRule type="cellIs" dxfId="2004" priority="55" stopIfTrue="1" operator="equal">
      <formula>"Nice Est"</formula>
    </cfRule>
  </conditionalFormatting>
  <conditionalFormatting sqref="B32">
    <cfRule type="cellIs" dxfId="2003" priority="44" stopIfTrue="1" operator="equal">
      <formula>"Repos"</formula>
    </cfRule>
    <cfRule type="cellIs" dxfId="2002" priority="45" stopIfTrue="1" operator="equal">
      <formula>"ABSENT"</formula>
    </cfRule>
    <cfRule type="cellIs" dxfId="2001" priority="46" stopIfTrue="1" operator="equal">
      <formula>"NICE OUEST"</formula>
    </cfRule>
    <cfRule type="cellIs" dxfId="2000" priority="47" stopIfTrue="1" operator="equal">
      <formula>"Nice Nord"</formula>
    </cfRule>
    <cfRule type="cellIs" dxfId="1999" priority="48" stopIfTrue="1" operator="equal">
      <formula>"Congés"</formula>
    </cfRule>
    <cfRule type="cellIs" dxfId="1998" priority="49" stopIfTrue="1" operator="equal">
      <formula>"Nice Est"</formula>
    </cfRule>
  </conditionalFormatting>
  <conditionalFormatting sqref="B32">
    <cfRule type="cellIs" dxfId="1997" priority="38" stopIfTrue="1" operator="equal">
      <formula>"Repos"</formula>
    </cfRule>
    <cfRule type="cellIs" dxfId="1996" priority="39" stopIfTrue="1" operator="equal">
      <formula>"ABSENT"</formula>
    </cfRule>
    <cfRule type="cellIs" dxfId="1995" priority="40" stopIfTrue="1" operator="equal">
      <formula>"NICE OUEST"</formula>
    </cfRule>
    <cfRule type="cellIs" dxfId="1994" priority="41" stopIfTrue="1" operator="equal">
      <formula>"Nice Nord"</formula>
    </cfRule>
    <cfRule type="cellIs" dxfId="1993" priority="42" stopIfTrue="1" operator="equal">
      <formula>"Congés"</formula>
    </cfRule>
    <cfRule type="cellIs" dxfId="1992" priority="43" stopIfTrue="1" operator="equal">
      <formula>"Nice Est"</formula>
    </cfRule>
  </conditionalFormatting>
  <conditionalFormatting sqref="B32">
    <cfRule type="cellIs" dxfId="1991" priority="32" stopIfTrue="1" operator="equal">
      <formula>"Repos"</formula>
    </cfRule>
    <cfRule type="cellIs" dxfId="1990" priority="33" stopIfTrue="1" operator="equal">
      <formula>"ABSENT"</formula>
    </cfRule>
    <cfRule type="cellIs" dxfId="1989" priority="34" stopIfTrue="1" operator="equal">
      <formula>"NICE OUEST"</formula>
    </cfRule>
    <cfRule type="cellIs" dxfId="1988" priority="35" stopIfTrue="1" operator="equal">
      <formula>"Nice Nord"</formula>
    </cfRule>
    <cfRule type="cellIs" dxfId="1987" priority="36" stopIfTrue="1" operator="equal">
      <formula>"Congés"</formula>
    </cfRule>
    <cfRule type="cellIs" dxfId="1986" priority="37" stopIfTrue="1" operator="equal">
      <formula>"Nice Est"</formula>
    </cfRule>
  </conditionalFormatting>
  <conditionalFormatting sqref="B32">
    <cfRule type="cellIs" dxfId="1985" priority="26" stopIfTrue="1" operator="equal">
      <formula>"Repos"</formula>
    </cfRule>
    <cfRule type="cellIs" dxfId="1984" priority="27" stopIfTrue="1" operator="equal">
      <formula>"ABSENT"</formula>
    </cfRule>
    <cfRule type="cellIs" dxfId="1983" priority="28" stopIfTrue="1" operator="equal">
      <formula>"NICE OUEST"</formula>
    </cfRule>
    <cfRule type="cellIs" dxfId="1982" priority="29" stopIfTrue="1" operator="equal">
      <formula>"Nice Nord"</formula>
    </cfRule>
    <cfRule type="cellIs" dxfId="1981" priority="30" stopIfTrue="1" operator="equal">
      <formula>"Congés"</formula>
    </cfRule>
    <cfRule type="cellIs" dxfId="1980" priority="31" stopIfTrue="1" operator="equal">
      <formula>"Nice Est"</formula>
    </cfRule>
  </conditionalFormatting>
  <conditionalFormatting sqref="L8:L56">
    <cfRule type="cellIs" dxfId="499" priority="20" stopIfTrue="1" operator="equal">
      <formula>"Repos"</formula>
    </cfRule>
    <cfRule type="cellIs" dxfId="498" priority="21" stopIfTrue="1" operator="equal">
      <formula>"ABSENT"</formula>
    </cfRule>
    <cfRule type="cellIs" dxfId="497" priority="22" stopIfTrue="1" operator="equal">
      <formula>"NICE OUEST"</formula>
    </cfRule>
    <cfRule type="cellIs" dxfId="496" priority="23" stopIfTrue="1" operator="equal">
      <formula>"Nice Nord"</formula>
    </cfRule>
    <cfRule type="cellIs" dxfId="495" priority="24" stopIfTrue="1" operator="equal">
      <formula>"Congés"</formula>
    </cfRule>
    <cfRule type="cellIs" dxfId="494" priority="25" stopIfTrue="1" operator="equal">
      <formula>"Nice Est"</formula>
    </cfRule>
  </conditionalFormatting>
  <conditionalFormatting sqref="L57">
    <cfRule type="cellIs" dxfId="487" priority="14" stopIfTrue="1" operator="equal">
      <formula>"Repos"</formula>
    </cfRule>
    <cfRule type="cellIs" dxfId="486" priority="15" stopIfTrue="1" operator="equal">
      <formula>"ABSENT"</formula>
    </cfRule>
    <cfRule type="cellIs" dxfId="485" priority="16" stopIfTrue="1" operator="equal">
      <formula>"NICE OUEST"</formula>
    </cfRule>
    <cfRule type="cellIs" dxfId="484" priority="17" stopIfTrue="1" operator="equal">
      <formula>"Nice Nord"</formula>
    </cfRule>
    <cfRule type="cellIs" dxfId="483" priority="18" stopIfTrue="1" operator="equal">
      <formula>"Congés"</formula>
    </cfRule>
    <cfRule type="cellIs" dxfId="482" priority="19" stopIfTrue="1" operator="equal">
      <formula>"Nice Est"</formula>
    </cfRule>
  </conditionalFormatting>
  <conditionalFormatting sqref="L8:L56">
    <cfRule type="cellIs" dxfId="475" priority="8" stopIfTrue="1" operator="equal">
      <formula>"Repos"</formula>
    </cfRule>
    <cfRule type="cellIs" dxfId="474" priority="9" stopIfTrue="1" operator="equal">
      <formula>"ABSENT"</formula>
    </cfRule>
    <cfRule type="cellIs" dxfId="473" priority="10" stopIfTrue="1" operator="equal">
      <formula>"NICE OUEST"</formula>
    </cfRule>
    <cfRule type="cellIs" dxfId="472" priority="11" stopIfTrue="1" operator="equal">
      <formula>"Nice Nord"</formula>
    </cfRule>
    <cfRule type="cellIs" dxfId="471" priority="12" stopIfTrue="1" operator="equal">
      <formula>"Congés"</formula>
    </cfRule>
    <cfRule type="cellIs" dxfId="470" priority="13" stopIfTrue="1" operator="equal">
      <formula>"Nice Est"</formula>
    </cfRule>
  </conditionalFormatting>
  <conditionalFormatting sqref="L57">
    <cfRule type="cellIs" dxfId="463" priority="2" stopIfTrue="1" operator="equal">
      <formula>"Repos"</formula>
    </cfRule>
    <cfRule type="cellIs" dxfId="462" priority="3" stopIfTrue="1" operator="equal">
      <formula>"ABSENT"</formula>
    </cfRule>
    <cfRule type="cellIs" dxfId="461" priority="4" stopIfTrue="1" operator="equal">
      <formula>"NICE OUEST"</formula>
    </cfRule>
    <cfRule type="cellIs" dxfId="460" priority="5" stopIfTrue="1" operator="equal">
      <formula>"Nice Nord"</formula>
    </cfRule>
    <cfRule type="cellIs" dxfId="459" priority="6" stopIfTrue="1" operator="equal">
      <formula>"Congés"</formula>
    </cfRule>
    <cfRule type="cellIs" dxfId="458" priority="7" stopIfTrue="1" operator="equal">
      <formula>"Nice Est"</formula>
    </cfRule>
  </conditionalFormatting>
  <conditionalFormatting sqref="L8:L64">
    <cfRule type="cellIs" dxfId="451" priority="1" stopIfTrue="1" operator="equal">
      <formula>0</formula>
    </cfRule>
  </conditionalFormatting>
  <dataValidations disablePrompts="1"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horizontalDpi="4294937604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>
    <tabColor indexed="10"/>
  </sheetPr>
  <dimension ref="A1:L64"/>
  <sheetViews>
    <sheetView workbookViewId="0">
      <selection activeCell="M16" sqref="M16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0.6640625" customWidth="1"/>
    <col min="7" max="7" width="10.5" customWidth="1"/>
    <col min="8" max="8" width="11.1640625" bestFit="1" customWidth="1"/>
    <col min="11" max="11" width="35.6640625" customWidth="1"/>
    <col min="12" max="12" width="39.6640625" customWidth="1"/>
  </cols>
  <sheetData>
    <row r="1" spans="1:12" ht="16" thickBot="1" x14ac:dyDescent="0.25">
      <c r="A1" s="79" t="s">
        <v>0</v>
      </c>
      <c r="B1" s="80"/>
      <c r="C1" s="80"/>
      <c r="D1" s="80"/>
      <c r="E1" s="80"/>
      <c r="F1" s="80"/>
      <c r="G1" s="80"/>
      <c r="H1" s="81"/>
    </row>
    <row r="2" spans="1:12" ht="26.25" customHeight="1" x14ac:dyDescent="0.2">
      <c r="A2" s="82"/>
      <c r="B2" s="83"/>
      <c r="C2" s="83"/>
      <c r="D2" s="83"/>
      <c r="E2" s="83"/>
      <c r="F2" s="83"/>
      <c r="G2" s="83"/>
      <c r="H2" s="84"/>
      <c r="K2" s="75">
        <f ca="1">F4</f>
        <v>42827</v>
      </c>
      <c r="L2" s="76"/>
    </row>
    <row r="3" spans="1:12" ht="12" customHeight="1" thickBot="1" x14ac:dyDescent="0.25">
      <c r="A3" s="85"/>
      <c r="B3" s="86"/>
      <c r="C3" s="86"/>
      <c r="D3" s="86"/>
      <c r="E3" s="86"/>
      <c r="F3" s="86"/>
      <c r="G3" s="86"/>
      <c r="H3" s="87"/>
      <c r="K3" s="77"/>
      <c r="L3" s="78"/>
    </row>
    <row r="4" spans="1:12" ht="9.75" customHeight="1" x14ac:dyDescent="0.2">
      <c r="A4" s="88" t="s">
        <v>124</v>
      </c>
      <c r="B4" s="89"/>
      <c r="C4" s="89"/>
      <c r="D4" s="89"/>
      <c r="E4" s="89"/>
      <c r="F4" s="92">
        <f ca="1">DATE(2017,4,MID(CELL("nomfichier",A1),FIND("]",CELL("nomfichier",A1),1)+1,3))</f>
        <v>42827</v>
      </c>
      <c r="G4" s="92"/>
      <c r="H4" s="93"/>
      <c r="L4" s="1"/>
    </row>
    <row r="5" spans="1:12" s="2" customFormat="1" ht="16" thickBot="1" x14ac:dyDescent="0.25">
      <c r="A5" s="90"/>
      <c r="B5" s="91"/>
      <c r="C5" s="91"/>
      <c r="D5" s="91"/>
      <c r="E5" s="91"/>
      <c r="F5" s="94"/>
      <c r="G5" s="94"/>
      <c r="H5" s="95"/>
      <c r="K5"/>
      <c r="L5" s="1"/>
    </row>
    <row r="6" spans="1:12" ht="14.25" customHeight="1" thickBot="1" x14ac:dyDescent="0.25">
      <c r="A6" s="71" t="s">
        <v>1</v>
      </c>
      <c r="B6" s="73" t="s">
        <v>2</v>
      </c>
      <c r="C6" s="96" t="s">
        <v>3</v>
      </c>
      <c r="D6" s="97"/>
      <c r="E6" s="98"/>
      <c r="F6" s="96" t="s">
        <v>4</v>
      </c>
      <c r="G6" s="97"/>
      <c r="H6" s="98"/>
      <c r="K6" s="2"/>
      <c r="L6" s="1"/>
    </row>
    <row r="7" spans="1:12" ht="17" customHeight="1" thickBot="1" x14ac:dyDescent="0.25">
      <c r="A7" s="72"/>
      <c r="B7" s="74"/>
      <c r="C7" s="40" t="s">
        <v>5</v>
      </c>
      <c r="D7" s="41" t="s">
        <v>6</v>
      </c>
      <c r="E7" s="42" t="s">
        <v>7</v>
      </c>
      <c r="F7" s="43" t="s">
        <v>8</v>
      </c>
      <c r="G7" s="41" t="s">
        <v>9</v>
      </c>
      <c r="H7" s="44" t="s">
        <v>10</v>
      </c>
      <c r="K7" s="14" t="s">
        <v>1</v>
      </c>
      <c r="L7" s="15" t="s">
        <v>2</v>
      </c>
    </row>
    <row r="8" spans="1:12" ht="17" customHeight="1" x14ac:dyDescent="0.2">
      <c r="A8" s="18" t="s">
        <v>135</v>
      </c>
      <c r="B8" s="25"/>
      <c r="C8" s="3" t="str">
        <f>IF(COUNTIF(HorMat,B8),"X","")</f>
        <v/>
      </c>
      <c r="D8" s="4" t="str">
        <f t="shared" ref="D8:D62" si="0">IF(COUNTIF(HorAm,B8),"X","")</f>
        <v/>
      </c>
      <c r="E8" s="5" t="str">
        <f t="shared" ref="E8:E62" si="1">IF(COUNTIF(HorSoir,B8),"X","")</f>
        <v/>
      </c>
      <c r="F8" s="56" t="str">
        <f>IF(B8="Congés","X","")</f>
        <v/>
      </c>
      <c r="G8" s="4" t="str">
        <f>IF(B8="Absent","X","")</f>
        <v/>
      </c>
      <c r="H8" s="5" t="str">
        <f t="shared" ref="H8:H39" si="2">IF(OR(COUNTIF(HorSup,B8),B8="",B8="REPOS"),"X")</f>
        <v>X</v>
      </c>
      <c r="K8" s="46" t="s">
        <v>135</v>
      </c>
      <c r="L8" s="32">
        <f>$B$8</f>
        <v>0</v>
      </c>
    </row>
    <row r="9" spans="1:12" ht="17" customHeight="1" x14ac:dyDescent="0.2">
      <c r="A9" s="19" t="s">
        <v>136</v>
      </c>
      <c r="B9" s="26"/>
      <c r="C9" s="8" t="str">
        <f t="shared" ref="C9:C62" si="3">IF(COUNTIF(HorMat,B9),"X","")</f>
        <v/>
      </c>
      <c r="D9" s="7" t="str">
        <f t="shared" si="0"/>
        <v/>
      </c>
      <c r="E9" s="6" t="str">
        <f t="shared" si="1"/>
        <v/>
      </c>
      <c r="F9" s="57" t="str">
        <f t="shared" ref="F9:F62" si="4">IF(B9="Congés","X","")</f>
        <v/>
      </c>
      <c r="G9" s="7" t="str">
        <f t="shared" ref="G9:G62" si="5">IF(B9="Absent","X","")</f>
        <v/>
      </c>
      <c r="H9" s="6" t="str">
        <f t="shared" si="2"/>
        <v>X</v>
      </c>
      <c r="K9" s="20" t="s">
        <v>136</v>
      </c>
      <c r="L9" s="24">
        <f>$B$9</f>
        <v>0</v>
      </c>
    </row>
    <row r="10" spans="1:12" ht="17" customHeight="1" x14ac:dyDescent="0.2">
      <c r="A10" s="19" t="s">
        <v>137</v>
      </c>
      <c r="B10" s="26"/>
      <c r="C10" s="8" t="str">
        <f t="shared" si="3"/>
        <v/>
      </c>
      <c r="D10" s="7" t="str">
        <f t="shared" si="0"/>
        <v/>
      </c>
      <c r="E10" s="6" t="str">
        <f t="shared" si="1"/>
        <v/>
      </c>
      <c r="F10" s="57" t="str">
        <f t="shared" si="4"/>
        <v/>
      </c>
      <c r="G10" s="7" t="str">
        <f t="shared" si="5"/>
        <v/>
      </c>
      <c r="H10" s="6" t="str">
        <f t="shared" si="2"/>
        <v>X</v>
      </c>
      <c r="K10" s="20" t="s">
        <v>137</v>
      </c>
      <c r="L10" s="17">
        <f>$B$10</f>
        <v>0</v>
      </c>
    </row>
    <row r="11" spans="1:12" ht="17" customHeight="1" x14ac:dyDescent="0.2">
      <c r="A11" s="19" t="s">
        <v>138</v>
      </c>
      <c r="B11" s="26"/>
      <c r="C11" s="8" t="str">
        <f t="shared" si="3"/>
        <v/>
      </c>
      <c r="D11" s="7" t="str">
        <f t="shared" si="0"/>
        <v/>
      </c>
      <c r="E11" s="6" t="str">
        <f t="shared" si="1"/>
        <v/>
      </c>
      <c r="F11" s="57" t="str">
        <f t="shared" si="4"/>
        <v/>
      </c>
      <c r="G11" s="7" t="str">
        <f t="shared" si="5"/>
        <v/>
      </c>
      <c r="H11" s="6" t="str">
        <f t="shared" si="2"/>
        <v>X</v>
      </c>
      <c r="K11" s="21" t="s">
        <v>138</v>
      </c>
      <c r="L11" s="17">
        <f>$B$11</f>
        <v>0</v>
      </c>
    </row>
    <row r="12" spans="1:12" ht="17" customHeight="1" thickBot="1" x14ac:dyDescent="0.25">
      <c r="A12" s="20" t="s">
        <v>139</v>
      </c>
      <c r="B12" s="26" t="s">
        <v>122</v>
      </c>
      <c r="C12" s="8" t="str">
        <f t="shared" si="3"/>
        <v/>
      </c>
      <c r="D12" s="7" t="str">
        <f t="shared" si="0"/>
        <v/>
      </c>
      <c r="E12" s="6" t="str">
        <f t="shared" si="1"/>
        <v/>
      </c>
      <c r="F12" s="57" t="str">
        <f t="shared" si="4"/>
        <v/>
      </c>
      <c r="G12" s="7" t="str">
        <f t="shared" si="5"/>
        <v/>
      </c>
      <c r="H12" s="6" t="str">
        <f t="shared" si="2"/>
        <v>X</v>
      </c>
      <c r="K12" s="51" t="s">
        <v>139</v>
      </c>
      <c r="L12" s="17" t="str">
        <f>$B$12</f>
        <v>Contrôle Déch 6H-12H</v>
      </c>
    </row>
    <row r="13" spans="1:12" ht="17" customHeight="1" x14ac:dyDescent="0.2">
      <c r="A13" s="19" t="s">
        <v>140</v>
      </c>
      <c r="B13" s="26" t="s">
        <v>106</v>
      </c>
      <c r="C13" s="8" t="str">
        <f t="shared" si="3"/>
        <v/>
      </c>
      <c r="D13" s="7" t="str">
        <f t="shared" si="0"/>
        <v/>
      </c>
      <c r="E13" s="6" t="str">
        <f t="shared" si="1"/>
        <v/>
      </c>
      <c r="F13" s="57" t="str">
        <f t="shared" si="4"/>
        <v/>
      </c>
      <c r="G13" s="7" t="str">
        <f t="shared" si="5"/>
        <v/>
      </c>
      <c r="H13" s="6" t="str">
        <f t="shared" si="2"/>
        <v>X</v>
      </c>
      <c r="K13" s="46" t="s">
        <v>140</v>
      </c>
      <c r="L13" s="17" t="str">
        <f>$B$13</f>
        <v>HS NICE OUEST</v>
      </c>
    </row>
    <row r="14" spans="1:12" ht="17" customHeight="1" thickBot="1" x14ac:dyDescent="0.25">
      <c r="A14" s="19" t="s">
        <v>141</v>
      </c>
      <c r="B14" s="26"/>
      <c r="C14" s="8" t="str">
        <f t="shared" si="3"/>
        <v/>
      </c>
      <c r="D14" s="7" t="str">
        <f t="shared" si="0"/>
        <v/>
      </c>
      <c r="E14" s="6" t="str">
        <f t="shared" si="1"/>
        <v/>
      </c>
      <c r="F14" s="57" t="str">
        <f t="shared" si="4"/>
        <v/>
      </c>
      <c r="G14" s="7" t="str">
        <f t="shared" si="5"/>
        <v/>
      </c>
      <c r="H14" s="6" t="str">
        <f t="shared" si="2"/>
        <v>X</v>
      </c>
      <c r="K14" s="28" t="s">
        <v>141</v>
      </c>
      <c r="L14" s="17">
        <f>$B$14</f>
        <v>0</v>
      </c>
    </row>
    <row r="15" spans="1:12" ht="17" customHeight="1" x14ac:dyDescent="0.2">
      <c r="A15" s="21" t="s">
        <v>142</v>
      </c>
      <c r="B15" s="26" t="s">
        <v>109</v>
      </c>
      <c r="C15" s="8" t="str">
        <f t="shared" si="3"/>
        <v/>
      </c>
      <c r="D15" s="7" t="str">
        <f t="shared" si="0"/>
        <v/>
      </c>
      <c r="E15" s="6" t="str">
        <f t="shared" si="1"/>
        <v/>
      </c>
      <c r="F15" s="57" t="str">
        <f t="shared" si="4"/>
        <v/>
      </c>
      <c r="G15" s="7" t="str">
        <f t="shared" si="5"/>
        <v/>
      </c>
      <c r="H15" s="6" t="str">
        <f t="shared" si="2"/>
        <v>X</v>
      </c>
      <c r="K15" s="48" t="s">
        <v>142</v>
      </c>
      <c r="L15" s="17" t="str">
        <f>$B$15</f>
        <v>POLY 7H-12H</v>
      </c>
    </row>
    <row r="16" spans="1:12" ht="17" customHeight="1" x14ac:dyDescent="0.2">
      <c r="A16" s="19" t="s">
        <v>143</v>
      </c>
      <c r="B16" s="31"/>
      <c r="C16" s="8" t="str">
        <f t="shared" si="3"/>
        <v/>
      </c>
      <c r="D16" s="7" t="str">
        <f t="shared" si="0"/>
        <v/>
      </c>
      <c r="E16" s="6" t="str">
        <f t="shared" si="1"/>
        <v/>
      </c>
      <c r="F16" s="57" t="str">
        <f t="shared" si="4"/>
        <v/>
      </c>
      <c r="G16" s="7" t="str">
        <f t="shared" si="5"/>
        <v/>
      </c>
      <c r="H16" s="6" t="str">
        <f t="shared" si="2"/>
        <v>X</v>
      </c>
      <c r="K16" s="21" t="s">
        <v>143</v>
      </c>
      <c r="L16" s="17">
        <f>$B$16</f>
        <v>0</v>
      </c>
    </row>
    <row r="17" spans="1:12" ht="17" customHeight="1" x14ac:dyDescent="0.2">
      <c r="A17" s="19" t="s">
        <v>144</v>
      </c>
      <c r="B17" s="26"/>
      <c r="C17" s="8" t="str">
        <f t="shared" si="3"/>
        <v/>
      </c>
      <c r="D17" s="7" t="str">
        <f t="shared" si="0"/>
        <v/>
      </c>
      <c r="E17" s="6" t="str">
        <f t="shared" si="1"/>
        <v/>
      </c>
      <c r="F17" s="57" t="str">
        <f t="shared" si="4"/>
        <v/>
      </c>
      <c r="G17" s="7" t="str">
        <f t="shared" si="5"/>
        <v/>
      </c>
      <c r="H17" s="6" t="str">
        <f t="shared" si="2"/>
        <v>X</v>
      </c>
      <c r="K17" s="19" t="s">
        <v>144</v>
      </c>
      <c r="L17" s="17">
        <f>$B$17</f>
        <v>0</v>
      </c>
    </row>
    <row r="18" spans="1:12" ht="17" customHeight="1" x14ac:dyDescent="0.2">
      <c r="A18" s="20" t="s">
        <v>145</v>
      </c>
      <c r="B18" s="31"/>
      <c r="C18" s="8" t="str">
        <f t="shared" si="3"/>
        <v/>
      </c>
      <c r="D18" s="7" t="str">
        <f t="shared" si="0"/>
        <v/>
      </c>
      <c r="E18" s="6" t="str">
        <f t="shared" si="1"/>
        <v/>
      </c>
      <c r="F18" s="57" t="str">
        <f t="shared" si="4"/>
        <v/>
      </c>
      <c r="G18" s="7" t="str">
        <f t="shared" si="5"/>
        <v/>
      </c>
      <c r="H18" s="6" t="str">
        <f t="shared" si="2"/>
        <v>X</v>
      </c>
      <c r="K18" s="45" t="s">
        <v>145</v>
      </c>
      <c r="L18" s="17">
        <f>$B$18</f>
        <v>0</v>
      </c>
    </row>
    <row r="19" spans="1:12" ht="17" customHeight="1" x14ac:dyDescent="0.2">
      <c r="A19" s="19" t="s">
        <v>146</v>
      </c>
      <c r="B19" s="26"/>
      <c r="C19" s="8" t="str">
        <f>IF(COUNTIF(HorMat,B19),"X","")</f>
        <v/>
      </c>
      <c r="D19" s="7" t="str">
        <f t="shared" si="0"/>
        <v/>
      </c>
      <c r="E19" s="6" t="str">
        <f t="shared" si="1"/>
        <v/>
      </c>
      <c r="F19" s="57" t="str">
        <f t="shared" si="4"/>
        <v/>
      </c>
      <c r="G19" s="7" t="str">
        <f t="shared" si="5"/>
        <v/>
      </c>
      <c r="H19" s="6" t="str">
        <f t="shared" si="2"/>
        <v>X</v>
      </c>
      <c r="K19" s="19" t="s">
        <v>146</v>
      </c>
      <c r="L19" s="17">
        <f>$B$119</f>
        <v>0</v>
      </c>
    </row>
    <row r="20" spans="1:12" ht="17" customHeight="1" x14ac:dyDescent="0.2">
      <c r="A20" s="19" t="s">
        <v>147</v>
      </c>
      <c r="B20" s="31"/>
      <c r="C20" s="8" t="str">
        <f t="shared" si="3"/>
        <v/>
      </c>
      <c r="D20" s="7" t="str">
        <f t="shared" si="0"/>
        <v/>
      </c>
      <c r="E20" s="6" t="str">
        <f t="shared" si="1"/>
        <v/>
      </c>
      <c r="F20" s="57" t="str">
        <f t="shared" si="4"/>
        <v/>
      </c>
      <c r="G20" s="7" t="str">
        <f t="shared" si="5"/>
        <v/>
      </c>
      <c r="H20" s="6" t="str">
        <f t="shared" si="2"/>
        <v>X</v>
      </c>
      <c r="K20" s="19" t="s">
        <v>147</v>
      </c>
      <c r="L20" s="17">
        <f>$B$20</f>
        <v>0</v>
      </c>
    </row>
    <row r="21" spans="1:12" ht="17" customHeight="1" x14ac:dyDescent="0.2">
      <c r="A21" s="21" t="s">
        <v>148</v>
      </c>
      <c r="B21" s="31"/>
      <c r="C21" s="8" t="str">
        <f t="shared" si="3"/>
        <v/>
      </c>
      <c r="D21" s="7" t="str">
        <f t="shared" si="0"/>
        <v/>
      </c>
      <c r="E21" s="6" t="str">
        <f t="shared" si="1"/>
        <v/>
      </c>
      <c r="F21" s="57" t="str">
        <f t="shared" si="4"/>
        <v/>
      </c>
      <c r="G21" s="7" t="str">
        <f t="shared" si="5"/>
        <v/>
      </c>
      <c r="H21" s="6" t="str">
        <f t="shared" si="2"/>
        <v>X</v>
      </c>
      <c r="K21" s="19" t="s">
        <v>148</v>
      </c>
      <c r="L21" s="17">
        <f>$B$21</f>
        <v>0</v>
      </c>
    </row>
    <row r="22" spans="1:12" ht="17" customHeight="1" x14ac:dyDescent="0.2">
      <c r="A22" s="19" t="s">
        <v>149</v>
      </c>
      <c r="B22" s="26"/>
      <c r="C22" s="8" t="str">
        <f>IF(COUNTIF(HorMat,B22),"X","")</f>
        <v/>
      </c>
      <c r="D22" s="7" t="str">
        <f t="shared" si="0"/>
        <v/>
      </c>
      <c r="E22" s="6" t="str">
        <f t="shared" si="1"/>
        <v/>
      </c>
      <c r="F22" s="57" t="str">
        <f t="shared" si="4"/>
        <v/>
      </c>
      <c r="G22" s="7" t="str">
        <f t="shared" si="5"/>
        <v/>
      </c>
      <c r="H22" s="6" t="str">
        <f t="shared" si="2"/>
        <v>X</v>
      </c>
      <c r="K22" s="19" t="s">
        <v>149</v>
      </c>
      <c r="L22" s="17">
        <f>$B$22</f>
        <v>0</v>
      </c>
    </row>
    <row r="23" spans="1:12" ht="17" customHeight="1" x14ac:dyDescent="0.2">
      <c r="A23" s="19" t="s">
        <v>150</v>
      </c>
      <c r="B23" s="26" t="s">
        <v>108</v>
      </c>
      <c r="C23" s="8" t="str">
        <f t="shared" si="3"/>
        <v/>
      </c>
      <c r="D23" s="7" t="str">
        <f t="shared" si="0"/>
        <v/>
      </c>
      <c r="E23" s="6" t="str">
        <f t="shared" si="1"/>
        <v/>
      </c>
      <c r="F23" s="57" t="str">
        <f t="shared" si="4"/>
        <v/>
      </c>
      <c r="G23" s="7" t="str">
        <f t="shared" si="5"/>
        <v/>
      </c>
      <c r="H23" s="6" t="str">
        <f t="shared" si="2"/>
        <v>X</v>
      </c>
      <c r="K23" s="19" t="s">
        <v>150</v>
      </c>
      <c r="L23" s="17" t="str">
        <f>$B$23</f>
        <v>HS NICE EST</v>
      </c>
    </row>
    <row r="24" spans="1:12" ht="17" customHeight="1" x14ac:dyDescent="0.2">
      <c r="A24" s="19" t="s">
        <v>151</v>
      </c>
      <c r="B24" s="26" t="s">
        <v>106</v>
      </c>
      <c r="C24" s="8" t="str">
        <f t="shared" si="3"/>
        <v/>
      </c>
      <c r="D24" s="7" t="str">
        <f t="shared" si="0"/>
        <v/>
      </c>
      <c r="E24" s="6" t="str">
        <f t="shared" si="1"/>
        <v/>
      </c>
      <c r="F24" s="57" t="str">
        <f t="shared" si="4"/>
        <v/>
      </c>
      <c r="G24" s="7" t="str">
        <f t="shared" si="5"/>
        <v/>
      </c>
      <c r="H24" s="6" t="str">
        <f t="shared" si="2"/>
        <v>X</v>
      </c>
      <c r="K24" s="19" t="s">
        <v>151</v>
      </c>
      <c r="L24" s="17" t="str">
        <f>$B$24</f>
        <v>HS NICE OUEST</v>
      </c>
    </row>
    <row r="25" spans="1:12" ht="17" customHeight="1" x14ac:dyDescent="0.2">
      <c r="A25" s="21" t="s">
        <v>152</v>
      </c>
      <c r="B25" s="26"/>
      <c r="C25" s="8" t="str">
        <f t="shared" si="3"/>
        <v/>
      </c>
      <c r="D25" s="7" t="str">
        <f t="shared" si="0"/>
        <v/>
      </c>
      <c r="E25" s="6" t="str">
        <f t="shared" si="1"/>
        <v/>
      </c>
      <c r="F25" s="57" t="str">
        <f t="shared" si="4"/>
        <v/>
      </c>
      <c r="G25" s="7" t="str">
        <f t="shared" si="5"/>
        <v/>
      </c>
      <c r="H25" s="6" t="str">
        <f t="shared" si="2"/>
        <v>X</v>
      </c>
      <c r="K25" s="20" t="s">
        <v>152</v>
      </c>
      <c r="L25" s="17">
        <f>$B$25</f>
        <v>0</v>
      </c>
    </row>
    <row r="26" spans="1:12" ht="17" customHeight="1" x14ac:dyDescent="0.2">
      <c r="A26" s="22" t="s">
        <v>153</v>
      </c>
      <c r="B26" s="26"/>
      <c r="C26" s="8" t="str">
        <f t="shared" si="3"/>
        <v/>
      </c>
      <c r="D26" s="7" t="str">
        <f t="shared" si="0"/>
        <v/>
      </c>
      <c r="E26" s="6" t="str">
        <f t="shared" si="1"/>
        <v/>
      </c>
      <c r="F26" s="57" t="str">
        <f t="shared" si="4"/>
        <v/>
      </c>
      <c r="G26" s="7" t="str">
        <f t="shared" si="5"/>
        <v/>
      </c>
      <c r="H26" s="6" t="str">
        <f t="shared" si="2"/>
        <v>X</v>
      </c>
      <c r="K26" s="19" t="s">
        <v>153</v>
      </c>
      <c r="L26" s="17">
        <f>$B$26</f>
        <v>0</v>
      </c>
    </row>
    <row r="27" spans="1:12" ht="17" customHeight="1" x14ac:dyDescent="0.2">
      <c r="A27" s="20" t="s">
        <v>154</v>
      </c>
      <c r="B27" s="26" t="s">
        <v>111</v>
      </c>
      <c r="C27" s="8" t="str">
        <f t="shared" si="3"/>
        <v/>
      </c>
      <c r="D27" s="7" t="str">
        <f t="shared" si="0"/>
        <v/>
      </c>
      <c r="E27" s="16" t="str">
        <f t="shared" si="1"/>
        <v/>
      </c>
      <c r="F27" s="57" t="str">
        <f t="shared" si="4"/>
        <v/>
      </c>
      <c r="G27" s="7" t="str">
        <f t="shared" si="5"/>
        <v/>
      </c>
      <c r="H27" s="6" t="str">
        <f t="shared" si="2"/>
        <v>X</v>
      </c>
      <c r="K27" s="19" t="s">
        <v>154</v>
      </c>
      <c r="L27" s="17" t="str">
        <f>$B$27</f>
        <v>Contrôle OM 20H-02H</v>
      </c>
    </row>
    <row r="28" spans="1:12" ht="17" customHeight="1" x14ac:dyDescent="0.2">
      <c r="A28" s="29" t="s">
        <v>155</v>
      </c>
      <c r="B28" s="26" t="s">
        <v>4</v>
      </c>
      <c r="C28" s="8" t="str">
        <f t="shared" si="3"/>
        <v/>
      </c>
      <c r="D28" s="7" t="str">
        <f t="shared" si="0"/>
        <v/>
      </c>
      <c r="E28" s="6" t="str">
        <f t="shared" si="1"/>
        <v/>
      </c>
      <c r="F28" s="57" t="str">
        <f t="shared" si="4"/>
        <v/>
      </c>
      <c r="G28" s="7" t="str">
        <f t="shared" si="5"/>
        <v>X</v>
      </c>
      <c r="H28" s="6" t="b">
        <f t="shared" si="2"/>
        <v>0</v>
      </c>
      <c r="K28" s="21" t="s">
        <v>155</v>
      </c>
      <c r="L28" s="17" t="str">
        <f>$B$28</f>
        <v>ABSENT</v>
      </c>
    </row>
    <row r="29" spans="1:12" ht="17" customHeight="1" x14ac:dyDescent="0.2">
      <c r="A29" s="19" t="s">
        <v>156</v>
      </c>
      <c r="B29" s="26"/>
      <c r="C29" s="8" t="str">
        <f t="shared" si="3"/>
        <v/>
      </c>
      <c r="D29" s="7" t="str">
        <f t="shared" si="0"/>
        <v/>
      </c>
      <c r="E29" s="6" t="str">
        <f t="shared" si="1"/>
        <v/>
      </c>
      <c r="F29" s="57" t="str">
        <f t="shared" si="4"/>
        <v/>
      </c>
      <c r="G29" s="7" t="str">
        <f t="shared" si="5"/>
        <v/>
      </c>
      <c r="H29" s="6" t="str">
        <f t="shared" si="2"/>
        <v>X</v>
      </c>
      <c r="K29" s="19" t="s">
        <v>156</v>
      </c>
      <c r="L29" s="17">
        <f>$B$29</f>
        <v>0</v>
      </c>
    </row>
    <row r="30" spans="1:12" ht="17" customHeight="1" x14ac:dyDescent="0.2">
      <c r="A30" s="19" t="s">
        <v>157</v>
      </c>
      <c r="B30" s="26"/>
      <c r="C30" s="8" t="str">
        <f t="shared" si="3"/>
        <v/>
      </c>
      <c r="D30" s="7" t="str">
        <f t="shared" si="0"/>
        <v/>
      </c>
      <c r="E30" s="6" t="str">
        <f t="shared" si="1"/>
        <v/>
      </c>
      <c r="F30" s="57" t="str">
        <f t="shared" si="4"/>
        <v/>
      </c>
      <c r="G30" s="7" t="str">
        <f t="shared" si="5"/>
        <v/>
      </c>
      <c r="H30" s="6" t="str">
        <f t="shared" si="2"/>
        <v>X</v>
      </c>
      <c r="K30" s="21" t="s">
        <v>157</v>
      </c>
      <c r="L30" s="17">
        <f>$B$30</f>
        <v>0</v>
      </c>
    </row>
    <row r="31" spans="1:12" ht="17" customHeight="1" x14ac:dyDescent="0.2">
      <c r="A31" s="19" t="s">
        <v>158</v>
      </c>
      <c r="B31" s="26" t="s">
        <v>123</v>
      </c>
      <c r="C31" s="8" t="str">
        <f t="shared" si="3"/>
        <v/>
      </c>
      <c r="D31" s="7" t="str">
        <f t="shared" si="0"/>
        <v/>
      </c>
      <c r="E31" s="6" t="str">
        <f t="shared" si="1"/>
        <v/>
      </c>
      <c r="F31" s="57" t="str">
        <f t="shared" si="4"/>
        <v/>
      </c>
      <c r="G31" s="7" t="str">
        <f t="shared" si="5"/>
        <v/>
      </c>
      <c r="H31" s="6" t="str">
        <f t="shared" si="2"/>
        <v>X</v>
      </c>
      <c r="K31" s="22" t="s">
        <v>158</v>
      </c>
      <c r="L31" s="17" t="str">
        <f>$B$31</f>
        <v>NICE NORD &amp; VIEUX NICE</v>
      </c>
    </row>
    <row r="32" spans="1:12" ht="17" customHeight="1" x14ac:dyDescent="0.2">
      <c r="A32" s="19" t="s">
        <v>159</v>
      </c>
      <c r="B32" s="26" t="s">
        <v>4</v>
      </c>
      <c r="C32" s="8" t="str">
        <f t="shared" si="3"/>
        <v/>
      </c>
      <c r="D32" s="7" t="str">
        <f t="shared" si="0"/>
        <v/>
      </c>
      <c r="E32" s="6" t="str">
        <f t="shared" si="1"/>
        <v/>
      </c>
      <c r="F32" s="57" t="str">
        <f t="shared" si="4"/>
        <v/>
      </c>
      <c r="G32" s="7" t="str">
        <f t="shared" si="5"/>
        <v>X</v>
      </c>
      <c r="H32" s="6" t="b">
        <f t="shared" si="2"/>
        <v>0</v>
      </c>
      <c r="K32" s="29" t="s">
        <v>159</v>
      </c>
      <c r="L32" s="17" t="str">
        <f>$B$32</f>
        <v>ABSENT</v>
      </c>
    </row>
    <row r="33" spans="1:12" ht="17" customHeight="1" x14ac:dyDescent="0.2">
      <c r="A33" s="21" t="s">
        <v>160</v>
      </c>
      <c r="B33" s="26" t="s">
        <v>110</v>
      </c>
      <c r="C33" s="8" t="str">
        <f t="shared" si="3"/>
        <v/>
      </c>
      <c r="D33" s="7" t="str">
        <f t="shared" si="0"/>
        <v/>
      </c>
      <c r="E33" s="6" t="str">
        <f t="shared" si="1"/>
        <v/>
      </c>
      <c r="F33" s="57" t="str">
        <f t="shared" si="4"/>
        <v/>
      </c>
      <c r="G33" s="7" t="str">
        <f t="shared" si="5"/>
        <v/>
      </c>
      <c r="H33" s="6" t="str">
        <f t="shared" si="2"/>
        <v>X</v>
      </c>
      <c r="K33" s="19" t="s">
        <v>160</v>
      </c>
      <c r="L33" s="17" t="str">
        <f>$B$33</f>
        <v>CP + POLY 7H-12H</v>
      </c>
    </row>
    <row r="34" spans="1:12" ht="17" customHeight="1" x14ac:dyDescent="0.2">
      <c r="A34" s="19" t="s">
        <v>161</v>
      </c>
      <c r="B34" s="26"/>
      <c r="C34" s="8" t="str">
        <f t="shared" si="3"/>
        <v/>
      </c>
      <c r="D34" s="7" t="str">
        <f t="shared" si="0"/>
        <v/>
      </c>
      <c r="E34" s="6" t="str">
        <f t="shared" si="1"/>
        <v/>
      </c>
      <c r="F34" s="57" t="str">
        <f t="shared" si="4"/>
        <v/>
      </c>
      <c r="G34" s="7" t="str">
        <f t="shared" si="5"/>
        <v/>
      </c>
      <c r="H34" s="6" t="str">
        <f t="shared" si="2"/>
        <v>X</v>
      </c>
      <c r="K34" s="19" t="s">
        <v>161</v>
      </c>
      <c r="L34" s="24">
        <f>$B$34</f>
        <v>0</v>
      </c>
    </row>
    <row r="35" spans="1:12" ht="17" customHeight="1" x14ac:dyDescent="0.2">
      <c r="A35" s="19" t="s">
        <v>162</v>
      </c>
      <c r="B35" s="26"/>
      <c r="C35" s="8" t="str">
        <f t="shared" si="3"/>
        <v/>
      </c>
      <c r="D35" s="7" t="str">
        <f t="shared" si="0"/>
        <v/>
      </c>
      <c r="E35" s="6" t="str">
        <f t="shared" si="1"/>
        <v/>
      </c>
      <c r="F35" s="57" t="str">
        <f t="shared" si="4"/>
        <v/>
      </c>
      <c r="G35" s="7" t="str">
        <f t="shared" si="5"/>
        <v/>
      </c>
      <c r="H35" s="6" t="str">
        <f t="shared" si="2"/>
        <v>X</v>
      </c>
      <c r="K35" s="19" t="s">
        <v>162</v>
      </c>
      <c r="L35" s="17">
        <f>$B$35</f>
        <v>0</v>
      </c>
    </row>
    <row r="36" spans="1:12" ht="17" customHeight="1" x14ac:dyDescent="0.2">
      <c r="A36" s="19" t="s">
        <v>163</v>
      </c>
      <c r="B36" s="26"/>
      <c r="C36" s="8" t="str">
        <f t="shared" si="3"/>
        <v/>
      </c>
      <c r="D36" s="7" t="str">
        <f t="shared" si="0"/>
        <v/>
      </c>
      <c r="E36" s="6" t="str">
        <f t="shared" si="1"/>
        <v/>
      </c>
      <c r="F36" s="57" t="str">
        <f t="shared" si="4"/>
        <v/>
      </c>
      <c r="G36" s="7" t="str">
        <f t="shared" si="5"/>
        <v/>
      </c>
      <c r="H36" s="6" t="str">
        <f t="shared" si="2"/>
        <v>X</v>
      </c>
      <c r="K36" s="19" t="s">
        <v>163</v>
      </c>
      <c r="L36" s="17">
        <f>$B$36</f>
        <v>0</v>
      </c>
    </row>
    <row r="37" spans="1:12" ht="17" customHeight="1" x14ac:dyDescent="0.2">
      <c r="A37" s="19" t="s">
        <v>164</v>
      </c>
      <c r="B37" s="26"/>
      <c r="C37" s="8" t="str">
        <f t="shared" si="3"/>
        <v/>
      </c>
      <c r="D37" s="7" t="str">
        <f t="shared" si="0"/>
        <v/>
      </c>
      <c r="E37" s="6" t="str">
        <f t="shared" si="1"/>
        <v/>
      </c>
      <c r="F37" s="57" t="str">
        <f t="shared" si="4"/>
        <v/>
      </c>
      <c r="G37" s="7" t="str">
        <f t="shared" si="5"/>
        <v/>
      </c>
      <c r="H37" s="6" t="str">
        <f t="shared" si="2"/>
        <v>X</v>
      </c>
      <c r="K37" s="19" t="s">
        <v>164</v>
      </c>
      <c r="L37" s="17">
        <f>$B$37</f>
        <v>0</v>
      </c>
    </row>
    <row r="38" spans="1:12" ht="17" customHeight="1" x14ac:dyDescent="0.2">
      <c r="A38" s="19" t="s">
        <v>165</v>
      </c>
      <c r="B38" s="26"/>
      <c r="C38" s="8" t="str">
        <f t="shared" si="3"/>
        <v/>
      </c>
      <c r="D38" s="7" t="str">
        <f t="shared" si="0"/>
        <v/>
      </c>
      <c r="E38" s="6" t="str">
        <f t="shared" si="1"/>
        <v/>
      </c>
      <c r="F38" s="57" t="str">
        <f t="shared" si="4"/>
        <v/>
      </c>
      <c r="G38" s="7" t="str">
        <f t="shared" si="5"/>
        <v/>
      </c>
      <c r="H38" s="6" t="str">
        <f t="shared" si="2"/>
        <v>X</v>
      </c>
      <c r="K38" s="19" t="s">
        <v>165</v>
      </c>
      <c r="L38" s="17">
        <f>$B$38</f>
        <v>0</v>
      </c>
    </row>
    <row r="39" spans="1:12" ht="17" customHeight="1" x14ac:dyDescent="0.2">
      <c r="A39" s="19" t="s">
        <v>166</v>
      </c>
      <c r="B39" s="26"/>
      <c r="C39" s="8" t="str">
        <f t="shared" si="3"/>
        <v/>
      </c>
      <c r="D39" s="7" t="str">
        <f t="shared" si="0"/>
        <v/>
      </c>
      <c r="E39" s="6" t="str">
        <f t="shared" si="1"/>
        <v/>
      </c>
      <c r="F39" s="57" t="str">
        <f t="shared" si="4"/>
        <v/>
      </c>
      <c r="G39" s="7" t="str">
        <f t="shared" si="5"/>
        <v/>
      </c>
      <c r="H39" s="6" t="str">
        <f t="shared" si="2"/>
        <v>X</v>
      </c>
      <c r="K39" s="19" t="s">
        <v>166</v>
      </c>
      <c r="L39" s="17">
        <f>$B$39</f>
        <v>0</v>
      </c>
    </row>
    <row r="40" spans="1:12" ht="17" customHeight="1" x14ac:dyDescent="0.2">
      <c r="A40" s="19" t="s">
        <v>167</v>
      </c>
      <c r="B40" s="26"/>
      <c r="C40" s="8" t="str">
        <f t="shared" si="3"/>
        <v/>
      </c>
      <c r="D40" s="7" t="str">
        <f t="shared" si="0"/>
        <v/>
      </c>
      <c r="E40" s="6" t="str">
        <f t="shared" si="1"/>
        <v/>
      </c>
      <c r="F40" s="57" t="str">
        <f t="shared" si="4"/>
        <v/>
      </c>
      <c r="G40" s="7" t="str">
        <f t="shared" si="5"/>
        <v/>
      </c>
      <c r="H40" s="6" t="str">
        <f t="shared" ref="H40:H64" si="6">IF(OR(COUNTIF(HorSup,B40),B40="",B40="REPOS"),"X")</f>
        <v>X</v>
      </c>
      <c r="K40" s="19" t="s">
        <v>167</v>
      </c>
      <c r="L40" s="24">
        <f>$B$40</f>
        <v>0</v>
      </c>
    </row>
    <row r="41" spans="1:12" ht="17" customHeight="1" x14ac:dyDescent="0.2">
      <c r="A41" s="21" t="s">
        <v>168</v>
      </c>
      <c r="B41" s="26"/>
      <c r="C41" s="8" t="str">
        <f t="shared" si="3"/>
        <v/>
      </c>
      <c r="D41" s="7" t="str">
        <f t="shared" si="0"/>
        <v/>
      </c>
      <c r="E41" s="6" t="str">
        <f t="shared" si="1"/>
        <v/>
      </c>
      <c r="F41" s="57" t="str">
        <f t="shared" si="4"/>
        <v/>
      </c>
      <c r="G41" s="7" t="str">
        <f t="shared" si="5"/>
        <v/>
      </c>
      <c r="H41" s="6" t="str">
        <f t="shared" si="6"/>
        <v>X</v>
      </c>
      <c r="K41" s="19" t="s">
        <v>168</v>
      </c>
      <c r="L41" s="24">
        <f>$B$41</f>
        <v>0</v>
      </c>
    </row>
    <row r="42" spans="1:12" ht="17" customHeight="1" x14ac:dyDescent="0.2">
      <c r="A42" s="19" t="s">
        <v>169</v>
      </c>
      <c r="B42" s="26"/>
      <c r="C42" s="8" t="str">
        <f t="shared" si="3"/>
        <v/>
      </c>
      <c r="D42" s="7" t="str">
        <f t="shared" si="0"/>
        <v/>
      </c>
      <c r="E42" s="6" t="str">
        <f t="shared" si="1"/>
        <v/>
      </c>
      <c r="F42" s="57" t="str">
        <f t="shared" si="4"/>
        <v/>
      </c>
      <c r="G42" s="7" t="str">
        <f t="shared" si="5"/>
        <v/>
      </c>
      <c r="H42" s="6" t="str">
        <f t="shared" si="6"/>
        <v>X</v>
      </c>
      <c r="K42" s="19" t="s">
        <v>169</v>
      </c>
      <c r="L42" s="24">
        <f>$B$42</f>
        <v>0</v>
      </c>
    </row>
    <row r="43" spans="1:12" ht="17" customHeight="1" x14ac:dyDescent="0.2">
      <c r="A43" s="19" t="s">
        <v>170</v>
      </c>
      <c r="B43" s="26"/>
      <c r="C43" s="8" t="str">
        <f t="shared" si="3"/>
        <v/>
      </c>
      <c r="D43" s="7" t="str">
        <f t="shared" si="0"/>
        <v/>
      </c>
      <c r="E43" s="6" t="str">
        <f t="shared" si="1"/>
        <v/>
      </c>
      <c r="F43" s="57" t="str">
        <f t="shared" si="4"/>
        <v/>
      </c>
      <c r="G43" s="7" t="str">
        <f t="shared" si="5"/>
        <v/>
      </c>
      <c r="H43" s="6" t="str">
        <f t="shared" si="6"/>
        <v>X</v>
      </c>
      <c r="K43" s="21" t="s">
        <v>170</v>
      </c>
      <c r="L43" s="24">
        <f>$B$43</f>
        <v>0</v>
      </c>
    </row>
    <row r="44" spans="1:12" ht="17" customHeight="1" x14ac:dyDescent="0.2">
      <c r="A44" s="19" t="s">
        <v>171</v>
      </c>
      <c r="B44" s="26"/>
      <c r="C44" s="8" t="str">
        <f t="shared" si="3"/>
        <v/>
      </c>
      <c r="D44" s="7" t="str">
        <f t="shared" si="0"/>
        <v/>
      </c>
      <c r="E44" s="6" t="str">
        <f t="shared" si="1"/>
        <v/>
      </c>
      <c r="F44" s="57" t="str">
        <f t="shared" si="4"/>
        <v/>
      </c>
      <c r="G44" s="7" t="str">
        <f t="shared" si="5"/>
        <v/>
      </c>
      <c r="H44" s="6" t="str">
        <f t="shared" si="6"/>
        <v>X</v>
      </c>
      <c r="K44" s="19" t="s">
        <v>171</v>
      </c>
      <c r="L44" s="17">
        <f>$B$44</f>
        <v>0</v>
      </c>
    </row>
    <row r="45" spans="1:12" ht="17" customHeight="1" x14ac:dyDescent="0.2">
      <c r="A45" s="19" t="s">
        <v>172</v>
      </c>
      <c r="B45" s="26"/>
      <c r="C45" s="8" t="str">
        <f t="shared" si="3"/>
        <v/>
      </c>
      <c r="D45" s="7" t="str">
        <f t="shared" si="0"/>
        <v/>
      </c>
      <c r="E45" s="6" t="str">
        <f t="shared" si="1"/>
        <v/>
      </c>
      <c r="F45" s="57" t="str">
        <f t="shared" si="4"/>
        <v/>
      </c>
      <c r="G45" s="7" t="str">
        <f t="shared" si="5"/>
        <v/>
      </c>
      <c r="H45" s="6" t="str">
        <f t="shared" si="6"/>
        <v>X</v>
      </c>
      <c r="K45" s="19" t="s">
        <v>172</v>
      </c>
      <c r="L45" s="17">
        <f>$B$45</f>
        <v>0</v>
      </c>
    </row>
    <row r="46" spans="1:12" ht="17" customHeight="1" x14ac:dyDescent="0.2">
      <c r="A46" s="19" t="s">
        <v>173</v>
      </c>
      <c r="B46" s="26"/>
      <c r="C46" s="8" t="str">
        <f t="shared" si="3"/>
        <v/>
      </c>
      <c r="D46" s="7" t="str">
        <f t="shared" si="0"/>
        <v/>
      </c>
      <c r="E46" s="6" t="str">
        <f t="shared" si="1"/>
        <v/>
      </c>
      <c r="F46" s="57" t="str">
        <f t="shared" si="4"/>
        <v/>
      </c>
      <c r="G46" s="7" t="str">
        <f t="shared" si="5"/>
        <v/>
      </c>
      <c r="H46" s="6" t="str">
        <f t="shared" si="6"/>
        <v>X</v>
      </c>
      <c r="K46" s="19" t="s">
        <v>173</v>
      </c>
      <c r="L46" s="17">
        <f>$B$46</f>
        <v>0</v>
      </c>
    </row>
    <row r="47" spans="1:12" ht="17" customHeight="1" x14ac:dyDescent="0.2">
      <c r="A47" s="19" t="s">
        <v>174</v>
      </c>
      <c r="B47" s="26"/>
      <c r="C47" s="8" t="str">
        <f t="shared" si="3"/>
        <v/>
      </c>
      <c r="D47" s="7" t="str">
        <f t="shared" si="0"/>
        <v/>
      </c>
      <c r="E47" s="6" t="str">
        <f t="shared" si="1"/>
        <v/>
      </c>
      <c r="F47" s="57" t="str">
        <f t="shared" si="4"/>
        <v/>
      </c>
      <c r="G47" s="7" t="str">
        <f t="shared" si="5"/>
        <v/>
      </c>
      <c r="H47" s="6" t="str">
        <f t="shared" si="6"/>
        <v>X</v>
      </c>
      <c r="K47" s="19" t="s">
        <v>174</v>
      </c>
      <c r="L47" s="17">
        <f>$B$47</f>
        <v>0</v>
      </c>
    </row>
    <row r="48" spans="1:12" ht="17" customHeight="1" x14ac:dyDescent="0.2">
      <c r="A48" s="19" t="s">
        <v>175</v>
      </c>
      <c r="B48" s="26" t="s">
        <v>127</v>
      </c>
      <c r="C48" s="8" t="str">
        <f t="shared" si="3"/>
        <v/>
      </c>
      <c r="D48" s="7" t="str">
        <f t="shared" si="0"/>
        <v/>
      </c>
      <c r="E48" s="6" t="str">
        <f t="shared" si="1"/>
        <v/>
      </c>
      <c r="F48" s="57" t="str">
        <f t="shared" si="4"/>
        <v/>
      </c>
      <c r="G48" s="7" t="str">
        <f t="shared" si="5"/>
        <v/>
      </c>
      <c r="H48" s="6" t="str">
        <f t="shared" si="6"/>
        <v>X</v>
      </c>
      <c r="K48" s="19" t="s">
        <v>175</v>
      </c>
      <c r="L48" s="17" t="str">
        <f>$B$48</f>
        <v>HS Autre Cop</v>
      </c>
    </row>
    <row r="49" spans="1:12" ht="17" customHeight="1" x14ac:dyDescent="0.2">
      <c r="A49" s="29" t="s">
        <v>176</v>
      </c>
      <c r="B49" s="26" t="s">
        <v>4</v>
      </c>
      <c r="C49" s="8" t="str">
        <f t="shared" si="3"/>
        <v/>
      </c>
      <c r="D49" s="7" t="str">
        <f t="shared" si="0"/>
        <v/>
      </c>
      <c r="E49" s="6" t="str">
        <f t="shared" si="1"/>
        <v/>
      </c>
      <c r="F49" s="57" t="str">
        <f t="shared" si="4"/>
        <v/>
      </c>
      <c r="G49" s="7" t="str">
        <f t="shared" si="5"/>
        <v>X</v>
      </c>
      <c r="H49" s="6" t="b">
        <f t="shared" si="6"/>
        <v>0</v>
      </c>
      <c r="K49" s="19" t="s">
        <v>176</v>
      </c>
      <c r="L49" s="17" t="str">
        <f>$B$49</f>
        <v>ABSENT</v>
      </c>
    </row>
    <row r="50" spans="1:12" ht="17" customHeight="1" x14ac:dyDescent="0.2">
      <c r="A50" s="21" t="s">
        <v>177</v>
      </c>
      <c r="B50" s="26"/>
      <c r="C50" s="8" t="str">
        <f t="shared" si="3"/>
        <v/>
      </c>
      <c r="D50" s="7" t="str">
        <f t="shared" si="0"/>
        <v/>
      </c>
      <c r="E50" s="6" t="str">
        <f t="shared" si="1"/>
        <v/>
      </c>
      <c r="F50" s="57" t="str">
        <f t="shared" si="4"/>
        <v/>
      </c>
      <c r="G50" s="7" t="str">
        <f t="shared" si="5"/>
        <v/>
      </c>
      <c r="H50" s="6" t="str">
        <f t="shared" si="6"/>
        <v>X</v>
      </c>
      <c r="K50" s="29" t="s">
        <v>177</v>
      </c>
      <c r="L50" s="17">
        <f>$B$50</f>
        <v>0</v>
      </c>
    </row>
    <row r="51" spans="1:12" ht="17" customHeight="1" x14ac:dyDescent="0.2">
      <c r="A51" s="21" t="s">
        <v>178</v>
      </c>
      <c r="B51" s="26"/>
      <c r="C51" s="8" t="str">
        <f t="shared" si="3"/>
        <v/>
      </c>
      <c r="D51" s="7" t="str">
        <f t="shared" si="0"/>
        <v/>
      </c>
      <c r="E51" s="6" t="str">
        <f t="shared" si="1"/>
        <v/>
      </c>
      <c r="F51" s="57" t="str">
        <f t="shared" si="4"/>
        <v/>
      </c>
      <c r="G51" s="7" t="str">
        <f t="shared" si="5"/>
        <v/>
      </c>
      <c r="H51" s="6" t="str">
        <f t="shared" si="6"/>
        <v>X</v>
      </c>
      <c r="K51" s="21" t="s">
        <v>178</v>
      </c>
      <c r="L51" s="17">
        <f>$B$51</f>
        <v>0</v>
      </c>
    </row>
    <row r="52" spans="1:12" ht="17" customHeight="1" x14ac:dyDescent="0.2">
      <c r="A52" s="29" t="s">
        <v>179</v>
      </c>
      <c r="B52" s="26" t="s">
        <v>4</v>
      </c>
      <c r="C52" s="8" t="str">
        <f t="shared" si="3"/>
        <v/>
      </c>
      <c r="D52" s="7" t="str">
        <f t="shared" si="0"/>
        <v/>
      </c>
      <c r="E52" s="6" t="str">
        <f t="shared" si="1"/>
        <v/>
      </c>
      <c r="F52" s="57" t="str">
        <f t="shared" si="4"/>
        <v/>
      </c>
      <c r="G52" s="7" t="str">
        <f t="shared" si="5"/>
        <v>X</v>
      </c>
      <c r="H52" s="6" t="b">
        <f t="shared" si="6"/>
        <v>0</v>
      </c>
      <c r="K52" s="21" t="s">
        <v>179</v>
      </c>
      <c r="L52" s="17" t="str">
        <f>$B$52</f>
        <v>ABSENT</v>
      </c>
    </row>
    <row r="53" spans="1:12" ht="17" customHeight="1" x14ac:dyDescent="0.2">
      <c r="A53" s="19" t="s">
        <v>180</v>
      </c>
      <c r="B53" s="26"/>
      <c r="C53" s="8" t="str">
        <f t="shared" si="3"/>
        <v/>
      </c>
      <c r="D53" s="7" t="str">
        <f t="shared" si="0"/>
        <v/>
      </c>
      <c r="E53" s="6" t="str">
        <f t="shared" si="1"/>
        <v/>
      </c>
      <c r="F53" s="57" t="str">
        <f t="shared" si="4"/>
        <v/>
      </c>
      <c r="G53" s="7" t="str">
        <f t="shared" si="5"/>
        <v/>
      </c>
      <c r="H53" s="6" t="str">
        <f t="shared" si="6"/>
        <v>X</v>
      </c>
      <c r="K53" s="29" t="s">
        <v>180</v>
      </c>
      <c r="L53" s="24">
        <f>$B$53</f>
        <v>0</v>
      </c>
    </row>
    <row r="54" spans="1:12" ht="17" customHeight="1" x14ac:dyDescent="0.2">
      <c r="A54" s="21" t="s">
        <v>181</v>
      </c>
      <c r="B54" s="26"/>
      <c r="C54" s="8" t="str">
        <f t="shared" si="3"/>
        <v/>
      </c>
      <c r="D54" s="7" t="str">
        <f t="shared" si="0"/>
        <v/>
      </c>
      <c r="E54" s="6" t="str">
        <f t="shared" si="1"/>
        <v/>
      </c>
      <c r="F54" s="57" t="str">
        <f t="shared" si="4"/>
        <v/>
      </c>
      <c r="G54" s="7" t="str">
        <f t="shared" si="5"/>
        <v/>
      </c>
      <c r="H54" s="6" t="str">
        <f t="shared" si="6"/>
        <v>X</v>
      </c>
      <c r="K54" s="19" t="s">
        <v>181</v>
      </c>
      <c r="L54" s="17">
        <f>$B$54</f>
        <v>0</v>
      </c>
    </row>
    <row r="55" spans="1:12" ht="17" customHeight="1" x14ac:dyDescent="0.2">
      <c r="A55" s="20" t="s">
        <v>182</v>
      </c>
      <c r="B55" s="26" t="s">
        <v>4</v>
      </c>
      <c r="C55" s="8" t="str">
        <f t="shared" si="3"/>
        <v/>
      </c>
      <c r="D55" s="7" t="str">
        <f t="shared" si="0"/>
        <v/>
      </c>
      <c r="E55" s="6" t="str">
        <f t="shared" si="1"/>
        <v/>
      </c>
      <c r="F55" s="57" t="str">
        <f t="shared" si="4"/>
        <v/>
      </c>
      <c r="G55" s="7" t="str">
        <f t="shared" si="5"/>
        <v>X</v>
      </c>
      <c r="H55" s="6" t="b">
        <f t="shared" si="6"/>
        <v>0</v>
      </c>
      <c r="K55" s="21" t="s">
        <v>182</v>
      </c>
      <c r="L55" s="24" t="str">
        <f>$B$55</f>
        <v>ABSENT</v>
      </c>
    </row>
    <row r="56" spans="1:12" ht="17" customHeight="1" x14ac:dyDescent="0.2">
      <c r="A56" s="19" t="s">
        <v>183</v>
      </c>
      <c r="B56" s="26"/>
      <c r="C56" s="8" t="str">
        <f t="shared" si="3"/>
        <v/>
      </c>
      <c r="D56" s="7" t="str">
        <f t="shared" si="0"/>
        <v/>
      </c>
      <c r="E56" s="6" t="str">
        <f t="shared" si="1"/>
        <v/>
      </c>
      <c r="F56" s="57" t="str">
        <f t="shared" si="4"/>
        <v/>
      </c>
      <c r="G56" s="7" t="str">
        <f t="shared" si="5"/>
        <v/>
      </c>
      <c r="H56" s="6" t="str">
        <f t="shared" si="6"/>
        <v>X</v>
      </c>
      <c r="K56" s="20" t="s">
        <v>183</v>
      </c>
      <c r="L56" s="24">
        <f>$B$56</f>
        <v>0</v>
      </c>
    </row>
    <row r="57" spans="1:12" ht="17" customHeight="1" x14ac:dyDescent="0.2">
      <c r="A57" s="19" t="s">
        <v>184</v>
      </c>
      <c r="B57" s="26"/>
      <c r="C57" s="8" t="str">
        <f t="shared" si="3"/>
        <v/>
      </c>
      <c r="D57" s="7" t="str">
        <f t="shared" si="0"/>
        <v/>
      </c>
      <c r="E57" s="6" t="str">
        <f t="shared" si="1"/>
        <v/>
      </c>
      <c r="F57" s="57" t="str">
        <f t="shared" si="4"/>
        <v/>
      </c>
      <c r="G57" s="7" t="str">
        <f t="shared" si="5"/>
        <v/>
      </c>
      <c r="H57" s="6" t="str">
        <f t="shared" si="6"/>
        <v>X</v>
      </c>
      <c r="K57" s="19" t="s">
        <v>184</v>
      </c>
      <c r="L57" s="24">
        <f>$B$57</f>
        <v>0</v>
      </c>
    </row>
    <row r="58" spans="1:12" ht="17" customHeight="1" x14ac:dyDescent="0.2">
      <c r="A58" s="20" t="s">
        <v>185</v>
      </c>
      <c r="B58" s="26"/>
      <c r="C58" s="8" t="str">
        <f t="shared" si="3"/>
        <v/>
      </c>
      <c r="D58" s="7" t="str">
        <f t="shared" si="0"/>
        <v/>
      </c>
      <c r="E58" s="6" t="str">
        <f t="shared" si="1"/>
        <v/>
      </c>
      <c r="F58" s="57" t="str">
        <f t="shared" si="4"/>
        <v/>
      </c>
      <c r="G58" s="7" t="str">
        <f t="shared" si="5"/>
        <v/>
      </c>
      <c r="H58" s="6" t="str">
        <f t="shared" si="6"/>
        <v>X</v>
      </c>
      <c r="K58" s="19" t="s">
        <v>185</v>
      </c>
      <c r="L58" s="99">
        <f>$B$58</f>
        <v>0</v>
      </c>
    </row>
    <row r="59" spans="1:12" ht="17" customHeight="1" x14ac:dyDescent="0.2">
      <c r="A59" s="20" t="s">
        <v>186</v>
      </c>
      <c r="B59" s="26"/>
      <c r="C59" s="8" t="str">
        <f t="shared" si="3"/>
        <v/>
      </c>
      <c r="D59" s="7" t="str">
        <f t="shared" si="0"/>
        <v/>
      </c>
      <c r="E59" s="6" t="str">
        <f t="shared" si="1"/>
        <v/>
      </c>
      <c r="F59" s="57" t="str">
        <f t="shared" si="4"/>
        <v/>
      </c>
      <c r="G59" s="7" t="str">
        <f t="shared" si="5"/>
        <v/>
      </c>
      <c r="H59" s="6" t="str">
        <f t="shared" si="6"/>
        <v>X</v>
      </c>
      <c r="K59" s="20" t="s">
        <v>186</v>
      </c>
      <c r="L59" s="99">
        <f>$B$59</f>
        <v>0</v>
      </c>
    </row>
    <row r="60" spans="1:12" ht="16" x14ac:dyDescent="0.2">
      <c r="A60" s="19" t="s">
        <v>187</v>
      </c>
      <c r="B60" s="26"/>
      <c r="C60" s="8" t="str">
        <f t="shared" si="3"/>
        <v/>
      </c>
      <c r="D60" s="7" t="str">
        <f t="shared" si="0"/>
        <v/>
      </c>
      <c r="E60" s="6" t="str">
        <f t="shared" si="1"/>
        <v/>
      </c>
      <c r="F60" s="57" t="str">
        <f t="shared" si="4"/>
        <v/>
      </c>
      <c r="G60" s="7" t="str">
        <f t="shared" si="5"/>
        <v/>
      </c>
      <c r="H60" s="6" t="str">
        <f t="shared" si="6"/>
        <v>X</v>
      </c>
      <c r="K60" s="20" t="s">
        <v>187</v>
      </c>
      <c r="L60" s="99">
        <f>$B$60</f>
        <v>0</v>
      </c>
    </row>
    <row r="61" spans="1:12" ht="16" x14ac:dyDescent="0.2">
      <c r="A61" s="20" t="s">
        <v>188</v>
      </c>
      <c r="B61" s="26"/>
      <c r="C61" s="8" t="str">
        <f t="shared" si="3"/>
        <v/>
      </c>
      <c r="D61" s="7" t="str">
        <f t="shared" si="0"/>
        <v/>
      </c>
      <c r="E61" s="6" t="str">
        <f t="shared" si="1"/>
        <v/>
      </c>
      <c r="F61" s="57" t="str">
        <f t="shared" si="4"/>
        <v/>
      </c>
      <c r="G61" s="7" t="str">
        <f t="shared" si="5"/>
        <v/>
      </c>
      <c r="H61" s="6" t="str">
        <f t="shared" si="6"/>
        <v>X</v>
      </c>
      <c r="K61" s="19" t="s">
        <v>188</v>
      </c>
      <c r="L61" s="99">
        <f>$B$61</f>
        <v>0</v>
      </c>
    </row>
    <row r="62" spans="1:12" ht="16" x14ac:dyDescent="0.2">
      <c r="A62" s="19" t="s">
        <v>189</v>
      </c>
      <c r="B62" s="31"/>
      <c r="C62" s="8" t="str">
        <f t="shared" si="3"/>
        <v/>
      </c>
      <c r="D62" s="7" t="str">
        <f t="shared" si="0"/>
        <v/>
      </c>
      <c r="E62" s="6" t="str">
        <f t="shared" si="1"/>
        <v/>
      </c>
      <c r="F62" s="57" t="str">
        <f t="shared" si="4"/>
        <v/>
      </c>
      <c r="G62" s="7" t="str">
        <f t="shared" si="5"/>
        <v/>
      </c>
      <c r="H62" s="6" t="str">
        <f t="shared" si="6"/>
        <v>X</v>
      </c>
      <c r="K62" s="20" t="s">
        <v>189</v>
      </c>
      <c r="L62" s="99">
        <f>$B$62</f>
        <v>0</v>
      </c>
    </row>
    <row r="63" spans="1:12" ht="16" x14ac:dyDescent="0.2">
      <c r="A63" s="27" t="s">
        <v>190</v>
      </c>
      <c r="B63" s="31"/>
      <c r="C63" s="8" t="str">
        <f>IF(COUNTIF(HorMat,B63),"X","")</f>
        <v/>
      </c>
      <c r="D63" s="7" t="str">
        <f>IF(COUNTIF(HorAm,B63),"X","")</f>
        <v/>
      </c>
      <c r="E63" s="6" t="str">
        <f>IF(COUNTIF(HorSoir,B63),"X","")</f>
        <v/>
      </c>
      <c r="F63" s="57" t="str">
        <f>IF(B63="Congés","X","")</f>
        <v/>
      </c>
      <c r="G63" s="7" t="str">
        <f>IF(B63="Absent","X","")</f>
        <v/>
      </c>
      <c r="H63" s="6" t="str">
        <f t="shared" si="6"/>
        <v>X</v>
      </c>
      <c r="K63" s="48" t="s">
        <v>190</v>
      </c>
      <c r="L63" s="99">
        <f>$B$63</f>
        <v>0</v>
      </c>
    </row>
    <row r="64" spans="1:12" ht="17" thickBot="1" x14ac:dyDescent="0.25">
      <c r="A64" s="28" t="s">
        <v>191</v>
      </c>
      <c r="B64" s="30" t="s">
        <v>120</v>
      </c>
      <c r="C64" s="8" t="str">
        <f>IF(COUNTIF(HorMat,B64),"X","")</f>
        <v/>
      </c>
      <c r="D64" s="7" t="str">
        <f>IF(COUNTIF(HorAm,B64),"X","")</f>
        <v/>
      </c>
      <c r="E64" s="6" t="str">
        <f>IF(COUNTIF(HorSoir,B64),"X","")</f>
        <v/>
      </c>
      <c r="F64" s="36" t="str">
        <f>IF(B64="Congés","X","")</f>
        <v/>
      </c>
      <c r="G64" s="37" t="str">
        <f>IF(B64="Absent","X","")</f>
        <v/>
      </c>
      <c r="H64" s="38" t="str">
        <f t="shared" si="6"/>
        <v>X</v>
      </c>
      <c r="K64" s="50" t="s">
        <v>191</v>
      </c>
      <c r="L64" s="100" t="str">
        <f>$B$64</f>
        <v>V.N. Matin</v>
      </c>
    </row>
  </sheetData>
  <sortState caseSensitive="1" ref="K8:L64">
    <sortCondition ref="L8:L64"/>
  </sortState>
  <mergeCells count="9">
    <mergeCell ref="A6:A7"/>
    <mergeCell ref="B6:B7"/>
    <mergeCell ref="K2:L3"/>
    <mergeCell ref="A1:H2"/>
    <mergeCell ref="A3:H3"/>
    <mergeCell ref="A4:E5"/>
    <mergeCell ref="F4:H5"/>
    <mergeCell ref="C6:E6"/>
    <mergeCell ref="F6:H6"/>
  </mergeCells>
  <conditionalFormatting sqref="B8:B64">
    <cfRule type="cellIs" dxfId="1979" priority="277" stopIfTrue="1" operator="equal">
      <formula>"Repos"</formula>
    </cfRule>
    <cfRule type="cellIs" dxfId="1978" priority="278" stopIfTrue="1" operator="equal">
      <formula>"ABSENT"</formula>
    </cfRule>
    <cfRule type="cellIs" dxfId="1977" priority="279" stopIfTrue="1" operator="equal">
      <formula>"NICE OUEST"</formula>
    </cfRule>
    <cfRule type="cellIs" dxfId="1976" priority="280" stopIfTrue="1" operator="equal">
      <formula>"Nice Nord"</formula>
    </cfRule>
    <cfRule type="cellIs" dxfId="1975" priority="281" stopIfTrue="1" operator="equal">
      <formula>"Congés"</formula>
    </cfRule>
    <cfRule type="cellIs" dxfId="1974" priority="282" stopIfTrue="1" operator="equal">
      <formula>"Nice Est"</formula>
    </cfRule>
  </conditionalFormatting>
  <conditionalFormatting sqref="K2">
    <cfRule type="cellIs" dxfId="1973" priority="276" stopIfTrue="1" operator="equal">
      <formula>""</formula>
    </cfRule>
  </conditionalFormatting>
  <conditionalFormatting sqref="H8:H64">
    <cfRule type="containsText" dxfId="1966" priority="176" operator="containsText" text="FAUX">
      <formula>NOT(ISERROR(SEARCH("FAUX",H8)))</formula>
    </cfRule>
  </conditionalFormatting>
  <conditionalFormatting sqref="B55">
    <cfRule type="cellIs" dxfId="1965" priority="170" stopIfTrue="1" operator="equal">
      <formula>"Repos"</formula>
    </cfRule>
    <cfRule type="cellIs" dxfId="1964" priority="171" stopIfTrue="1" operator="equal">
      <formula>"ABSENT"</formula>
    </cfRule>
    <cfRule type="cellIs" dxfId="1963" priority="172" stopIfTrue="1" operator="equal">
      <formula>"NICE OUEST"</formula>
    </cfRule>
    <cfRule type="cellIs" dxfId="1962" priority="173" stopIfTrue="1" operator="equal">
      <formula>"Nice Nord"</formula>
    </cfRule>
    <cfRule type="cellIs" dxfId="1961" priority="174" stopIfTrue="1" operator="equal">
      <formula>"Congés"</formula>
    </cfRule>
    <cfRule type="cellIs" dxfId="1960" priority="175" stopIfTrue="1" operator="equal">
      <formula>"Nice Est"</formula>
    </cfRule>
  </conditionalFormatting>
  <conditionalFormatting sqref="B55">
    <cfRule type="cellIs" dxfId="1959" priority="164" stopIfTrue="1" operator="equal">
      <formula>"Repos"</formula>
    </cfRule>
    <cfRule type="cellIs" dxfId="1958" priority="165" stopIfTrue="1" operator="equal">
      <formula>"ABSENT"</formula>
    </cfRule>
    <cfRule type="cellIs" dxfId="1957" priority="166" stopIfTrue="1" operator="equal">
      <formula>"NICE OUEST"</formula>
    </cfRule>
    <cfRule type="cellIs" dxfId="1956" priority="167" stopIfTrue="1" operator="equal">
      <formula>"Nice Nord"</formula>
    </cfRule>
    <cfRule type="cellIs" dxfId="1955" priority="168" stopIfTrue="1" operator="equal">
      <formula>"Congés"</formula>
    </cfRule>
    <cfRule type="cellIs" dxfId="1954" priority="169" stopIfTrue="1" operator="equal">
      <formula>"Nice Est"</formula>
    </cfRule>
  </conditionalFormatting>
  <conditionalFormatting sqref="B55">
    <cfRule type="cellIs" dxfId="1953" priority="158" stopIfTrue="1" operator="equal">
      <formula>"Repos"</formula>
    </cfRule>
    <cfRule type="cellIs" dxfId="1952" priority="159" stopIfTrue="1" operator="equal">
      <formula>"ABSENT"</formula>
    </cfRule>
    <cfRule type="cellIs" dxfId="1951" priority="160" stopIfTrue="1" operator="equal">
      <formula>"NICE OUEST"</formula>
    </cfRule>
    <cfRule type="cellIs" dxfId="1950" priority="161" stopIfTrue="1" operator="equal">
      <formula>"Nice Nord"</formula>
    </cfRule>
    <cfRule type="cellIs" dxfId="1949" priority="162" stopIfTrue="1" operator="equal">
      <formula>"Congés"</formula>
    </cfRule>
    <cfRule type="cellIs" dxfId="1948" priority="163" stopIfTrue="1" operator="equal">
      <formula>"Nice Est"</formula>
    </cfRule>
  </conditionalFormatting>
  <conditionalFormatting sqref="B55">
    <cfRule type="cellIs" dxfId="1947" priority="152" stopIfTrue="1" operator="equal">
      <formula>"Repos"</formula>
    </cfRule>
    <cfRule type="cellIs" dxfId="1946" priority="153" stopIfTrue="1" operator="equal">
      <formula>"ABSENT"</formula>
    </cfRule>
    <cfRule type="cellIs" dxfId="1945" priority="154" stopIfTrue="1" operator="equal">
      <formula>"NICE OUEST"</formula>
    </cfRule>
    <cfRule type="cellIs" dxfId="1944" priority="155" stopIfTrue="1" operator="equal">
      <formula>"Nice Nord"</formula>
    </cfRule>
    <cfRule type="cellIs" dxfId="1943" priority="156" stopIfTrue="1" operator="equal">
      <formula>"Congés"</formula>
    </cfRule>
    <cfRule type="cellIs" dxfId="1942" priority="157" stopIfTrue="1" operator="equal">
      <formula>"Nice Est"</formula>
    </cfRule>
  </conditionalFormatting>
  <conditionalFormatting sqref="B55">
    <cfRule type="cellIs" dxfId="1941" priority="146" stopIfTrue="1" operator="equal">
      <formula>"Repos"</formula>
    </cfRule>
    <cfRule type="cellIs" dxfId="1940" priority="147" stopIfTrue="1" operator="equal">
      <formula>"ABSENT"</formula>
    </cfRule>
    <cfRule type="cellIs" dxfId="1939" priority="148" stopIfTrue="1" operator="equal">
      <formula>"NICE OUEST"</formula>
    </cfRule>
    <cfRule type="cellIs" dxfId="1938" priority="149" stopIfTrue="1" operator="equal">
      <formula>"Nice Nord"</formula>
    </cfRule>
    <cfRule type="cellIs" dxfId="1937" priority="150" stopIfTrue="1" operator="equal">
      <formula>"Congés"</formula>
    </cfRule>
    <cfRule type="cellIs" dxfId="1936" priority="151" stopIfTrue="1" operator="equal">
      <formula>"Nice Est"</formula>
    </cfRule>
  </conditionalFormatting>
  <conditionalFormatting sqref="B52">
    <cfRule type="cellIs" dxfId="1935" priority="140" stopIfTrue="1" operator="equal">
      <formula>"Repos"</formula>
    </cfRule>
    <cfRule type="cellIs" dxfId="1934" priority="141" stopIfTrue="1" operator="equal">
      <formula>"ABSENT"</formula>
    </cfRule>
    <cfRule type="cellIs" dxfId="1933" priority="142" stopIfTrue="1" operator="equal">
      <formula>"NICE OUEST"</formula>
    </cfRule>
    <cfRule type="cellIs" dxfId="1932" priority="143" stopIfTrue="1" operator="equal">
      <formula>"Nice Nord"</formula>
    </cfRule>
    <cfRule type="cellIs" dxfId="1931" priority="144" stopIfTrue="1" operator="equal">
      <formula>"Congés"</formula>
    </cfRule>
    <cfRule type="cellIs" dxfId="1930" priority="145" stopIfTrue="1" operator="equal">
      <formula>"Nice Est"</formula>
    </cfRule>
  </conditionalFormatting>
  <conditionalFormatting sqref="B52">
    <cfRule type="cellIs" dxfId="1929" priority="134" stopIfTrue="1" operator="equal">
      <formula>"Repos"</formula>
    </cfRule>
    <cfRule type="cellIs" dxfId="1928" priority="135" stopIfTrue="1" operator="equal">
      <formula>"ABSENT"</formula>
    </cfRule>
    <cfRule type="cellIs" dxfId="1927" priority="136" stopIfTrue="1" operator="equal">
      <formula>"NICE OUEST"</formula>
    </cfRule>
    <cfRule type="cellIs" dxfId="1926" priority="137" stopIfTrue="1" operator="equal">
      <formula>"Nice Nord"</formula>
    </cfRule>
    <cfRule type="cellIs" dxfId="1925" priority="138" stopIfTrue="1" operator="equal">
      <formula>"Congés"</formula>
    </cfRule>
    <cfRule type="cellIs" dxfId="1924" priority="139" stopIfTrue="1" operator="equal">
      <formula>"Nice Est"</formula>
    </cfRule>
  </conditionalFormatting>
  <conditionalFormatting sqref="B52">
    <cfRule type="cellIs" dxfId="1923" priority="128" stopIfTrue="1" operator="equal">
      <formula>"Repos"</formula>
    </cfRule>
    <cfRule type="cellIs" dxfId="1922" priority="129" stopIfTrue="1" operator="equal">
      <formula>"ABSENT"</formula>
    </cfRule>
    <cfRule type="cellIs" dxfId="1921" priority="130" stopIfTrue="1" operator="equal">
      <formula>"NICE OUEST"</formula>
    </cfRule>
    <cfRule type="cellIs" dxfId="1920" priority="131" stopIfTrue="1" operator="equal">
      <formula>"Nice Nord"</formula>
    </cfRule>
    <cfRule type="cellIs" dxfId="1919" priority="132" stopIfTrue="1" operator="equal">
      <formula>"Congés"</formula>
    </cfRule>
    <cfRule type="cellIs" dxfId="1918" priority="133" stopIfTrue="1" operator="equal">
      <formula>"Nice Est"</formula>
    </cfRule>
  </conditionalFormatting>
  <conditionalFormatting sqref="B52">
    <cfRule type="cellIs" dxfId="1917" priority="122" stopIfTrue="1" operator="equal">
      <formula>"Repos"</formula>
    </cfRule>
    <cfRule type="cellIs" dxfId="1916" priority="123" stopIfTrue="1" operator="equal">
      <formula>"ABSENT"</formula>
    </cfRule>
    <cfRule type="cellIs" dxfId="1915" priority="124" stopIfTrue="1" operator="equal">
      <formula>"NICE OUEST"</formula>
    </cfRule>
    <cfRule type="cellIs" dxfId="1914" priority="125" stopIfTrue="1" operator="equal">
      <formula>"Nice Nord"</formula>
    </cfRule>
    <cfRule type="cellIs" dxfId="1913" priority="126" stopIfTrue="1" operator="equal">
      <formula>"Congés"</formula>
    </cfRule>
    <cfRule type="cellIs" dxfId="1912" priority="127" stopIfTrue="1" operator="equal">
      <formula>"Nice Est"</formula>
    </cfRule>
  </conditionalFormatting>
  <conditionalFormatting sqref="B52">
    <cfRule type="cellIs" dxfId="1911" priority="116" stopIfTrue="1" operator="equal">
      <formula>"Repos"</formula>
    </cfRule>
    <cfRule type="cellIs" dxfId="1910" priority="117" stopIfTrue="1" operator="equal">
      <formula>"ABSENT"</formula>
    </cfRule>
    <cfRule type="cellIs" dxfId="1909" priority="118" stopIfTrue="1" operator="equal">
      <formula>"NICE OUEST"</formula>
    </cfRule>
    <cfRule type="cellIs" dxfId="1908" priority="119" stopIfTrue="1" operator="equal">
      <formula>"Nice Nord"</formula>
    </cfRule>
    <cfRule type="cellIs" dxfId="1907" priority="120" stopIfTrue="1" operator="equal">
      <formula>"Congés"</formula>
    </cfRule>
    <cfRule type="cellIs" dxfId="1906" priority="121" stopIfTrue="1" operator="equal">
      <formula>"Nice Est"</formula>
    </cfRule>
  </conditionalFormatting>
  <conditionalFormatting sqref="B49">
    <cfRule type="cellIs" dxfId="1905" priority="110" stopIfTrue="1" operator="equal">
      <formula>"Repos"</formula>
    </cfRule>
    <cfRule type="cellIs" dxfId="1904" priority="111" stopIfTrue="1" operator="equal">
      <formula>"ABSENT"</formula>
    </cfRule>
    <cfRule type="cellIs" dxfId="1903" priority="112" stopIfTrue="1" operator="equal">
      <formula>"NICE OUEST"</formula>
    </cfRule>
    <cfRule type="cellIs" dxfId="1902" priority="113" stopIfTrue="1" operator="equal">
      <formula>"Nice Nord"</formula>
    </cfRule>
    <cfRule type="cellIs" dxfId="1901" priority="114" stopIfTrue="1" operator="equal">
      <formula>"Congés"</formula>
    </cfRule>
    <cfRule type="cellIs" dxfId="1900" priority="115" stopIfTrue="1" operator="equal">
      <formula>"Nice Est"</formula>
    </cfRule>
  </conditionalFormatting>
  <conditionalFormatting sqref="B49">
    <cfRule type="cellIs" dxfId="1899" priority="104" stopIfTrue="1" operator="equal">
      <formula>"Repos"</formula>
    </cfRule>
    <cfRule type="cellIs" dxfId="1898" priority="105" stopIfTrue="1" operator="equal">
      <formula>"ABSENT"</formula>
    </cfRule>
    <cfRule type="cellIs" dxfId="1897" priority="106" stopIfTrue="1" operator="equal">
      <formula>"NICE OUEST"</formula>
    </cfRule>
    <cfRule type="cellIs" dxfId="1896" priority="107" stopIfTrue="1" operator="equal">
      <formula>"Nice Nord"</formula>
    </cfRule>
    <cfRule type="cellIs" dxfId="1895" priority="108" stopIfTrue="1" operator="equal">
      <formula>"Congés"</formula>
    </cfRule>
    <cfRule type="cellIs" dxfId="1894" priority="109" stopIfTrue="1" operator="equal">
      <formula>"Nice Est"</formula>
    </cfRule>
  </conditionalFormatting>
  <conditionalFormatting sqref="B49">
    <cfRule type="cellIs" dxfId="1893" priority="98" stopIfTrue="1" operator="equal">
      <formula>"Repos"</formula>
    </cfRule>
    <cfRule type="cellIs" dxfId="1892" priority="99" stopIfTrue="1" operator="equal">
      <formula>"ABSENT"</formula>
    </cfRule>
    <cfRule type="cellIs" dxfId="1891" priority="100" stopIfTrue="1" operator="equal">
      <formula>"NICE OUEST"</formula>
    </cfRule>
    <cfRule type="cellIs" dxfId="1890" priority="101" stopIfTrue="1" operator="equal">
      <formula>"Nice Nord"</formula>
    </cfRule>
    <cfRule type="cellIs" dxfId="1889" priority="102" stopIfTrue="1" operator="equal">
      <formula>"Congés"</formula>
    </cfRule>
    <cfRule type="cellIs" dxfId="1888" priority="103" stopIfTrue="1" operator="equal">
      <formula>"Nice Est"</formula>
    </cfRule>
  </conditionalFormatting>
  <conditionalFormatting sqref="B49">
    <cfRule type="cellIs" dxfId="1887" priority="92" stopIfTrue="1" operator="equal">
      <formula>"Repos"</formula>
    </cfRule>
    <cfRule type="cellIs" dxfId="1886" priority="93" stopIfTrue="1" operator="equal">
      <formula>"ABSENT"</formula>
    </cfRule>
    <cfRule type="cellIs" dxfId="1885" priority="94" stopIfTrue="1" operator="equal">
      <formula>"NICE OUEST"</formula>
    </cfRule>
    <cfRule type="cellIs" dxfId="1884" priority="95" stopIfTrue="1" operator="equal">
      <formula>"Nice Nord"</formula>
    </cfRule>
    <cfRule type="cellIs" dxfId="1883" priority="96" stopIfTrue="1" operator="equal">
      <formula>"Congés"</formula>
    </cfRule>
    <cfRule type="cellIs" dxfId="1882" priority="97" stopIfTrue="1" operator="equal">
      <formula>"Nice Est"</formula>
    </cfRule>
  </conditionalFormatting>
  <conditionalFormatting sqref="B49">
    <cfRule type="cellIs" dxfId="1881" priority="86" stopIfTrue="1" operator="equal">
      <formula>"Repos"</formula>
    </cfRule>
    <cfRule type="cellIs" dxfId="1880" priority="87" stopIfTrue="1" operator="equal">
      <formula>"ABSENT"</formula>
    </cfRule>
    <cfRule type="cellIs" dxfId="1879" priority="88" stopIfTrue="1" operator="equal">
      <formula>"NICE OUEST"</formula>
    </cfRule>
    <cfRule type="cellIs" dxfId="1878" priority="89" stopIfTrue="1" operator="equal">
      <formula>"Nice Nord"</formula>
    </cfRule>
    <cfRule type="cellIs" dxfId="1877" priority="90" stopIfTrue="1" operator="equal">
      <formula>"Congés"</formula>
    </cfRule>
    <cfRule type="cellIs" dxfId="1876" priority="91" stopIfTrue="1" operator="equal">
      <formula>"Nice Est"</formula>
    </cfRule>
  </conditionalFormatting>
  <conditionalFormatting sqref="B28">
    <cfRule type="cellIs" dxfId="1875" priority="80" stopIfTrue="1" operator="equal">
      <formula>"Repos"</formula>
    </cfRule>
    <cfRule type="cellIs" dxfId="1874" priority="81" stopIfTrue="1" operator="equal">
      <formula>"ABSENT"</formula>
    </cfRule>
    <cfRule type="cellIs" dxfId="1873" priority="82" stopIfTrue="1" operator="equal">
      <formula>"NICE OUEST"</formula>
    </cfRule>
    <cfRule type="cellIs" dxfId="1872" priority="83" stopIfTrue="1" operator="equal">
      <formula>"Nice Nord"</formula>
    </cfRule>
    <cfRule type="cellIs" dxfId="1871" priority="84" stopIfTrue="1" operator="equal">
      <formula>"Congés"</formula>
    </cfRule>
    <cfRule type="cellIs" dxfId="1870" priority="85" stopIfTrue="1" operator="equal">
      <formula>"Nice Est"</formula>
    </cfRule>
  </conditionalFormatting>
  <conditionalFormatting sqref="B28">
    <cfRule type="cellIs" dxfId="1869" priority="74" stopIfTrue="1" operator="equal">
      <formula>"Repos"</formula>
    </cfRule>
    <cfRule type="cellIs" dxfId="1868" priority="75" stopIfTrue="1" operator="equal">
      <formula>"ABSENT"</formula>
    </cfRule>
    <cfRule type="cellIs" dxfId="1867" priority="76" stopIfTrue="1" operator="equal">
      <formula>"NICE OUEST"</formula>
    </cfRule>
    <cfRule type="cellIs" dxfId="1866" priority="77" stopIfTrue="1" operator="equal">
      <formula>"Nice Nord"</formula>
    </cfRule>
    <cfRule type="cellIs" dxfId="1865" priority="78" stopIfTrue="1" operator="equal">
      <formula>"Congés"</formula>
    </cfRule>
    <cfRule type="cellIs" dxfId="1864" priority="79" stopIfTrue="1" operator="equal">
      <formula>"Nice Est"</formula>
    </cfRule>
  </conditionalFormatting>
  <conditionalFormatting sqref="B28">
    <cfRule type="cellIs" dxfId="1863" priority="68" stopIfTrue="1" operator="equal">
      <formula>"Repos"</formula>
    </cfRule>
    <cfRule type="cellIs" dxfId="1862" priority="69" stopIfTrue="1" operator="equal">
      <formula>"ABSENT"</formula>
    </cfRule>
    <cfRule type="cellIs" dxfId="1861" priority="70" stopIfTrue="1" operator="equal">
      <formula>"NICE OUEST"</formula>
    </cfRule>
    <cfRule type="cellIs" dxfId="1860" priority="71" stopIfTrue="1" operator="equal">
      <formula>"Nice Nord"</formula>
    </cfRule>
    <cfRule type="cellIs" dxfId="1859" priority="72" stopIfTrue="1" operator="equal">
      <formula>"Congés"</formula>
    </cfRule>
    <cfRule type="cellIs" dxfId="1858" priority="73" stopIfTrue="1" operator="equal">
      <formula>"Nice Est"</formula>
    </cfRule>
  </conditionalFormatting>
  <conditionalFormatting sqref="B28">
    <cfRule type="cellIs" dxfId="1857" priority="62" stopIfTrue="1" operator="equal">
      <formula>"Repos"</formula>
    </cfRule>
    <cfRule type="cellIs" dxfId="1856" priority="63" stopIfTrue="1" operator="equal">
      <formula>"ABSENT"</formula>
    </cfRule>
    <cfRule type="cellIs" dxfId="1855" priority="64" stopIfTrue="1" operator="equal">
      <formula>"NICE OUEST"</formula>
    </cfRule>
    <cfRule type="cellIs" dxfId="1854" priority="65" stopIfTrue="1" operator="equal">
      <formula>"Nice Nord"</formula>
    </cfRule>
    <cfRule type="cellIs" dxfId="1853" priority="66" stopIfTrue="1" operator="equal">
      <formula>"Congés"</formula>
    </cfRule>
    <cfRule type="cellIs" dxfId="1852" priority="67" stopIfTrue="1" operator="equal">
      <formula>"Nice Est"</formula>
    </cfRule>
  </conditionalFormatting>
  <conditionalFormatting sqref="B28">
    <cfRule type="cellIs" dxfId="1851" priority="56" stopIfTrue="1" operator="equal">
      <formula>"Repos"</formula>
    </cfRule>
    <cfRule type="cellIs" dxfId="1850" priority="57" stopIfTrue="1" operator="equal">
      <formula>"ABSENT"</formula>
    </cfRule>
    <cfRule type="cellIs" dxfId="1849" priority="58" stopIfTrue="1" operator="equal">
      <formula>"NICE OUEST"</formula>
    </cfRule>
    <cfRule type="cellIs" dxfId="1848" priority="59" stopIfTrue="1" operator="equal">
      <formula>"Nice Nord"</formula>
    </cfRule>
    <cfRule type="cellIs" dxfId="1847" priority="60" stopIfTrue="1" operator="equal">
      <formula>"Congés"</formula>
    </cfRule>
    <cfRule type="cellIs" dxfId="1846" priority="61" stopIfTrue="1" operator="equal">
      <formula>"Nice Est"</formula>
    </cfRule>
  </conditionalFormatting>
  <conditionalFormatting sqref="B32">
    <cfRule type="cellIs" dxfId="1845" priority="50" stopIfTrue="1" operator="equal">
      <formula>"Repos"</formula>
    </cfRule>
    <cfRule type="cellIs" dxfId="1844" priority="51" stopIfTrue="1" operator="equal">
      <formula>"ABSENT"</formula>
    </cfRule>
    <cfRule type="cellIs" dxfId="1843" priority="52" stopIfTrue="1" operator="equal">
      <formula>"NICE OUEST"</formula>
    </cfRule>
    <cfRule type="cellIs" dxfId="1842" priority="53" stopIfTrue="1" operator="equal">
      <formula>"Nice Nord"</formula>
    </cfRule>
    <cfRule type="cellIs" dxfId="1841" priority="54" stopIfTrue="1" operator="equal">
      <formula>"Congés"</formula>
    </cfRule>
    <cfRule type="cellIs" dxfId="1840" priority="55" stopIfTrue="1" operator="equal">
      <formula>"Nice Est"</formula>
    </cfRule>
  </conditionalFormatting>
  <conditionalFormatting sqref="B32">
    <cfRule type="cellIs" dxfId="1839" priority="44" stopIfTrue="1" operator="equal">
      <formula>"Repos"</formula>
    </cfRule>
    <cfRule type="cellIs" dxfId="1838" priority="45" stopIfTrue="1" operator="equal">
      <formula>"ABSENT"</formula>
    </cfRule>
    <cfRule type="cellIs" dxfId="1837" priority="46" stopIfTrue="1" operator="equal">
      <formula>"NICE OUEST"</formula>
    </cfRule>
    <cfRule type="cellIs" dxfId="1836" priority="47" stopIfTrue="1" operator="equal">
      <formula>"Nice Nord"</formula>
    </cfRule>
    <cfRule type="cellIs" dxfId="1835" priority="48" stopIfTrue="1" operator="equal">
      <formula>"Congés"</formula>
    </cfRule>
    <cfRule type="cellIs" dxfId="1834" priority="49" stopIfTrue="1" operator="equal">
      <formula>"Nice Est"</formula>
    </cfRule>
  </conditionalFormatting>
  <conditionalFormatting sqref="B32">
    <cfRule type="cellIs" dxfId="1833" priority="38" stopIfTrue="1" operator="equal">
      <formula>"Repos"</formula>
    </cfRule>
    <cfRule type="cellIs" dxfId="1832" priority="39" stopIfTrue="1" operator="equal">
      <formula>"ABSENT"</formula>
    </cfRule>
    <cfRule type="cellIs" dxfId="1831" priority="40" stopIfTrue="1" operator="equal">
      <formula>"NICE OUEST"</formula>
    </cfRule>
    <cfRule type="cellIs" dxfId="1830" priority="41" stopIfTrue="1" operator="equal">
      <formula>"Nice Nord"</formula>
    </cfRule>
    <cfRule type="cellIs" dxfId="1829" priority="42" stopIfTrue="1" operator="equal">
      <formula>"Congés"</formula>
    </cfRule>
    <cfRule type="cellIs" dxfId="1828" priority="43" stopIfTrue="1" operator="equal">
      <formula>"Nice Est"</formula>
    </cfRule>
  </conditionalFormatting>
  <conditionalFormatting sqref="B32">
    <cfRule type="cellIs" dxfId="1827" priority="32" stopIfTrue="1" operator="equal">
      <formula>"Repos"</formula>
    </cfRule>
    <cfRule type="cellIs" dxfId="1826" priority="33" stopIfTrue="1" operator="equal">
      <formula>"ABSENT"</formula>
    </cfRule>
    <cfRule type="cellIs" dxfId="1825" priority="34" stopIfTrue="1" operator="equal">
      <formula>"NICE OUEST"</formula>
    </cfRule>
    <cfRule type="cellIs" dxfId="1824" priority="35" stopIfTrue="1" operator="equal">
      <formula>"Nice Nord"</formula>
    </cfRule>
    <cfRule type="cellIs" dxfId="1823" priority="36" stopIfTrue="1" operator="equal">
      <formula>"Congés"</formula>
    </cfRule>
    <cfRule type="cellIs" dxfId="1822" priority="37" stopIfTrue="1" operator="equal">
      <formula>"Nice Est"</formula>
    </cfRule>
  </conditionalFormatting>
  <conditionalFormatting sqref="B32">
    <cfRule type="cellIs" dxfId="1821" priority="26" stopIfTrue="1" operator="equal">
      <formula>"Repos"</formula>
    </cfRule>
    <cfRule type="cellIs" dxfId="1820" priority="27" stopIfTrue="1" operator="equal">
      <formula>"ABSENT"</formula>
    </cfRule>
    <cfRule type="cellIs" dxfId="1819" priority="28" stopIfTrue="1" operator="equal">
      <formula>"NICE OUEST"</formula>
    </cfRule>
    <cfRule type="cellIs" dxfId="1818" priority="29" stopIfTrue="1" operator="equal">
      <formula>"Nice Nord"</formula>
    </cfRule>
    <cfRule type="cellIs" dxfId="1817" priority="30" stopIfTrue="1" operator="equal">
      <formula>"Congés"</formula>
    </cfRule>
    <cfRule type="cellIs" dxfId="1816" priority="31" stopIfTrue="1" operator="equal">
      <formula>"Nice Est"</formula>
    </cfRule>
  </conditionalFormatting>
  <conditionalFormatting sqref="L8:L56">
    <cfRule type="cellIs" dxfId="49" priority="20" stopIfTrue="1" operator="equal">
      <formula>"Repos"</formula>
    </cfRule>
    <cfRule type="cellIs" dxfId="48" priority="21" stopIfTrue="1" operator="equal">
      <formula>"ABSENT"</formula>
    </cfRule>
    <cfRule type="cellIs" dxfId="47" priority="22" stopIfTrue="1" operator="equal">
      <formula>"NICE OUEST"</formula>
    </cfRule>
    <cfRule type="cellIs" dxfId="46" priority="23" stopIfTrue="1" operator="equal">
      <formula>"Nice Nord"</formula>
    </cfRule>
    <cfRule type="cellIs" dxfId="45" priority="24" stopIfTrue="1" operator="equal">
      <formula>"Congés"</formula>
    </cfRule>
    <cfRule type="cellIs" dxfId="44" priority="25" stopIfTrue="1" operator="equal">
      <formula>"Nice Est"</formula>
    </cfRule>
  </conditionalFormatting>
  <conditionalFormatting sqref="L57">
    <cfRule type="cellIs" dxfId="37" priority="14" stopIfTrue="1" operator="equal">
      <formula>"Repos"</formula>
    </cfRule>
    <cfRule type="cellIs" dxfId="36" priority="15" stopIfTrue="1" operator="equal">
      <formula>"ABSENT"</formula>
    </cfRule>
    <cfRule type="cellIs" dxfId="35" priority="16" stopIfTrue="1" operator="equal">
      <formula>"NICE OUEST"</formula>
    </cfRule>
    <cfRule type="cellIs" dxfId="34" priority="17" stopIfTrue="1" operator="equal">
      <formula>"Nice Nord"</formula>
    </cfRule>
    <cfRule type="cellIs" dxfId="33" priority="18" stopIfTrue="1" operator="equal">
      <formula>"Congés"</formula>
    </cfRule>
    <cfRule type="cellIs" dxfId="32" priority="19" stopIfTrue="1" operator="equal">
      <formula>"Nice Est"</formula>
    </cfRule>
  </conditionalFormatting>
  <conditionalFormatting sqref="L8:L56">
    <cfRule type="cellIs" dxfId="25" priority="8" stopIfTrue="1" operator="equal">
      <formula>"Repos"</formula>
    </cfRule>
    <cfRule type="cellIs" dxfId="24" priority="9" stopIfTrue="1" operator="equal">
      <formula>"ABSENT"</formula>
    </cfRule>
    <cfRule type="cellIs" dxfId="23" priority="10" stopIfTrue="1" operator="equal">
      <formula>"NICE OUEST"</formula>
    </cfRule>
    <cfRule type="cellIs" dxfId="22" priority="11" stopIfTrue="1" operator="equal">
      <formula>"Nice Nord"</formula>
    </cfRule>
    <cfRule type="cellIs" dxfId="21" priority="12" stopIfTrue="1" operator="equal">
      <formula>"Congés"</formula>
    </cfRule>
    <cfRule type="cellIs" dxfId="20" priority="13" stopIfTrue="1" operator="equal">
      <formula>"Nice Est"</formula>
    </cfRule>
  </conditionalFormatting>
  <conditionalFormatting sqref="L57">
    <cfRule type="cellIs" dxfId="13" priority="2" stopIfTrue="1" operator="equal">
      <formula>"Repos"</formula>
    </cfRule>
    <cfRule type="cellIs" dxfId="12" priority="3" stopIfTrue="1" operator="equal">
      <formula>"ABSENT"</formula>
    </cfRule>
    <cfRule type="cellIs" dxfId="11" priority="4" stopIfTrue="1" operator="equal">
      <formula>"NICE OUEST"</formula>
    </cfRule>
    <cfRule type="cellIs" dxfId="10" priority="5" stopIfTrue="1" operator="equal">
      <formula>"Nice Nord"</formula>
    </cfRule>
    <cfRule type="cellIs" dxfId="9" priority="6" stopIfTrue="1" operator="equal">
      <formula>"Congés"</formula>
    </cfRule>
    <cfRule type="cellIs" dxfId="8" priority="7" stopIfTrue="1" operator="equal">
      <formula>"Nice Est"</formula>
    </cfRule>
  </conditionalFormatting>
  <conditionalFormatting sqref="L8:L64">
    <cfRule type="cellIs" dxfId="1" priority="1" stopIfTrue="1" operator="equal">
      <formula>0</formula>
    </cfRule>
  </conditionalFormatting>
  <dataValidations disablePrompts="1"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A1:L64"/>
  <sheetViews>
    <sheetView workbookViewId="0">
      <selection activeCell="M16" sqref="M16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0.6640625" customWidth="1"/>
    <col min="7" max="8" width="10.5" customWidth="1"/>
    <col min="11" max="11" width="35.6640625" customWidth="1"/>
    <col min="12" max="12" width="39.6640625" customWidth="1"/>
  </cols>
  <sheetData>
    <row r="1" spans="1:12" ht="16" thickBot="1" x14ac:dyDescent="0.25">
      <c r="A1" s="79" t="s">
        <v>0</v>
      </c>
      <c r="B1" s="80"/>
      <c r="C1" s="80"/>
      <c r="D1" s="80"/>
      <c r="E1" s="80"/>
      <c r="F1" s="80"/>
      <c r="G1" s="80"/>
      <c r="H1" s="81"/>
    </row>
    <row r="2" spans="1:12" ht="26.25" customHeight="1" x14ac:dyDescent="0.2">
      <c r="A2" s="82"/>
      <c r="B2" s="83"/>
      <c r="C2" s="83"/>
      <c r="D2" s="83"/>
      <c r="E2" s="83"/>
      <c r="F2" s="83"/>
      <c r="G2" s="83"/>
      <c r="H2" s="84"/>
      <c r="K2" s="75">
        <f ca="1">F4</f>
        <v>42828</v>
      </c>
      <c r="L2" s="76"/>
    </row>
    <row r="3" spans="1:12" ht="12" customHeight="1" thickBot="1" x14ac:dyDescent="0.25">
      <c r="A3" s="85"/>
      <c r="B3" s="86"/>
      <c r="C3" s="86"/>
      <c r="D3" s="86"/>
      <c r="E3" s="86"/>
      <c r="F3" s="86"/>
      <c r="G3" s="86"/>
      <c r="H3" s="87"/>
      <c r="K3" s="77"/>
      <c r="L3" s="78"/>
    </row>
    <row r="4" spans="1:12" ht="9.75" customHeight="1" x14ac:dyDescent="0.2">
      <c r="A4" s="88" t="s">
        <v>124</v>
      </c>
      <c r="B4" s="89"/>
      <c r="C4" s="89"/>
      <c r="D4" s="89"/>
      <c r="E4" s="89"/>
      <c r="F4" s="92">
        <f ca="1">DATE(2017,4,MID(CELL("nomfichier",A1),FIND("]",CELL("nomfichier",A1),1)+1,3))</f>
        <v>42828</v>
      </c>
      <c r="G4" s="92"/>
      <c r="H4" s="93"/>
      <c r="L4" s="1"/>
    </row>
    <row r="5" spans="1:12" s="2" customFormat="1" ht="16" thickBot="1" x14ac:dyDescent="0.25">
      <c r="A5" s="90"/>
      <c r="B5" s="91"/>
      <c r="C5" s="91"/>
      <c r="D5" s="91"/>
      <c r="E5" s="91"/>
      <c r="F5" s="94"/>
      <c r="G5" s="94"/>
      <c r="H5" s="95"/>
      <c r="K5"/>
      <c r="L5" s="1"/>
    </row>
    <row r="6" spans="1:12" ht="14.25" customHeight="1" thickBot="1" x14ac:dyDescent="0.25">
      <c r="A6" s="71" t="s">
        <v>1</v>
      </c>
      <c r="B6" s="73" t="s">
        <v>2</v>
      </c>
      <c r="C6" s="96" t="s">
        <v>3</v>
      </c>
      <c r="D6" s="97"/>
      <c r="E6" s="98"/>
      <c r="F6" s="96" t="s">
        <v>4</v>
      </c>
      <c r="G6" s="97"/>
      <c r="H6" s="98"/>
      <c r="K6" s="2"/>
      <c r="L6" s="1"/>
    </row>
    <row r="7" spans="1:12" ht="17" customHeight="1" thickBot="1" x14ac:dyDescent="0.25">
      <c r="A7" s="72"/>
      <c r="B7" s="74"/>
      <c r="C7" s="40" t="s">
        <v>5</v>
      </c>
      <c r="D7" s="41" t="s">
        <v>6</v>
      </c>
      <c r="E7" s="42" t="s">
        <v>7</v>
      </c>
      <c r="F7" s="43" t="s">
        <v>8</v>
      </c>
      <c r="G7" s="41" t="s">
        <v>9</v>
      </c>
      <c r="H7" s="44" t="s">
        <v>10</v>
      </c>
      <c r="K7" s="14" t="s">
        <v>1</v>
      </c>
      <c r="L7" s="15" t="s">
        <v>2</v>
      </c>
    </row>
    <row r="8" spans="1:12" ht="17" customHeight="1" x14ac:dyDescent="0.2">
      <c r="A8" s="18" t="s">
        <v>135</v>
      </c>
      <c r="B8" s="25" t="s">
        <v>64</v>
      </c>
      <c r="C8" s="3" t="str">
        <f t="shared" ref="C8:C62" si="0">IF(COUNTIF(HorMat,B8),"X","")</f>
        <v/>
      </c>
      <c r="D8" s="4" t="str">
        <f t="shared" ref="D8:D62" si="1">IF(COUNTIF(HorAm,B8),"X","")</f>
        <v>X</v>
      </c>
      <c r="E8" s="5" t="str">
        <f t="shared" ref="E8:E62" si="2">IF(COUNTIF(HorSoir,B8),"X","")</f>
        <v/>
      </c>
      <c r="F8" s="56" t="str">
        <f>IF(B8="Congés","X","")</f>
        <v/>
      </c>
      <c r="G8" s="4" t="str">
        <f>IF(B8="Absent","X","")</f>
        <v/>
      </c>
      <c r="H8" s="5" t="b">
        <f t="shared" ref="H8:H39" si="3">IF(OR(COUNTIF(HorSup,B8),B8="",B8="REPOS"),"X")</f>
        <v>0</v>
      </c>
      <c r="K8" s="46" t="s">
        <v>135</v>
      </c>
      <c r="L8" s="32" t="str">
        <f>$B$8</f>
        <v>Standard 11H-15H / 15H30-19H</v>
      </c>
    </row>
    <row r="9" spans="1:12" ht="17" customHeight="1" x14ac:dyDescent="0.2">
      <c r="A9" s="19" t="s">
        <v>136</v>
      </c>
      <c r="B9" s="26" t="s">
        <v>8</v>
      </c>
      <c r="C9" s="8" t="str">
        <f t="shared" si="0"/>
        <v/>
      </c>
      <c r="D9" s="7" t="str">
        <f t="shared" si="1"/>
        <v/>
      </c>
      <c r="E9" s="6" t="str">
        <f t="shared" si="2"/>
        <v/>
      </c>
      <c r="F9" s="57" t="str">
        <f t="shared" ref="F9:F62" si="4">IF(B9="Congés","X","")</f>
        <v>X</v>
      </c>
      <c r="G9" s="7" t="str">
        <f t="shared" ref="G9:G62" si="5">IF(B9="Absent","X","")</f>
        <v/>
      </c>
      <c r="H9" s="6" t="b">
        <f t="shared" si="3"/>
        <v>0</v>
      </c>
      <c r="K9" s="20" t="s">
        <v>136</v>
      </c>
      <c r="L9" s="24" t="str">
        <f>$B$9</f>
        <v>Congés</v>
      </c>
    </row>
    <row r="10" spans="1:12" ht="17" customHeight="1" x14ac:dyDescent="0.2">
      <c r="A10" s="19" t="s">
        <v>137</v>
      </c>
      <c r="B10" s="26" t="s">
        <v>65</v>
      </c>
      <c r="C10" s="8" t="str">
        <f t="shared" si="0"/>
        <v/>
      </c>
      <c r="D10" s="7" t="str">
        <f t="shared" si="1"/>
        <v/>
      </c>
      <c r="E10" s="6" t="str">
        <f t="shared" si="2"/>
        <v>X</v>
      </c>
      <c r="F10" s="57" t="str">
        <f t="shared" si="4"/>
        <v/>
      </c>
      <c r="G10" s="7" t="str">
        <f t="shared" si="5"/>
        <v/>
      </c>
      <c r="H10" s="6" t="b">
        <f t="shared" si="3"/>
        <v>0</v>
      </c>
      <c r="K10" s="45" t="s">
        <v>137</v>
      </c>
      <c r="L10" s="17" t="str">
        <f>$B$10</f>
        <v>ENC NUIT 20H30-02H30</v>
      </c>
    </row>
    <row r="11" spans="1:12" ht="17" customHeight="1" x14ac:dyDescent="0.2">
      <c r="A11" s="19" t="s">
        <v>138</v>
      </c>
      <c r="B11" s="26" t="s">
        <v>8</v>
      </c>
      <c r="C11" s="8" t="str">
        <f t="shared" si="0"/>
        <v/>
      </c>
      <c r="D11" s="7" t="str">
        <f t="shared" si="1"/>
        <v/>
      </c>
      <c r="E11" s="6" t="str">
        <f t="shared" si="2"/>
        <v/>
      </c>
      <c r="F11" s="57" t="str">
        <f t="shared" si="4"/>
        <v>X</v>
      </c>
      <c r="G11" s="7" t="str">
        <f t="shared" si="5"/>
        <v/>
      </c>
      <c r="H11" s="6" t="b">
        <f t="shared" si="3"/>
        <v>0</v>
      </c>
      <c r="K11" s="19" t="s">
        <v>138</v>
      </c>
      <c r="L11" s="17" t="str">
        <f>$B$11</f>
        <v>Congés</v>
      </c>
    </row>
    <row r="12" spans="1:12" ht="17" customHeight="1" x14ac:dyDescent="0.2">
      <c r="A12" s="20" t="s">
        <v>139</v>
      </c>
      <c r="B12" s="26" t="s">
        <v>95</v>
      </c>
      <c r="C12" s="8" t="str">
        <f t="shared" si="0"/>
        <v/>
      </c>
      <c r="D12" s="7" t="str">
        <f t="shared" si="1"/>
        <v>X</v>
      </c>
      <c r="E12" s="6" t="str">
        <f t="shared" si="2"/>
        <v/>
      </c>
      <c r="F12" s="57" t="str">
        <f t="shared" si="4"/>
        <v/>
      </c>
      <c r="G12" s="7" t="str">
        <f t="shared" si="5"/>
        <v/>
      </c>
      <c r="H12" s="6" t="b">
        <f t="shared" si="3"/>
        <v>0</v>
      </c>
      <c r="K12" s="19" t="s">
        <v>139</v>
      </c>
      <c r="L12" s="17" t="str">
        <f>$B$12</f>
        <v>Contrôle 12H00-19H30</v>
      </c>
    </row>
    <row r="13" spans="1:12" ht="17" customHeight="1" x14ac:dyDescent="0.2">
      <c r="A13" s="19" t="s">
        <v>140</v>
      </c>
      <c r="B13" s="26" t="s">
        <v>67</v>
      </c>
      <c r="C13" s="8" t="str">
        <f t="shared" si="0"/>
        <v>X</v>
      </c>
      <c r="D13" s="7" t="str">
        <f t="shared" si="1"/>
        <v/>
      </c>
      <c r="E13" s="6" t="str">
        <f t="shared" si="2"/>
        <v/>
      </c>
      <c r="F13" s="57" t="str">
        <f t="shared" si="4"/>
        <v/>
      </c>
      <c r="G13" s="7" t="str">
        <f t="shared" si="5"/>
        <v/>
      </c>
      <c r="H13" s="6" t="b">
        <f t="shared" si="3"/>
        <v>0</v>
      </c>
      <c r="K13" s="20" t="s">
        <v>140</v>
      </c>
      <c r="L13" s="17" t="str">
        <f>$B$13</f>
        <v>NICE OUEST</v>
      </c>
    </row>
    <row r="14" spans="1:12" ht="17" customHeight="1" x14ac:dyDescent="0.2">
      <c r="A14" s="19" t="s">
        <v>141</v>
      </c>
      <c r="B14" s="26" t="s">
        <v>67</v>
      </c>
      <c r="C14" s="8" t="str">
        <f t="shared" si="0"/>
        <v>X</v>
      </c>
      <c r="D14" s="7" t="str">
        <f t="shared" si="1"/>
        <v/>
      </c>
      <c r="E14" s="6" t="str">
        <f t="shared" si="2"/>
        <v/>
      </c>
      <c r="F14" s="57" t="str">
        <f t="shared" si="4"/>
        <v/>
      </c>
      <c r="G14" s="7" t="str">
        <f t="shared" si="5"/>
        <v/>
      </c>
      <c r="H14" s="6" t="b">
        <f t="shared" si="3"/>
        <v>0</v>
      </c>
      <c r="K14" s="19" t="s">
        <v>141</v>
      </c>
      <c r="L14" s="17" t="str">
        <f>$B$14</f>
        <v>NICE OUEST</v>
      </c>
    </row>
    <row r="15" spans="1:12" ht="17" customHeight="1" x14ac:dyDescent="0.2">
      <c r="A15" s="21" t="s">
        <v>142</v>
      </c>
      <c r="B15" s="26" t="s">
        <v>100</v>
      </c>
      <c r="C15" s="8" t="str">
        <f t="shared" si="0"/>
        <v/>
      </c>
      <c r="D15" s="7" t="str">
        <f t="shared" si="1"/>
        <v/>
      </c>
      <c r="E15" s="6" t="str">
        <f t="shared" si="2"/>
        <v/>
      </c>
      <c r="F15" s="57" t="str">
        <f t="shared" si="4"/>
        <v/>
      </c>
      <c r="G15" s="7" t="str">
        <f t="shared" si="5"/>
        <v/>
      </c>
      <c r="H15" s="6" t="str">
        <f t="shared" si="3"/>
        <v>X</v>
      </c>
      <c r="K15" s="22" t="s">
        <v>142</v>
      </c>
      <c r="L15" s="17" t="str">
        <f>$B$15</f>
        <v>REPOS</v>
      </c>
    </row>
    <row r="16" spans="1:12" ht="17" customHeight="1" x14ac:dyDescent="0.2">
      <c r="A16" s="19" t="s">
        <v>143</v>
      </c>
      <c r="B16" s="31" t="s">
        <v>8</v>
      </c>
      <c r="C16" s="8" t="str">
        <f t="shared" si="0"/>
        <v/>
      </c>
      <c r="D16" s="7" t="str">
        <f t="shared" si="1"/>
        <v/>
      </c>
      <c r="E16" s="6" t="str">
        <f t="shared" si="2"/>
        <v/>
      </c>
      <c r="F16" s="57" t="str">
        <f t="shared" si="4"/>
        <v>X</v>
      </c>
      <c r="G16" s="7" t="str">
        <f t="shared" si="5"/>
        <v/>
      </c>
      <c r="H16" s="6" t="b">
        <f t="shared" si="3"/>
        <v>0</v>
      </c>
      <c r="K16" s="21" t="s">
        <v>143</v>
      </c>
      <c r="L16" s="17" t="str">
        <f>$B$16</f>
        <v>Congés</v>
      </c>
    </row>
    <row r="17" spans="1:12" ht="17" customHeight="1" x14ac:dyDescent="0.2">
      <c r="A17" s="19" t="s">
        <v>144</v>
      </c>
      <c r="B17" s="26" t="s">
        <v>8</v>
      </c>
      <c r="C17" s="8" t="str">
        <f t="shared" si="0"/>
        <v/>
      </c>
      <c r="D17" s="7" t="str">
        <f t="shared" si="1"/>
        <v/>
      </c>
      <c r="E17" s="6" t="str">
        <f t="shared" si="2"/>
        <v/>
      </c>
      <c r="F17" s="57" t="str">
        <f t="shared" si="4"/>
        <v>X</v>
      </c>
      <c r="G17" s="7" t="str">
        <f t="shared" si="5"/>
        <v/>
      </c>
      <c r="H17" s="6" t="b">
        <f t="shared" si="3"/>
        <v>0</v>
      </c>
      <c r="K17" s="19" t="s">
        <v>144</v>
      </c>
      <c r="L17" s="17" t="str">
        <f>$B$17</f>
        <v>Congés</v>
      </c>
    </row>
    <row r="18" spans="1:12" ht="17" customHeight="1" x14ac:dyDescent="0.2">
      <c r="A18" s="20" t="s">
        <v>145</v>
      </c>
      <c r="B18" s="31" t="s">
        <v>86</v>
      </c>
      <c r="C18" s="8" t="str">
        <f t="shared" si="0"/>
        <v>X</v>
      </c>
      <c r="D18" s="7" t="str">
        <f t="shared" si="1"/>
        <v/>
      </c>
      <c r="E18" s="6" t="str">
        <f t="shared" si="2"/>
        <v/>
      </c>
      <c r="F18" s="57" t="str">
        <f t="shared" si="4"/>
        <v/>
      </c>
      <c r="G18" s="7" t="str">
        <f t="shared" si="5"/>
        <v/>
      </c>
      <c r="H18" s="6" t="b">
        <f t="shared" si="3"/>
        <v>0</v>
      </c>
      <c r="K18" s="20" t="s">
        <v>145</v>
      </c>
      <c r="L18" s="17" t="str">
        <f>$B$18</f>
        <v>Secrétariat 9H-12H /13H-17H /20H-21H30</v>
      </c>
    </row>
    <row r="19" spans="1:12" ht="17" customHeight="1" x14ac:dyDescent="0.2">
      <c r="A19" s="19" t="s">
        <v>146</v>
      </c>
      <c r="B19" s="26" t="s">
        <v>101</v>
      </c>
      <c r="C19" s="8" t="str">
        <f>IF(COUNTIF(HorMat,B19),"X","")</f>
        <v>X</v>
      </c>
      <c r="D19" s="7" t="str">
        <f t="shared" si="1"/>
        <v/>
      </c>
      <c r="E19" s="6" t="str">
        <f t="shared" si="2"/>
        <v/>
      </c>
      <c r="F19" s="57" t="str">
        <f t="shared" si="4"/>
        <v/>
      </c>
      <c r="G19" s="7" t="str">
        <f t="shared" si="5"/>
        <v/>
      </c>
      <c r="H19" s="6" t="b">
        <f t="shared" si="3"/>
        <v>0</v>
      </c>
      <c r="K19" s="20" t="s">
        <v>146</v>
      </c>
      <c r="L19" s="17">
        <f>$B$119</f>
        <v>0</v>
      </c>
    </row>
    <row r="20" spans="1:12" ht="17" customHeight="1" x14ac:dyDescent="0.2">
      <c r="A20" s="19" t="s">
        <v>147</v>
      </c>
      <c r="B20" s="31" t="s">
        <v>8</v>
      </c>
      <c r="C20" s="8" t="str">
        <f t="shared" si="0"/>
        <v/>
      </c>
      <c r="D20" s="7" t="str">
        <f t="shared" si="1"/>
        <v/>
      </c>
      <c r="E20" s="6" t="str">
        <f t="shared" si="2"/>
        <v/>
      </c>
      <c r="F20" s="57" t="str">
        <f t="shared" si="4"/>
        <v>X</v>
      </c>
      <c r="G20" s="7" t="str">
        <f t="shared" si="5"/>
        <v/>
      </c>
      <c r="H20" s="6" t="b">
        <f t="shared" si="3"/>
        <v>0</v>
      </c>
      <c r="K20" s="19" t="s">
        <v>147</v>
      </c>
      <c r="L20" s="17" t="str">
        <f>$B$20</f>
        <v>Congés</v>
      </c>
    </row>
    <row r="21" spans="1:12" ht="17" customHeight="1" x14ac:dyDescent="0.2">
      <c r="A21" s="21" t="s">
        <v>148</v>
      </c>
      <c r="B21" s="31" t="s">
        <v>79</v>
      </c>
      <c r="C21" s="8" t="str">
        <f t="shared" si="0"/>
        <v>X</v>
      </c>
      <c r="D21" s="7" t="str">
        <f t="shared" si="1"/>
        <v/>
      </c>
      <c r="E21" s="6" t="str">
        <f t="shared" si="2"/>
        <v/>
      </c>
      <c r="F21" s="57" t="str">
        <f t="shared" si="4"/>
        <v/>
      </c>
      <c r="G21" s="7" t="str">
        <f t="shared" si="5"/>
        <v/>
      </c>
      <c r="H21" s="6" t="b">
        <f t="shared" si="3"/>
        <v>0</v>
      </c>
      <c r="K21" s="19" t="s">
        <v>148</v>
      </c>
      <c r="L21" s="17" t="str">
        <f>$B$21</f>
        <v>POLY 9H-16H</v>
      </c>
    </row>
    <row r="22" spans="1:12" ht="17" customHeight="1" x14ac:dyDescent="0.2">
      <c r="A22" s="19" t="s">
        <v>149</v>
      </c>
      <c r="B22" s="26" t="s">
        <v>101</v>
      </c>
      <c r="C22" s="8" t="str">
        <f>IF(COUNTIF(HorMat,B22),"X","")</f>
        <v>X</v>
      </c>
      <c r="D22" s="7" t="str">
        <f t="shared" si="1"/>
        <v/>
      </c>
      <c r="E22" s="6" t="str">
        <f t="shared" si="2"/>
        <v/>
      </c>
      <c r="F22" s="57" t="str">
        <f t="shared" si="4"/>
        <v/>
      </c>
      <c r="G22" s="7" t="str">
        <f t="shared" si="5"/>
        <v/>
      </c>
      <c r="H22" s="6" t="b">
        <f t="shared" si="3"/>
        <v>0</v>
      </c>
      <c r="K22" s="29" t="s">
        <v>149</v>
      </c>
      <c r="L22" s="17" t="str">
        <f>$B$22</f>
        <v>ENCADREMENT</v>
      </c>
    </row>
    <row r="23" spans="1:12" ht="17" customHeight="1" x14ac:dyDescent="0.2">
      <c r="A23" s="19" t="s">
        <v>150</v>
      </c>
      <c r="B23" s="26" t="s">
        <v>115</v>
      </c>
      <c r="C23" s="8" t="str">
        <f t="shared" si="0"/>
        <v>X</v>
      </c>
      <c r="D23" s="7" t="str">
        <f t="shared" si="1"/>
        <v/>
      </c>
      <c r="E23" s="6" t="str">
        <f t="shared" si="2"/>
        <v/>
      </c>
      <c r="F23" s="57" t="str">
        <f t="shared" si="4"/>
        <v/>
      </c>
      <c r="G23" s="7" t="str">
        <f t="shared" si="5"/>
        <v/>
      </c>
      <c r="H23" s="6" t="b">
        <f t="shared" si="3"/>
        <v>0</v>
      </c>
      <c r="K23" s="19" t="s">
        <v>150</v>
      </c>
      <c r="L23" s="17" t="str">
        <f>$B$23</f>
        <v>FORMATION</v>
      </c>
    </row>
    <row r="24" spans="1:12" ht="17" customHeight="1" x14ac:dyDescent="0.2">
      <c r="A24" s="19" t="s">
        <v>151</v>
      </c>
      <c r="B24" s="26" t="s">
        <v>65</v>
      </c>
      <c r="C24" s="8" t="str">
        <f t="shared" si="0"/>
        <v/>
      </c>
      <c r="D24" s="7" t="str">
        <f t="shared" si="1"/>
        <v/>
      </c>
      <c r="E24" s="6" t="str">
        <f t="shared" si="2"/>
        <v>X</v>
      </c>
      <c r="F24" s="57" t="str">
        <f t="shared" si="4"/>
        <v/>
      </c>
      <c r="G24" s="7" t="str">
        <f t="shared" si="5"/>
        <v/>
      </c>
      <c r="H24" s="6" t="b">
        <f t="shared" si="3"/>
        <v>0</v>
      </c>
      <c r="K24" s="19" t="s">
        <v>151</v>
      </c>
      <c r="L24" s="17" t="str">
        <f>$B$24</f>
        <v>ENC NUIT 20H30-02H30</v>
      </c>
    </row>
    <row r="25" spans="1:12" ht="17" customHeight="1" x14ac:dyDescent="0.2">
      <c r="A25" s="21" t="s">
        <v>152</v>
      </c>
      <c r="B25" s="26" t="s">
        <v>8</v>
      </c>
      <c r="C25" s="8" t="str">
        <f t="shared" si="0"/>
        <v/>
      </c>
      <c r="D25" s="7" t="str">
        <f t="shared" si="1"/>
        <v/>
      </c>
      <c r="E25" s="6" t="str">
        <f t="shared" si="2"/>
        <v/>
      </c>
      <c r="F25" s="57" t="str">
        <f t="shared" si="4"/>
        <v>X</v>
      </c>
      <c r="G25" s="7" t="str">
        <f t="shared" si="5"/>
        <v/>
      </c>
      <c r="H25" s="6" t="b">
        <f t="shared" si="3"/>
        <v>0</v>
      </c>
      <c r="K25" s="19" t="s">
        <v>152</v>
      </c>
      <c r="L25" s="17" t="str">
        <f>$B$25</f>
        <v>Congés</v>
      </c>
    </row>
    <row r="26" spans="1:12" ht="17" customHeight="1" x14ac:dyDescent="0.2">
      <c r="A26" s="22" t="s">
        <v>153</v>
      </c>
      <c r="B26" s="26" t="s">
        <v>71</v>
      </c>
      <c r="C26" s="8" t="str">
        <f t="shared" si="0"/>
        <v>X</v>
      </c>
      <c r="D26" s="7" t="str">
        <f t="shared" si="1"/>
        <v/>
      </c>
      <c r="E26" s="6" t="str">
        <f t="shared" si="2"/>
        <v/>
      </c>
      <c r="F26" s="57" t="str">
        <f t="shared" si="4"/>
        <v/>
      </c>
      <c r="G26" s="7" t="str">
        <f t="shared" si="5"/>
        <v/>
      </c>
      <c r="H26" s="6" t="b">
        <f t="shared" si="3"/>
        <v>0</v>
      </c>
      <c r="K26" s="19" t="s">
        <v>153</v>
      </c>
      <c r="L26" s="17" t="str">
        <f>$B$26</f>
        <v>Standard 8H-12H/13H-16H30</v>
      </c>
    </row>
    <row r="27" spans="1:12" ht="17" customHeight="1" x14ac:dyDescent="0.2">
      <c r="A27" s="20" t="s">
        <v>154</v>
      </c>
      <c r="B27" s="26" t="s">
        <v>82</v>
      </c>
      <c r="C27" s="8" t="str">
        <f t="shared" si="0"/>
        <v/>
      </c>
      <c r="D27" s="7" t="str">
        <f t="shared" si="1"/>
        <v/>
      </c>
      <c r="E27" s="6" t="str">
        <f t="shared" si="2"/>
        <v>X</v>
      </c>
      <c r="F27" s="57" t="str">
        <f t="shared" si="4"/>
        <v/>
      </c>
      <c r="G27" s="7" t="str">
        <f t="shared" si="5"/>
        <v/>
      </c>
      <c r="H27" s="6" t="b">
        <f t="shared" si="3"/>
        <v>0</v>
      </c>
      <c r="K27" s="19" t="s">
        <v>154</v>
      </c>
      <c r="L27" s="17" t="str">
        <f>$B$27</f>
        <v>Contrôle 19H-02H30</v>
      </c>
    </row>
    <row r="28" spans="1:12" ht="17" customHeight="1" x14ac:dyDescent="0.2">
      <c r="A28" s="29" t="s">
        <v>155</v>
      </c>
      <c r="B28" s="26" t="s">
        <v>4</v>
      </c>
      <c r="C28" s="8" t="str">
        <f t="shared" si="0"/>
        <v/>
      </c>
      <c r="D28" s="7" t="str">
        <f t="shared" si="1"/>
        <v/>
      </c>
      <c r="E28" s="6" t="str">
        <f t="shared" si="2"/>
        <v/>
      </c>
      <c r="F28" s="57" t="str">
        <f t="shared" si="4"/>
        <v/>
      </c>
      <c r="G28" s="7" t="str">
        <f t="shared" si="5"/>
        <v>X</v>
      </c>
      <c r="H28" s="6" t="b">
        <f t="shared" si="3"/>
        <v>0</v>
      </c>
      <c r="K28" s="19" t="s">
        <v>155</v>
      </c>
      <c r="L28" s="17" t="str">
        <f>$B$28</f>
        <v>ABSENT</v>
      </c>
    </row>
    <row r="29" spans="1:12" ht="17" customHeight="1" x14ac:dyDescent="0.2">
      <c r="A29" s="19" t="s">
        <v>156</v>
      </c>
      <c r="B29" s="26" t="s">
        <v>65</v>
      </c>
      <c r="C29" s="8" t="str">
        <f t="shared" si="0"/>
        <v/>
      </c>
      <c r="D29" s="7" t="str">
        <f t="shared" si="1"/>
        <v/>
      </c>
      <c r="E29" s="6" t="str">
        <f t="shared" si="2"/>
        <v>X</v>
      </c>
      <c r="F29" s="57" t="str">
        <f t="shared" si="4"/>
        <v/>
      </c>
      <c r="G29" s="7" t="str">
        <f t="shared" si="5"/>
        <v/>
      </c>
      <c r="H29" s="6" t="b">
        <f t="shared" si="3"/>
        <v>0</v>
      </c>
      <c r="K29" s="19" t="s">
        <v>156</v>
      </c>
      <c r="L29" s="17" t="str">
        <f>$B$29</f>
        <v>ENC NUIT 20H30-02H30</v>
      </c>
    </row>
    <row r="30" spans="1:12" ht="17" customHeight="1" x14ac:dyDescent="0.2">
      <c r="A30" s="19" t="s">
        <v>157</v>
      </c>
      <c r="B30" s="26" t="s">
        <v>4</v>
      </c>
      <c r="C30" s="8" t="str">
        <f t="shared" si="0"/>
        <v/>
      </c>
      <c r="D30" s="7" t="str">
        <f t="shared" si="1"/>
        <v/>
      </c>
      <c r="E30" s="6" t="str">
        <f t="shared" si="2"/>
        <v/>
      </c>
      <c r="F30" s="57" t="str">
        <f t="shared" si="4"/>
        <v/>
      </c>
      <c r="G30" s="7" t="str">
        <f t="shared" si="5"/>
        <v>X</v>
      </c>
      <c r="H30" s="6" t="b">
        <f t="shared" si="3"/>
        <v>0</v>
      </c>
      <c r="K30" s="29" t="s">
        <v>157</v>
      </c>
      <c r="L30" s="17" t="str">
        <f>$B$30</f>
        <v>ABSENT</v>
      </c>
    </row>
    <row r="31" spans="1:12" ht="17" customHeight="1" x14ac:dyDescent="0.2">
      <c r="A31" s="19" t="s">
        <v>158</v>
      </c>
      <c r="B31" s="26" t="s">
        <v>74</v>
      </c>
      <c r="C31" s="8" t="str">
        <f t="shared" si="0"/>
        <v>X</v>
      </c>
      <c r="D31" s="7" t="str">
        <f t="shared" si="1"/>
        <v/>
      </c>
      <c r="E31" s="6" t="str">
        <f t="shared" si="2"/>
        <v/>
      </c>
      <c r="F31" s="57" t="str">
        <f t="shared" si="4"/>
        <v/>
      </c>
      <c r="G31" s="7" t="str">
        <f t="shared" si="5"/>
        <v/>
      </c>
      <c r="H31" s="6" t="b">
        <f t="shared" si="3"/>
        <v>0</v>
      </c>
      <c r="K31" s="19" t="s">
        <v>158</v>
      </c>
      <c r="L31" s="17" t="str">
        <f>$B$31</f>
        <v>CARTON MATIN</v>
      </c>
    </row>
    <row r="32" spans="1:12" ht="17" customHeight="1" x14ac:dyDescent="0.2">
      <c r="A32" s="19" t="s">
        <v>159</v>
      </c>
      <c r="B32" s="26" t="s">
        <v>4</v>
      </c>
      <c r="C32" s="8" t="str">
        <f t="shared" si="0"/>
        <v/>
      </c>
      <c r="D32" s="7" t="str">
        <f t="shared" si="1"/>
        <v/>
      </c>
      <c r="E32" s="6" t="str">
        <f t="shared" si="2"/>
        <v/>
      </c>
      <c r="F32" s="57" t="str">
        <f t="shared" si="4"/>
        <v/>
      </c>
      <c r="G32" s="7" t="str">
        <f t="shared" si="5"/>
        <v>X</v>
      </c>
      <c r="H32" s="6" t="b">
        <f t="shared" si="3"/>
        <v>0</v>
      </c>
      <c r="K32" s="45" t="s">
        <v>159</v>
      </c>
      <c r="L32" s="17" t="str">
        <f>$B$32</f>
        <v>ABSENT</v>
      </c>
    </row>
    <row r="33" spans="1:12" ht="17" customHeight="1" x14ac:dyDescent="0.2">
      <c r="A33" s="21" t="s">
        <v>160</v>
      </c>
      <c r="B33" s="26" t="s">
        <v>73</v>
      </c>
      <c r="C33" s="8" t="str">
        <f t="shared" si="0"/>
        <v>X</v>
      </c>
      <c r="D33" s="7" t="str">
        <f t="shared" si="1"/>
        <v/>
      </c>
      <c r="E33" s="6" t="str">
        <f t="shared" si="2"/>
        <v/>
      </c>
      <c r="F33" s="57" t="str">
        <f t="shared" si="4"/>
        <v/>
      </c>
      <c r="G33" s="7" t="str">
        <f t="shared" si="5"/>
        <v/>
      </c>
      <c r="H33" s="6" t="b">
        <f t="shared" si="3"/>
        <v>0</v>
      </c>
      <c r="K33" s="19" t="s">
        <v>160</v>
      </c>
      <c r="L33" s="17" t="str">
        <f>$B$33</f>
        <v>B. CARTON</v>
      </c>
    </row>
    <row r="34" spans="1:12" ht="17" customHeight="1" x14ac:dyDescent="0.2">
      <c r="A34" s="19" t="s">
        <v>161</v>
      </c>
      <c r="B34" s="26" t="s">
        <v>83</v>
      </c>
      <c r="C34" s="8" t="str">
        <f t="shared" si="0"/>
        <v>X</v>
      </c>
      <c r="D34" s="7" t="str">
        <f t="shared" si="1"/>
        <v/>
      </c>
      <c r="E34" s="6" t="str">
        <f t="shared" si="2"/>
        <v/>
      </c>
      <c r="F34" s="57" t="str">
        <f t="shared" si="4"/>
        <v/>
      </c>
      <c r="G34" s="7" t="str">
        <f t="shared" si="5"/>
        <v/>
      </c>
      <c r="H34" s="6" t="b">
        <f t="shared" si="3"/>
        <v>0</v>
      </c>
      <c r="K34" s="19" t="s">
        <v>161</v>
      </c>
      <c r="L34" s="24" t="str">
        <f>$B$34</f>
        <v>NICE NORD</v>
      </c>
    </row>
    <row r="35" spans="1:12" ht="17" customHeight="1" x14ac:dyDescent="0.2">
      <c r="A35" s="19" t="s">
        <v>162</v>
      </c>
      <c r="B35" s="26" t="s">
        <v>67</v>
      </c>
      <c r="C35" s="8" t="str">
        <f t="shared" si="0"/>
        <v>X</v>
      </c>
      <c r="D35" s="7" t="str">
        <f t="shared" si="1"/>
        <v/>
      </c>
      <c r="E35" s="6" t="str">
        <f t="shared" si="2"/>
        <v/>
      </c>
      <c r="F35" s="57" t="str">
        <f t="shared" si="4"/>
        <v/>
      </c>
      <c r="G35" s="7" t="str">
        <f t="shared" si="5"/>
        <v/>
      </c>
      <c r="H35" s="6" t="b">
        <f t="shared" si="3"/>
        <v>0</v>
      </c>
      <c r="K35" s="21" t="s">
        <v>162</v>
      </c>
      <c r="L35" s="17" t="str">
        <f>$B$35</f>
        <v>NICE OUEST</v>
      </c>
    </row>
    <row r="36" spans="1:12" ht="17" customHeight="1" x14ac:dyDescent="0.2">
      <c r="A36" s="19" t="s">
        <v>163</v>
      </c>
      <c r="B36" s="26" t="s">
        <v>100</v>
      </c>
      <c r="C36" s="8" t="str">
        <f t="shared" si="0"/>
        <v/>
      </c>
      <c r="D36" s="7" t="str">
        <f t="shared" si="1"/>
        <v/>
      </c>
      <c r="E36" s="6" t="str">
        <f t="shared" si="2"/>
        <v/>
      </c>
      <c r="F36" s="57" t="str">
        <f t="shared" si="4"/>
        <v/>
      </c>
      <c r="G36" s="7" t="str">
        <f t="shared" si="5"/>
        <v/>
      </c>
      <c r="H36" s="6" t="str">
        <f t="shared" si="3"/>
        <v>X</v>
      </c>
      <c r="K36" s="19" t="s">
        <v>163</v>
      </c>
      <c r="L36" s="17" t="str">
        <f>$B$36</f>
        <v>REPOS</v>
      </c>
    </row>
    <row r="37" spans="1:12" ht="17" customHeight="1" x14ac:dyDescent="0.2">
      <c r="A37" s="19" t="s">
        <v>164</v>
      </c>
      <c r="B37" s="26" t="s">
        <v>69</v>
      </c>
      <c r="C37" s="8" t="str">
        <f t="shared" si="0"/>
        <v>X</v>
      </c>
      <c r="D37" s="7" t="str">
        <f t="shared" si="1"/>
        <v/>
      </c>
      <c r="E37" s="6" t="str">
        <f t="shared" si="2"/>
        <v/>
      </c>
      <c r="F37" s="57" t="str">
        <f t="shared" si="4"/>
        <v/>
      </c>
      <c r="G37" s="7" t="str">
        <f t="shared" si="5"/>
        <v/>
      </c>
      <c r="H37" s="6" t="b">
        <f t="shared" si="3"/>
        <v>0</v>
      </c>
      <c r="K37" s="19" t="s">
        <v>164</v>
      </c>
      <c r="L37" s="17" t="str">
        <f>$B$37</f>
        <v>ENC MATIN 5H-12H</v>
      </c>
    </row>
    <row r="38" spans="1:12" ht="17" customHeight="1" x14ac:dyDescent="0.2">
      <c r="A38" s="19" t="s">
        <v>165</v>
      </c>
      <c r="B38" s="26" t="s">
        <v>74</v>
      </c>
      <c r="C38" s="8" t="str">
        <f t="shared" si="0"/>
        <v>X</v>
      </c>
      <c r="D38" s="7" t="str">
        <f t="shared" si="1"/>
        <v/>
      </c>
      <c r="E38" s="6" t="str">
        <f t="shared" si="2"/>
        <v/>
      </c>
      <c r="F38" s="57" t="str">
        <f t="shared" si="4"/>
        <v/>
      </c>
      <c r="G38" s="7" t="str">
        <f t="shared" si="5"/>
        <v/>
      </c>
      <c r="H38" s="6" t="b">
        <f t="shared" si="3"/>
        <v>0</v>
      </c>
      <c r="K38" s="19" t="s">
        <v>165</v>
      </c>
      <c r="L38" s="17" t="str">
        <f>$B$38</f>
        <v>CARTON MATIN</v>
      </c>
    </row>
    <row r="39" spans="1:12" ht="17" customHeight="1" x14ac:dyDescent="0.2">
      <c r="A39" s="19" t="s">
        <v>166</v>
      </c>
      <c r="B39" s="26" t="s">
        <v>92</v>
      </c>
      <c r="C39" s="8" t="str">
        <f t="shared" si="0"/>
        <v/>
      </c>
      <c r="D39" s="7" t="str">
        <f t="shared" si="1"/>
        <v>X</v>
      </c>
      <c r="E39" s="6" t="str">
        <f t="shared" si="2"/>
        <v/>
      </c>
      <c r="F39" s="57" t="str">
        <f t="shared" si="4"/>
        <v/>
      </c>
      <c r="G39" s="7" t="str">
        <f t="shared" si="5"/>
        <v/>
      </c>
      <c r="H39" s="6" t="b">
        <f t="shared" si="3"/>
        <v>0</v>
      </c>
      <c r="K39" s="20" t="s">
        <v>166</v>
      </c>
      <c r="L39" s="17" t="str">
        <f>$B$39</f>
        <v>CARTON AP</v>
      </c>
    </row>
    <row r="40" spans="1:12" ht="17" customHeight="1" x14ac:dyDescent="0.2">
      <c r="A40" s="19" t="s">
        <v>167</v>
      </c>
      <c r="B40" s="26" t="s">
        <v>69</v>
      </c>
      <c r="C40" s="8" t="str">
        <f t="shared" si="0"/>
        <v>X</v>
      </c>
      <c r="D40" s="7" t="str">
        <f t="shared" si="1"/>
        <v/>
      </c>
      <c r="E40" s="6" t="str">
        <f t="shared" si="2"/>
        <v/>
      </c>
      <c r="F40" s="57" t="str">
        <f t="shared" si="4"/>
        <v/>
      </c>
      <c r="G40" s="7" t="str">
        <f t="shared" si="5"/>
        <v/>
      </c>
      <c r="H40" s="6" t="b">
        <f t="shared" ref="H40:H64" si="6">IF(OR(COUNTIF(HorSup,B40),B40="",B40="REPOS"),"X")</f>
        <v>0</v>
      </c>
      <c r="K40" s="19" t="s">
        <v>167</v>
      </c>
      <c r="L40" s="24" t="str">
        <f>$B$40</f>
        <v>ENC MATIN 5H-12H</v>
      </c>
    </row>
    <row r="41" spans="1:12" ht="17" customHeight="1" x14ac:dyDescent="0.2">
      <c r="A41" s="21" t="s">
        <v>168</v>
      </c>
      <c r="B41" s="26" t="s">
        <v>76</v>
      </c>
      <c r="C41" s="8" t="str">
        <f t="shared" si="0"/>
        <v>X</v>
      </c>
      <c r="D41" s="7" t="str">
        <f t="shared" si="1"/>
        <v/>
      </c>
      <c r="E41" s="6" t="str">
        <f t="shared" si="2"/>
        <v/>
      </c>
      <c r="F41" s="57" t="str">
        <f t="shared" si="4"/>
        <v/>
      </c>
      <c r="G41" s="7" t="str">
        <f t="shared" si="5"/>
        <v/>
      </c>
      <c r="H41" s="6" t="b">
        <f t="shared" si="6"/>
        <v>0</v>
      </c>
      <c r="K41" s="19" t="s">
        <v>168</v>
      </c>
      <c r="L41" s="24" t="str">
        <f>$B$41</f>
        <v>POLY 5H-12H</v>
      </c>
    </row>
    <row r="42" spans="1:12" ht="17" customHeight="1" x14ac:dyDescent="0.2">
      <c r="A42" s="19" t="s">
        <v>169</v>
      </c>
      <c r="B42" s="26" t="s">
        <v>72</v>
      </c>
      <c r="C42" s="8" t="str">
        <f t="shared" si="0"/>
        <v>X</v>
      </c>
      <c r="D42" s="7" t="str">
        <f t="shared" si="1"/>
        <v/>
      </c>
      <c r="E42" s="6" t="str">
        <f t="shared" si="2"/>
        <v/>
      </c>
      <c r="F42" s="57" t="str">
        <f t="shared" si="4"/>
        <v/>
      </c>
      <c r="G42" s="7" t="str">
        <f t="shared" si="5"/>
        <v/>
      </c>
      <c r="H42" s="6" t="b">
        <f t="shared" si="6"/>
        <v>0</v>
      </c>
      <c r="K42" s="20" t="s">
        <v>169</v>
      </c>
      <c r="L42" s="24" t="str">
        <f>$B$42</f>
        <v>NICE EST</v>
      </c>
    </row>
    <row r="43" spans="1:12" ht="17" customHeight="1" x14ac:dyDescent="0.2">
      <c r="A43" s="19" t="s">
        <v>170</v>
      </c>
      <c r="B43" s="26" t="s">
        <v>92</v>
      </c>
      <c r="C43" s="8" t="str">
        <f t="shared" si="0"/>
        <v/>
      </c>
      <c r="D43" s="7" t="str">
        <f t="shared" si="1"/>
        <v>X</v>
      </c>
      <c r="E43" s="6" t="str">
        <f t="shared" si="2"/>
        <v/>
      </c>
      <c r="F43" s="57" t="str">
        <f t="shared" si="4"/>
        <v/>
      </c>
      <c r="G43" s="7" t="str">
        <f t="shared" si="5"/>
        <v/>
      </c>
      <c r="H43" s="6" t="b">
        <f t="shared" si="6"/>
        <v>0</v>
      </c>
      <c r="K43" s="19" t="s">
        <v>170</v>
      </c>
      <c r="L43" s="24" t="str">
        <f>$B$43</f>
        <v>CARTON AP</v>
      </c>
    </row>
    <row r="44" spans="1:12" ht="17" customHeight="1" x14ac:dyDescent="0.2">
      <c r="A44" s="19" t="s">
        <v>171</v>
      </c>
      <c r="B44" s="26" t="s">
        <v>8</v>
      </c>
      <c r="C44" s="8" t="str">
        <f t="shared" si="0"/>
        <v/>
      </c>
      <c r="D44" s="7" t="str">
        <f t="shared" si="1"/>
        <v/>
      </c>
      <c r="E44" s="6" t="str">
        <f t="shared" si="2"/>
        <v/>
      </c>
      <c r="F44" s="57" t="str">
        <f t="shared" si="4"/>
        <v>X</v>
      </c>
      <c r="G44" s="7" t="str">
        <f t="shared" si="5"/>
        <v/>
      </c>
      <c r="H44" s="6" t="b">
        <f t="shared" si="6"/>
        <v>0</v>
      </c>
      <c r="K44" s="19" t="s">
        <v>171</v>
      </c>
      <c r="L44" s="17" t="str">
        <f>$B$44</f>
        <v>Congés</v>
      </c>
    </row>
    <row r="45" spans="1:12" ht="17" customHeight="1" x14ac:dyDescent="0.2">
      <c r="A45" s="19" t="s">
        <v>172</v>
      </c>
      <c r="B45" s="26" t="s">
        <v>72</v>
      </c>
      <c r="C45" s="8" t="str">
        <f t="shared" si="0"/>
        <v>X</v>
      </c>
      <c r="D45" s="7" t="str">
        <f t="shared" si="1"/>
        <v/>
      </c>
      <c r="E45" s="6" t="str">
        <f t="shared" si="2"/>
        <v/>
      </c>
      <c r="F45" s="57" t="str">
        <f t="shared" si="4"/>
        <v/>
      </c>
      <c r="G45" s="7" t="str">
        <f t="shared" si="5"/>
        <v/>
      </c>
      <c r="H45" s="6" t="b">
        <f t="shared" si="6"/>
        <v>0</v>
      </c>
      <c r="K45" s="19" t="s">
        <v>172</v>
      </c>
      <c r="L45" s="17" t="str">
        <f>$B$45</f>
        <v>NICE EST</v>
      </c>
    </row>
    <row r="46" spans="1:12" ht="17" customHeight="1" x14ac:dyDescent="0.2">
      <c r="A46" s="19" t="s">
        <v>173</v>
      </c>
      <c r="B46" s="26" t="s">
        <v>65</v>
      </c>
      <c r="C46" s="8" t="str">
        <f t="shared" si="0"/>
        <v/>
      </c>
      <c r="D46" s="7" t="str">
        <f t="shared" si="1"/>
        <v/>
      </c>
      <c r="E46" s="6" t="str">
        <f t="shared" si="2"/>
        <v>X</v>
      </c>
      <c r="F46" s="57" t="str">
        <f t="shared" si="4"/>
        <v/>
      </c>
      <c r="G46" s="7" t="str">
        <f t="shared" si="5"/>
        <v/>
      </c>
      <c r="H46" s="6" t="b">
        <f t="shared" si="6"/>
        <v>0</v>
      </c>
      <c r="K46" s="19" t="s">
        <v>173</v>
      </c>
      <c r="L46" s="17" t="str">
        <f>$B$46</f>
        <v>ENC NUIT 20H30-02H30</v>
      </c>
    </row>
    <row r="47" spans="1:12" ht="17" customHeight="1" x14ac:dyDescent="0.2">
      <c r="A47" s="19" t="s">
        <v>174</v>
      </c>
      <c r="B47" s="26" t="s">
        <v>100</v>
      </c>
      <c r="C47" s="8" t="str">
        <f t="shared" si="0"/>
        <v/>
      </c>
      <c r="D47" s="7" t="str">
        <f t="shared" si="1"/>
        <v/>
      </c>
      <c r="E47" s="6" t="str">
        <f t="shared" si="2"/>
        <v/>
      </c>
      <c r="F47" s="57" t="str">
        <f t="shared" si="4"/>
        <v/>
      </c>
      <c r="G47" s="7" t="str">
        <f t="shared" si="5"/>
        <v/>
      </c>
      <c r="H47" s="6" t="str">
        <f t="shared" si="6"/>
        <v>X</v>
      </c>
      <c r="K47" s="19" t="s">
        <v>174</v>
      </c>
      <c r="L47" s="17" t="str">
        <f>$B$47</f>
        <v>REPOS</v>
      </c>
    </row>
    <row r="48" spans="1:12" ht="17" customHeight="1" x14ac:dyDescent="0.2">
      <c r="A48" s="19" t="s">
        <v>175</v>
      </c>
      <c r="B48" s="26" t="s">
        <v>8</v>
      </c>
      <c r="C48" s="8" t="str">
        <f t="shared" si="0"/>
        <v/>
      </c>
      <c r="D48" s="7" t="str">
        <f t="shared" si="1"/>
        <v/>
      </c>
      <c r="E48" s="6" t="str">
        <f t="shared" si="2"/>
        <v/>
      </c>
      <c r="F48" s="57" t="str">
        <f t="shared" si="4"/>
        <v>X</v>
      </c>
      <c r="G48" s="7" t="str">
        <f t="shared" si="5"/>
        <v/>
      </c>
      <c r="H48" s="6" t="b">
        <f t="shared" si="6"/>
        <v>0</v>
      </c>
      <c r="K48" s="19" t="s">
        <v>175</v>
      </c>
      <c r="L48" s="17" t="str">
        <f>$B$48</f>
        <v>Congés</v>
      </c>
    </row>
    <row r="49" spans="1:12" ht="17" customHeight="1" x14ac:dyDescent="0.2">
      <c r="A49" s="29" t="s">
        <v>176</v>
      </c>
      <c r="B49" s="26" t="s">
        <v>4</v>
      </c>
      <c r="C49" s="8" t="str">
        <f t="shared" si="0"/>
        <v/>
      </c>
      <c r="D49" s="7" t="str">
        <f t="shared" si="1"/>
        <v/>
      </c>
      <c r="E49" s="6" t="str">
        <f t="shared" si="2"/>
        <v/>
      </c>
      <c r="F49" s="57" t="str">
        <f t="shared" si="4"/>
        <v/>
      </c>
      <c r="G49" s="7" t="str">
        <f t="shared" si="5"/>
        <v>X</v>
      </c>
      <c r="H49" s="6" t="b">
        <f t="shared" si="6"/>
        <v>0</v>
      </c>
      <c r="K49" s="19" t="s">
        <v>176</v>
      </c>
      <c r="L49" s="17" t="str">
        <f>$B$49</f>
        <v>ABSENT</v>
      </c>
    </row>
    <row r="50" spans="1:12" ht="17" customHeight="1" x14ac:dyDescent="0.2">
      <c r="A50" s="21" t="s">
        <v>177</v>
      </c>
      <c r="B50" s="26" t="s">
        <v>90</v>
      </c>
      <c r="C50" s="8" t="str">
        <f t="shared" si="0"/>
        <v>X</v>
      </c>
      <c r="D50" s="7" t="str">
        <f t="shared" si="1"/>
        <v/>
      </c>
      <c r="E50" s="6" t="str">
        <f t="shared" si="2"/>
        <v/>
      </c>
      <c r="F50" s="57" t="str">
        <f t="shared" si="4"/>
        <v/>
      </c>
      <c r="G50" s="7" t="str">
        <f t="shared" si="5"/>
        <v/>
      </c>
      <c r="H50" s="6" t="b">
        <f t="shared" si="6"/>
        <v>0</v>
      </c>
      <c r="K50" s="21" t="s">
        <v>177</v>
      </c>
      <c r="L50" s="17" t="str">
        <f>$B$50</f>
        <v>CP + POLY 4H-12H</v>
      </c>
    </row>
    <row r="51" spans="1:12" ht="17" customHeight="1" x14ac:dyDescent="0.2">
      <c r="A51" s="21" t="s">
        <v>178</v>
      </c>
      <c r="B51" s="26" t="s">
        <v>102</v>
      </c>
      <c r="C51" s="8" t="str">
        <f t="shared" si="0"/>
        <v>X</v>
      </c>
      <c r="D51" s="7" t="str">
        <f t="shared" si="1"/>
        <v/>
      </c>
      <c r="E51" s="6" t="str">
        <f t="shared" si="2"/>
        <v/>
      </c>
      <c r="F51" s="57" t="str">
        <f t="shared" si="4"/>
        <v/>
      </c>
      <c r="G51" s="7" t="str">
        <f t="shared" si="5"/>
        <v/>
      </c>
      <c r="H51" s="6" t="b">
        <f t="shared" si="6"/>
        <v>0</v>
      </c>
      <c r="K51" s="21" t="s">
        <v>178</v>
      </c>
      <c r="L51" s="17" t="str">
        <f>$B$51</f>
        <v>Contrôle 8H30-12H / 14H30-18H</v>
      </c>
    </row>
    <row r="52" spans="1:12" ht="17" customHeight="1" x14ac:dyDescent="0.2">
      <c r="A52" s="29" t="s">
        <v>179</v>
      </c>
      <c r="B52" s="26" t="s">
        <v>4</v>
      </c>
      <c r="C52" s="8" t="str">
        <f t="shared" si="0"/>
        <v/>
      </c>
      <c r="D52" s="7" t="str">
        <f t="shared" si="1"/>
        <v/>
      </c>
      <c r="E52" s="6" t="str">
        <f t="shared" si="2"/>
        <v/>
      </c>
      <c r="F52" s="57" t="str">
        <f t="shared" si="4"/>
        <v/>
      </c>
      <c r="G52" s="7" t="str">
        <f t="shared" si="5"/>
        <v>X</v>
      </c>
      <c r="H52" s="6" t="b">
        <f t="shared" si="6"/>
        <v>0</v>
      </c>
      <c r="K52" s="20" t="s">
        <v>179</v>
      </c>
      <c r="L52" s="17" t="str">
        <f>$B$52</f>
        <v>ABSENT</v>
      </c>
    </row>
    <row r="53" spans="1:12" ht="17" customHeight="1" x14ac:dyDescent="0.2">
      <c r="A53" s="19" t="s">
        <v>180</v>
      </c>
      <c r="B53" s="26" t="s">
        <v>72</v>
      </c>
      <c r="C53" s="8" t="str">
        <f t="shared" si="0"/>
        <v>X</v>
      </c>
      <c r="D53" s="7" t="str">
        <f t="shared" si="1"/>
        <v/>
      </c>
      <c r="E53" s="6" t="str">
        <f t="shared" si="2"/>
        <v/>
      </c>
      <c r="F53" s="57" t="str">
        <f t="shared" si="4"/>
        <v/>
      </c>
      <c r="G53" s="7" t="str">
        <f t="shared" si="5"/>
        <v/>
      </c>
      <c r="H53" s="6" t="b">
        <f t="shared" si="6"/>
        <v>0</v>
      </c>
      <c r="K53" s="19" t="s">
        <v>180</v>
      </c>
      <c r="L53" s="24" t="str">
        <f>$B$53</f>
        <v>NICE EST</v>
      </c>
    </row>
    <row r="54" spans="1:12" ht="17" customHeight="1" x14ac:dyDescent="0.2">
      <c r="A54" s="21" t="s">
        <v>181</v>
      </c>
      <c r="B54" s="26" t="s">
        <v>69</v>
      </c>
      <c r="C54" s="8" t="str">
        <f t="shared" si="0"/>
        <v>X</v>
      </c>
      <c r="D54" s="7" t="str">
        <f t="shared" si="1"/>
        <v/>
      </c>
      <c r="E54" s="6" t="str">
        <f t="shared" si="2"/>
        <v/>
      </c>
      <c r="F54" s="57" t="str">
        <f t="shared" si="4"/>
        <v/>
      </c>
      <c r="G54" s="7" t="str">
        <f t="shared" si="5"/>
        <v/>
      </c>
      <c r="H54" s="6" t="b">
        <f t="shared" si="6"/>
        <v>0</v>
      </c>
      <c r="K54" s="21" t="s">
        <v>181</v>
      </c>
      <c r="L54" s="17" t="str">
        <f>$B$54</f>
        <v>ENC MATIN 5H-12H</v>
      </c>
    </row>
    <row r="55" spans="1:12" ht="17" customHeight="1" x14ac:dyDescent="0.2">
      <c r="A55" s="20" t="s">
        <v>182</v>
      </c>
      <c r="B55" s="26" t="s">
        <v>4</v>
      </c>
      <c r="C55" s="8" t="str">
        <f t="shared" si="0"/>
        <v/>
      </c>
      <c r="D55" s="7" t="str">
        <f t="shared" si="1"/>
        <v/>
      </c>
      <c r="E55" s="6" t="str">
        <f t="shared" si="2"/>
        <v/>
      </c>
      <c r="F55" s="57" t="str">
        <f t="shared" si="4"/>
        <v/>
      </c>
      <c r="G55" s="7" t="str">
        <f t="shared" si="5"/>
        <v>X</v>
      </c>
      <c r="H55" s="6" t="b">
        <f t="shared" si="6"/>
        <v>0</v>
      </c>
      <c r="K55" s="21" t="s">
        <v>182</v>
      </c>
      <c r="L55" s="24" t="str">
        <f>$B$55</f>
        <v>ABSENT</v>
      </c>
    </row>
    <row r="56" spans="1:12" ht="17" customHeight="1" x14ac:dyDescent="0.2">
      <c r="A56" s="19" t="s">
        <v>183</v>
      </c>
      <c r="B56" s="26" t="s">
        <v>68</v>
      </c>
      <c r="C56" s="8" t="str">
        <f t="shared" si="0"/>
        <v/>
      </c>
      <c r="D56" s="7" t="str">
        <f t="shared" si="1"/>
        <v>X</v>
      </c>
      <c r="E56" s="6" t="str">
        <f t="shared" si="2"/>
        <v/>
      </c>
      <c r="F56" s="57" t="str">
        <f t="shared" si="4"/>
        <v/>
      </c>
      <c r="G56" s="7" t="str">
        <f t="shared" si="5"/>
        <v/>
      </c>
      <c r="H56" s="6" t="b">
        <f t="shared" si="6"/>
        <v>0</v>
      </c>
      <c r="K56" s="19" t="s">
        <v>183</v>
      </c>
      <c r="L56" s="24" t="str">
        <f>$B$56</f>
        <v>POLY 12H-19H</v>
      </c>
    </row>
    <row r="57" spans="1:12" ht="17" customHeight="1" x14ac:dyDescent="0.2">
      <c r="A57" s="19" t="s">
        <v>184</v>
      </c>
      <c r="B57" s="26" t="s">
        <v>80</v>
      </c>
      <c r="C57" s="8" t="str">
        <f t="shared" si="0"/>
        <v>X</v>
      </c>
      <c r="D57" s="7" t="str">
        <f t="shared" si="1"/>
        <v/>
      </c>
      <c r="E57" s="6" t="str">
        <f t="shared" si="2"/>
        <v/>
      </c>
      <c r="F57" s="57" t="str">
        <f t="shared" si="4"/>
        <v/>
      </c>
      <c r="G57" s="7" t="str">
        <f t="shared" si="5"/>
        <v/>
      </c>
      <c r="H57" s="6" t="b">
        <f t="shared" si="6"/>
        <v>0</v>
      </c>
      <c r="K57" s="19" t="s">
        <v>184</v>
      </c>
      <c r="L57" s="24" t="str">
        <f>$B$57</f>
        <v>Contrôle Privé 06H-14H</v>
      </c>
    </row>
    <row r="58" spans="1:12" ht="17" customHeight="1" x14ac:dyDescent="0.2">
      <c r="A58" s="20" t="s">
        <v>185</v>
      </c>
      <c r="B58" s="26" t="s">
        <v>67</v>
      </c>
      <c r="C58" s="8" t="str">
        <f t="shared" si="0"/>
        <v>X</v>
      </c>
      <c r="D58" s="7" t="str">
        <f t="shared" si="1"/>
        <v/>
      </c>
      <c r="E58" s="6" t="str">
        <f t="shared" si="2"/>
        <v/>
      </c>
      <c r="F58" s="57" t="str">
        <f t="shared" si="4"/>
        <v/>
      </c>
      <c r="G58" s="7" t="str">
        <f t="shared" si="5"/>
        <v/>
      </c>
      <c r="H58" s="6" t="b">
        <f t="shared" si="6"/>
        <v>0</v>
      </c>
      <c r="K58" s="19" t="s">
        <v>185</v>
      </c>
      <c r="L58" s="99" t="str">
        <f>$B$58</f>
        <v>NICE OUEST</v>
      </c>
    </row>
    <row r="59" spans="1:12" ht="17" customHeight="1" x14ac:dyDescent="0.2">
      <c r="A59" s="20" t="s">
        <v>186</v>
      </c>
      <c r="B59" s="26" t="s">
        <v>73</v>
      </c>
      <c r="C59" s="8" t="str">
        <f t="shared" si="0"/>
        <v>X</v>
      </c>
      <c r="D59" s="7" t="str">
        <f t="shared" si="1"/>
        <v/>
      </c>
      <c r="E59" s="6" t="str">
        <f t="shared" si="2"/>
        <v/>
      </c>
      <c r="F59" s="57" t="str">
        <f t="shared" si="4"/>
        <v/>
      </c>
      <c r="G59" s="7" t="str">
        <f t="shared" si="5"/>
        <v/>
      </c>
      <c r="H59" s="6" t="b">
        <f t="shared" si="6"/>
        <v>0</v>
      </c>
      <c r="K59" s="21" t="s">
        <v>186</v>
      </c>
      <c r="L59" s="99" t="str">
        <f>$B$59</f>
        <v>B. CARTON</v>
      </c>
    </row>
    <row r="60" spans="1:12" ht="16" x14ac:dyDescent="0.2">
      <c r="A60" s="19" t="s">
        <v>187</v>
      </c>
      <c r="B60" s="26" t="s">
        <v>133</v>
      </c>
      <c r="C60" s="8" t="s">
        <v>134</v>
      </c>
      <c r="D60" s="7" t="str">
        <f t="shared" si="1"/>
        <v/>
      </c>
      <c r="E60" s="6" t="str">
        <f t="shared" si="2"/>
        <v/>
      </c>
      <c r="F60" s="57" t="str">
        <f t="shared" si="4"/>
        <v/>
      </c>
      <c r="G60" s="7" t="str">
        <f t="shared" si="5"/>
        <v/>
      </c>
      <c r="H60" s="6" t="b">
        <f t="shared" si="6"/>
        <v>0</v>
      </c>
      <c r="K60" s="19" t="s">
        <v>187</v>
      </c>
      <c r="L60" s="99" t="str">
        <f>$B$60</f>
        <v>Secrétariat 8H30-12H/Congés</v>
      </c>
    </row>
    <row r="61" spans="1:12" ht="16" x14ac:dyDescent="0.2">
      <c r="A61" s="20" t="s">
        <v>188</v>
      </c>
      <c r="B61" s="26" t="s">
        <v>95</v>
      </c>
      <c r="C61" s="8" t="str">
        <f t="shared" si="0"/>
        <v/>
      </c>
      <c r="D61" s="7" t="str">
        <f t="shared" si="1"/>
        <v>X</v>
      </c>
      <c r="E61" s="6" t="str">
        <f t="shared" si="2"/>
        <v/>
      </c>
      <c r="F61" s="57" t="str">
        <f t="shared" si="4"/>
        <v/>
      </c>
      <c r="G61" s="7" t="str">
        <f t="shared" si="5"/>
        <v/>
      </c>
      <c r="H61" s="6" t="b">
        <f t="shared" si="6"/>
        <v>0</v>
      </c>
      <c r="K61" s="19" t="s">
        <v>188</v>
      </c>
      <c r="L61" s="99" t="str">
        <f>$B$61</f>
        <v>Contrôle 12H00-19H30</v>
      </c>
    </row>
    <row r="62" spans="1:12" ht="16" x14ac:dyDescent="0.2">
      <c r="A62" s="19" t="s">
        <v>189</v>
      </c>
      <c r="B62" s="31" t="s">
        <v>92</v>
      </c>
      <c r="C62" s="8" t="str">
        <f t="shared" si="0"/>
        <v/>
      </c>
      <c r="D62" s="7" t="str">
        <f t="shared" si="1"/>
        <v>X</v>
      </c>
      <c r="E62" s="6" t="str">
        <f t="shared" si="2"/>
        <v/>
      </c>
      <c r="F62" s="57" t="str">
        <f t="shared" si="4"/>
        <v/>
      </c>
      <c r="G62" s="7" t="str">
        <f t="shared" si="5"/>
        <v/>
      </c>
      <c r="H62" s="6" t="b">
        <f t="shared" si="6"/>
        <v>0</v>
      </c>
      <c r="K62" s="19" t="s">
        <v>189</v>
      </c>
      <c r="L62" s="99" t="str">
        <f>$B$62</f>
        <v>CARTON AP</v>
      </c>
    </row>
    <row r="63" spans="1:12" ht="16" x14ac:dyDescent="0.2">
      <c r="A63" s="27" t="s">
        <v>190</v>
      </c>
      <c r="B63" s="31" t="s">
        <v>96</v>
      </c>
      <c r="C63" s="8" t="str">
        <f>IF(COUNTIF(HorMat,B63),"X","")</f>
        <v/>
      </c>
      <c r="D63" s="7" t="str">
        <f>IF(COUNTIF(HorAm,B63),"X","")</f>
        <v>X</v>
      </c>
      <c r="E63" s="6" t="str">
        <f>IF(COUNTIF(HorSoir,B63),"X","")</f>
        <v/>
      </c>
      <c r="F63" s="57" t="str">
        <f>IF(B63="Congés","X","")</f>
        <v/>
      </c>
      <c r="G63" s="7" t="str">
        <f>IF(B63="Absent","X","")</f>
        <v/>
      </c>
      <c r="H63" s="6" t="b">
        <f t="shared" si="6"/>
        <v>0</v>
      </c>
      <c r="K63" s="61" t="s">
        <v>190</v>
      </c>
      <c r="L63" s="99" t="str">
        <f>$B$63</f>
        <v>Contrôle 13H-20H</v>
      </c>
    </row>
    <row r="64" spans="1:12" ht="17" thickBot="1" x14ac:dyDescent="0.25">
      <c r="A64" s="28" t="s">
        <v>191</v>
      </c>
      <c r="B64" s="30" t="s">
        <v>73</v>
      </c>
      <c r="C64" s="8" t="str">
        <f>IF(COUNTIF(HorMat,B64),"X","")</f>
        <v>X</v>
      </c>
      <c r="D64" s="7" t="str">
        <f>IF(COUNTIF(HorAm,B64),"X","")</f>
        <v/>
      </c>
      <c r="E64" s="6" t="str">
        <f>IF(COUNTIF(HorSoir,B64),"X","")</f>
        <v/>
      </c>
      <c r="F64" s="36" t="str">
        <f>IF(B64="Congés","X","")</f>
        <v/>
      </c>
      <c r="G64" s="37" t="str">
        <f>IF(B64="Absent","X","")</f>
        <v/>
      </c>
      <c r="H64" s="38" t="b">
        <f t="shared" si="6"/>
        <v>0</v>
      </c>
      <c r="K64" s="62" t="s">
        <v>191</v>
      </c>
      <c r="L64" s="100" t="str">
        <f>$B$64</f>
        <v>B. CARTON</v>
      </c>
    </row>
  </sheetData>
  <sortState caseSensitive="1" ref="K8:L64">
    <sortCondition ref="L8:L64"/>
  </sortState>
  <mergeCells count="9">
    <mergeCell ref="A6:A7"/>
    <mergeCell ref="B6:B7"/>
    <mergeCell ref="K2:L3"/>
    <mergeCell ref="A1:H2"/>
    <mergeCell ref="A3:H3"/>
    <mergeCell ref="A4:E5"/>
    <mergeCell ref="F4:H5"/>
    <mergeCell ref="C6:E6"/>
    <mergeCell ref="F6:H6"/>
  </mergeCells>
  <conditionalFormatting sqref="B8:B64">
    <cfRule type="cellIs" dxfId="1815" priority="176" stopIfTrue="1" operator="equal">
      <formula>"Repos"</formula>
    </cfRule>
    <cfRule type="cellIs" dxfId="1814" priority="177" stopIfTrue="1" operator="equal">
      <formula>"ABSENT"</formula>
    </cfRule>
    <cfRule type="cellIs" dxfId="1813" priority="178" stopIfTrue="1" operator="equal">
      <formula>"NICE OUEST"</formula>
    </cfRule>
    <cfRule type="cellIs" dxfId="1812" priority="179" stopIfTrue="1" operator="equal">
      <formula>"Nice Nord"</formula>
    </cfRule>
    <cfRule type="cellIs" dxfId="1811" priority="180" stopIfTrue="1" operator="equal">
      <formula>"Congés"</formula>
    </cfRule>
    <cfRule type="cellIs" dxfId="1810" priority="181" stopIfTrue="1" operator="equal">
      <formula>"Nice Est"</formula>
    </cfRule>
  </conditionalFormatting>
  <conditionalFormatting sqref="K2">
    <cfRule type="cellIs" dxfId="1809" priority="175" stopIfTrue="1" operator="equal">
      <formula>""</formula>
    </cfRule>
  </conditionalFormatting>
  <conditionalFormatting sqref="B8:B64">
    <cfRule type="cellIs" dxfId="1808" priority="105" stopIfTrue="1" operator="equal">
      <formula>"Repos"</formula>
    </cfRule>
    <cfRule type="cellIs" dxfId="1807" priority="106" stopIfTrue="1" operator="equal">
      <formula>"ABSENT"</formula>
    </cfRule>
    <cfRule type="cellIs" dxfId="1806" priority="107" stopIfTrue="1" operator="equal">
      <formula>"NICE OUEST"</formula>
    </cfRule>
    <cfRule type="cellIs" dxfId="1805" priority="108" stopIfTrue="1" operator="equal">
      <formula>"Nice Nord"</formula>
    </cfRule>
    <cfRule type="cellIs" dxfId="1804" priority="109" stopIfTrue="1" operator="equal">
      <formula>"Congés"</formula>
    </cfRule>
    <cfRule type="cellIs" dxfId="1803" priority="110" stopIfTrue="1" operator="equal">
      <formula>"Nice Est"</formula>
    </cfRule>
  </conditionalFormatting>
  <conditionalFormatting sqref="K2">
    <cfRule type="cellIs" dxfId="1802" priority="97" stopIfTrue="1" operator="equal">
      <formula>""</formula>
    </cfRule>
  </conditionalFormatting>
  <conditionalFormatting sqref="B8:B64">
    <cfRule type="cellIs" dxfId="1801" priority="91" stopIfTrue="1" operator="equal">
      <formula>"Repos"</formula>
    </cfRule>
    <cfRule type="cellIs" dxfId="1800" priority="92" stopIfTrue="1" operator="equal">
      <formula>"ABSENT"</formula>
    </cfRule>
    <cfRule type="cellIs" dxfId="1799" priority="93" stopIfTrue="1" operator="equal">
      <formula>"NICE OUEST"</formula>
    </cfRule>
    <cfRule type="cellIs" dxfId="1798" priority="94" stopIfTrue="1" operator="equal">
      <formula>"Nice Nord"</formula>
    </cfRule>
    <cfRule type="cellIs" dxfId="1797" priority="95" stopIfTrue="1" operator="equal">
      <formula>"Congés"</formula>
    </cfRule>
    <cfRule type="cellIs" dxfId="1796" priority="96" stopIfTrue="1" operator="equal">
      <formula>"Nice Est"</formula>
    </cfRule>
  </conditionalFormatting>
  <conditionalFormatting sqref="K2">
    <cfRule type="cellIs" dxfId="1795" priority="83" stopIfTrue="1" operator="equal">
      <formula>""</formula>
    </cfRule>
  </conditionalFormatting>
  <conditionalFormatting sqref="H8:H64">
    <cfRule type="containsText" dxfId="1776" priority="62" operator="containsText" text="FAUX">
      <formula>NOT(ISERROR(SEARCH("FAUX",H8)))</formula>
    </cfRule>
  </conditionalFormatting>
  <conditionalFormatting sqref="B55">
    <cfRule type="cellIs" dxfId="1775" priority="56" stopIfTrue="1" operator="equal">
      <formula>"Repos"</formula>
    </cfRule>
    <cfRule type="cellIs" dxfId="1774" priority="57" stopIfTrue="1" operator="equal">
      <formula>"ABSENT"</formula>
    </cfRule>
    <cfRule type="cellIs" dxfId="1773" priority="58" stopIfTrue="1" operator="equal">
      <formula>"NICE OUEST"</formula>
    </cfRule>
    <cfRule type="cellIs" dxfId="1772" priority="59" stopIfTrue="1" operator="equal">
      <formula>"Nice Nord"</formula>
    </cfRule>
    <cfRule type="cellIs" dxfId="1771" priority="60" stopIfTrue="1" operator="equal">
      <formula>"Congés"</formula>
    </cfRule>
    <cfRule type="cellIs" dxfId="1770" priority="61" stopIfTrue="1" operator="equal">
      <formula>"Nice Est"</formula>
    </cfRule>
  </conditionalFormatting>
  <conditionalFormatting sqref="B55">
    <cfRule type="cellIs" dxfId="1769" priority="50" stopIfTrue="1" operator="equal">
      <formula>"Repos"</formula>
    </cfRule>
    <cfRule type="cellIs" dxfId="1768" priority="51" stopIfTrue="1" operator="equal">
      <formula>"ABSENT"</formula>
    </cfRule>
    <cfRule type="cellIs" dxfId="1767" priority="52" stopIfTrue="1" operator="equal">
      <formula>"NICE OUEST"</formula>
    </cfRule>
    <cfRule type="cellIs" dxfId="1766" priority="53" stopIfTrue="1" operator="equal">
      <formula>"Nice Nord"</formula>
    </cfRule>
    <cfRule type="cellIs" dxfId="1765" priority="54" stopIfTrue="1" operator="equal">
      <formula>"Congés"</formula>
    </cfRule>
    <cfRule type="cellIs" dxfId="1764" priority="55" stopIfTrue="1" operator="equal">
      <formula>"Nice Est"</formula>
    </cfRule>
  </conditionalFormatting>
  <conditionalFormatting sqref="B55">
    <cfRule type="cellIs" dxfId="1763" priority="44" stopIfTrue="1" operator="equal">
      <formula>"Repos"</formula>
    </cfRule>
    <cfRule type="cellIs" dxfId="1762" priority="45" stopIfTrue="1" operator="equal">
      <formula>"ABSENT"</formula>
    </cfRule>
    <cfRule type="cellIs" dxfId="1761" priority="46" stopIfTrue="1" operator="equal">
      <formula>"NICE OUEST"</formula>
    </cfRule>
    <cfRule type="cellIs" dxfId="1760" priority="47" stopIfTrue="1" operator="equal">
      <formula>"Nice Nord"</formula>
    </cfRule>
    <cfRule type="cellIs" dxfId="1759" priority="48" stopIfTrue="1" operator="equal">
      <formula>"Congés"</formula>
    </cfRule>
    <cfRule type="cellIs" dxfId="1758" priority="49" stopIfTrue="1" operator="equal">
      <formula>"Nice Est"</formula>
    </cfRule>
  </conditionalFormatting>
  <conditionalFormatting sqref="B55">
    <cfRule type="cellIs" dxfId="1757" priority="38" stopIfTrue="1" operator="equal">
      <formula>"Repos"</formula>
    </cfRule>
    <cfRule type="cellIs" dxfId="1756" priority="39" stopIfTrue="1" operator="equal">
      <formula>"ABSENT"</formula>
    </cfRule>
    <cfRule type="cellIs" dxfId="1755" priority="40" stopIfTrue="1" operator="equal">
      <formula>"NICE OUEST"</formula>
    </cfRule>
    <cfRule type="cellIs" dxfId="1754" priority="41" stopIfTrue="1" operator="equal">
      <formula>"Nice Nord"</formula>
    </cfRule>
    <cfRule type="cellIs" dxfId="1753" priority="42" stopIfTrue="1" operator="equal">
      <formula>"Congés"</formula>
    </cfRule>
    <cfRule type="cellIs" dxfId="1752" priority="43" stopIfTrue="1" operator="equal">
      <formula>"Nice Est"</formula>
    </cfRule>
  </conditionalFormatting>
  <conditionalFormatting sqref="B55">
    <cfRule type="cellIs" dxfId="1751" priority="32" stopIfTrue="1" operator="equal">
      <formula>"Repos"</formula>
    </cfRule>
    <cfRule type="cellIs" dxfId="1750" priority="33" stopIfTrue="1" operator="equal">
      <formula>"ABSENT"</formula>
    </cfRule>
    <cfRule type="cellIs" dxfId="1749" priority="34" stopIfTrue="1" operator="equal">
      <formula>"NICE OUEST"</formula>
    </cfRule>
    <cfRule type="cellIs" dxfId="1748" priority="35" stopIfTrue="1" operator="equal">
      <formula>"Nice Nord"</formula>
    </cfRule>
    <cfRule type="cellIs" dxfId="1747" priority="36" stopIfTrue="1" operator="equal">
      <formula>"Congés"</formula>
    </cfRule>
    <cfRule type="cellIs" dxfId="1746" priority="37" stopIfTrue="1" operator="equal">
      <formula>"Nice Est"</formula>
    </cfRule>
  </conditionalFormatting>
  <conditionalFormatting sqref="B55">
    <cfRule type="cellIs" dxfId="1745" priority="26" stopIfTrue="1" operator="equal">
      <formula>"Repos"</formula>
    </cfRule>
    <cfRule type="cellIs" dxfId="1744" priority="27" stopIfTrue="1" operator="equal">
      <formula>"ABSENT"</formula>
    </cfRule>
    <cfRule type="cellIs" dxfId="1743" priority="28" stopIfTrue="1" operator="equal">
      <formula>"NICE OUEST"</formula>
    </cfRule>
    <cfRule type="cellIs" dxfId="1742" priority="29" stopIfTrue="1" operator="equal">
      <formula>"Nice Nord"</formula>
    </cfRule>
    <cfRule type="cellIs" dxfId="1741" priority="30" stopIfTrue="1" operator="equal">
      <formula>"Congés"</formula>
    </cfRule>
    <cfRule type="cellIs" dxfId="1740" priority="31" stopIfTrue="1" operator="equal">
      <formula>"Nice Est"</formula>
    </cfRule>
  </conditionalFormatting>
  <conditionalFormatting sqref="L8:L56">
    <cfRule type="cellIs" dxfId="99" priority="20" stopIfTrue="1" operator="equal">
      <formula>"Repos"</formula>
    </cfRule>
    <cfRule type="cellIs" dxfId="98" priority="21" stopIfTrue="1" operator="equal">
      <formula>"ABSENT"</formula>
    </cfRule>
    <cfRule type="cellIs" dxfId="97" priority="22" stopIfTrue="1" operator="equal">
      <formula>"NICE OUEST"</formula>
    </cfRule>
    <cfRule type="cellIs" dxfId="96" priority="23" stopIfTrue="1" operator="equal">
      <formula>"Nice Nord"</formula>
    </cfRule>
    <cfRule type="cellIs" dxfId="95" priority="24" stopIfTrue="1" operator="equal">
      <formula>"Congés"</formula>
    </cfRule>
    <cfRule type="cellIs" dxfId="94" priority="25" stopIfTrue="1" operator="equal">
      <formula>"Nice Est"</formula>
    </cfRule>
  </conditionalFormatting>
  <conditionalFormatting sqref="L57">
    <cfRule type="cellIs" dxfId="87" priority="14" stopIfTrue="1" operator="equal">
      <formula>"Repos"</formula>
    </cfRule>
    <cfRule type="cellIs" dxfId="86" priority="15" stopIfTrue="1" operator="equal">
      <formula>"ABSENT"</formula>
    </cfRule>
    <cfRule type="cellIs" dxfId="85" priority="16" stopIfTrue="1" operator="equal">
      <formula>"NICE OUEST"</formula>
    </cfRule>
    <cfRule type="cellIs" dxfId="84" priority="17" stopIfTrue="1" operator="equal">
      <formula>"Nice Nord"</formula>
    </cfRule>
    <cfRule type="cellIs" dxfId="83" priority="18" stopIfTrue="1" operator="equal">
      <formula>"Congés"</formula>
    </cfRule>
    <cfRule type="cellIs" dxfId="82" priority="19" stopIfTrue="1" operator="equal">
      <formula>"Nice Est"</formula>
    </cfRule>
  </conditionalFormatting>
  <conditionalFormatting sqref="L8:L56">
    <cfRule type="cellIs" dxfId="75" priority="8" stopIfTrue="1" operator="equal">
      <formula>"Repos"</formula>
    </cfRule>
    <cfRule type="cellIs" dxfId="74" priority="9" stopIfTrue="1" operator="equal">
      <formula>"ABSENT"</formula>
    </cfRule>
    <cfRule type="cellIs" dxfId="73" priority="10" stopIfTrue="1" operator="equal">
      <formula>"NICE OUEST"</formula>
    </cfRule>
    <cfRule type="cellIs" dxfId="72" priority="11" stopIfTrue="1" operator="equal">
      <formula>"Nice Nord"</formula>
    </cfRule>
    <cfRule type="cellIs" dxfId="71" priority="12" stopIfTrue="1" operator="equal">
      <formula>"Congés"</formula>
    </cfRule>
    <cfRule type="cellIs" dxfId="70" priority="13" stopIfTrue="1" operator="equal">
      <formula>"Nice Est"</formula>
    </cfRule>
  </conditionalFormatting>
  <conditionalFormatting sqref="L57">
    <cfRule type="cellIs" dxfId="63" priority="2" stopIfTrue="1" operator="equal">
      <formula>"Repos"</formula>
    </cfRule>
    <cfRule type="cellIs" dxfId="62" priority="3" stopIfTrue="1" operator="equal">
      <formula>"ABSENT"</formula>
    </cfRule>
    <cfRule type="cellIs" dxfId="61" priority="4" stopIfTrue="1" operator="equal">
      <formula>"NICE OUEST"</formula>
    </cfRule>
    <cfRule type="cellIs" dxfId="60" priority="5" stopIfTrue="1" operator="equal">
      <formula>"Nice Nord"</formula>
    </cfRule>
    <cfRule type="cellIs" dxfId="59" priority="6" stopIfTrue="1" operator="equal">
      <formula>"Congés"</formula>
    </cfRule>
    <cfRule type="cellIs" dxfId="58" priority="7" stopIfTrue="1" operator="equal">
      <formula>"Nice Est"</formula>
    </cfRule>
  </conditionalFormatting>
  <conditionalFormatting sqref="L8:L64">
    <cfRule type="cellIs" dxfId="51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 enableFormatConditionsCalculation="0"/>
  <dimension ref="A1:L64"/>
  <sheetViews>
    <sheetView workbookViewId="0">
      <selection activeCell="M16" sqref="M16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0.6640625" customWidth="1"/>
    <col min="7" max="8" width="10.5" customWidth="1"/>
    <col min="11" max="11" width="35.6640625" customWidth="1"/>
    <col min="12" max="12" width="39.6640625" customWidth="1"/>
  </cols>
  <sheetData>
    <row r="1" spans="1:12" ht="16" thickBot="1" x14ac:dyDescent="0.25">
      <c r="A1" s="79" t="s">
        <v>0</v>
      </c>
      <c r="B1" s="80"/>
      <c r="C1" s="80"/>
      <c r="D1" s="80"/>
      <c r="E1" s="80"/>
      <c r="F1" s="80"/>
      <c r="G1" s="80"/>
      <c r="H1" s="81"/>
    </row>
    <row r="2" spans="1:12" ht="26.25" customHeight="1" x14ac:dyDescent="0.2">
      <c r="A2" s="82"/>
      <c r="B2" s="83"/>
      <c r="C2" s="83"/>
      <c r="D2" s="83"/>
      <c r="E2" s="83"/>
      <c r="F2" s="83"/>
      <c r="G2" s="83"/>
      <c r="H2" s="84"/>
      <c r="K2" s="75">
        <f ca="1">F4</f>
        <v>42829</v>
      </c>
      <c r="L2" s="76"/>
    </row>
    <row r="3" spans="1:12" ht="12" customHeight="1" thickBot="1" x14ac:dyDescent="0.25">
      <c r="A3" s="85"/>
      <c r="B3" s="86"/>
      <c r="C3" s="86"/>
      <c r="D3" s="86"/>
      <c r="E3" s="86"/>
      <c r="F3" s="86"/>
      <c r="G3" s="86"/>
      <c r="H3" s="87"/>
      <c r="K3" s="77"/>
      <c r="L3" s="78"/>
    </row>
    <row r="4" spans="1:12" ht="9.75" customHeight="1" x14ac:dyDescent="0.2">
      <c r="A4" s="88" t="s">
        <v>124</v>
      </c>
      <c r="B4" s="89"/>
      <c r="C4" s="89"/>
      <c r="D4" s="89"/>
      <c r="E4" s="89"/>
      <c r="F4" s="92">
        <f ca="1">DATE(2017,4,MID(CELL("nomfichier",A1),FIND("]",CELL("nomfichier",A1),1)+1,3))</f>
        <v>42829</v>
      </c>
      <c r="G4" s="92"/>
      <c r="H4" s="93"/>
      <c r="L4" s="1"/>
    </row>
    <row r="5" spans="1:12" s="2" customFormat="1" ht="16" thickBot="1" x14ac:dyDescent="0.25">
      <c r="A5" s="90"/>
      <c r="B5" s="91"/>
      <c r="C5" s="91"/>
      <c r="D5" s="91"/>
      <c r="E5" s="91"/>
      <c r="F5" s="94"/>
      <c r="G5" s="94"/>
      <c r="H5" s="95"/>
      <c r="K5"/>
      <c r="L5" s="1"/>
    </row>
    <row r="6" spans="1:12" ht="14.25" customHeight="1" thickBot="1" x14ac:dyDescent="0.25">
      <c r="A6" s="71" t="s">
        <v>1</v>
      </c>
      <c r="B6" s="73" t="s">
        <v>2</v>
      </c>
      <c r="C6" s="96" t="s">
        <v>3</v>
      </c>
      <c r="D6" s="97"/>
      <c r="E6" s="98"/>
      <c r="F6" s="96" t="s">
        <v>4</v>
      </c>
      <c r="G6" s="97"/>
      <c r="H6" s="98"/>
      <c r="K6" s="2"/>
      <c r="L6" s="1"/>
    </row>
    <row r="7" spans="1:12" ht="17" customHeight="1" thickBot="1" x14ac:dyDescent="0.25">
      <c r="A7" s="72"/>
      <c r="B7" s="74"/>
      <c r="C7" s="40" t="s">
        <v>5</v>
      </c>
      <c r="D7" s="41" t="s">
        <v>6</v>
      </c>
      <c r="E7" s="42" t="s">
        <v>7</v>
      </c>
      <c r="F7" s="43" t="s">
        <v>8</v>
      </c>
      <c r="G7" s="41" t="s">
        <v>9</v>
      </c>
      <c r="H7" s="44" t="s">
        <v>10</v>
      </c>
      <c r="K7" s="14" t="s">
        <v>1</v>
      </c>
      <c r="L7" s="15" t="s">
        <v>2</v>
      </c>
    </row>
    <row r="8" spans="1:12" ht="17" customHeight="1" x14ac:dyDescent="0.2">
      <c r="A8" s="18" t="s">
        <v>135</v>
      </c>
      <c r="B8" s="25" t="s">
        <v>64</v>
      </c>
      <c r="C8" s="3" t="str">
        <f t="shared" ref="C8:C62" si="0">IF(COUNTIF(HorMat,B8),"X","")</f>
        <v/>
      </c>
      <c r="D8" s="4" t="str">
        <f t="shared" ref="D8:D62" si="1">IF(COUNTIF(HorAm,B8),"X","")</f>
        <v>X</v>
      </c>
      <c r="E8" s="5" t="str">
        <f t="shared" ref="E8:E62" si="2">IF(COUNTIF(HorSoir,B8),"X","")</f>
        <v/>
      </c>
      <c r="F8" s="56" t="str">
        <f>IF(B8="Congés","X","")</f>
        <v/>
      </c>
      <c r="G8" s="4" t="str">
        <f>IF(B8="Absent","X","")</f>
        <v/>
      </c>
      <c r="H8" s="5" t="b">
        <f t="shared" ref="H8:H39" si="3">IF(OR(COUNTIF(HorSup,B8),B8="",B8="REPOS"),"X")</f>
        <v>0</v>
      </c>
      <c r="K8" s="46" t="s">
        <v>135</v>
      </c>
      <c r="L8" s="32" t="str">
        <f>$B$8</f>
        <v>Standard 11H-15H / 15H30-19H</v>
      </c>
    </row>
    <row r="9" spans="1:12" ht="17" customHeight="1" x14ac:dyDescent="0.2">
      <c r="A9" s="19" t="s">
        <v>136</v>
      </c>
      <c r="B9" s="26" t="s">
        <v>8</v>
      </c>
      <c r="C9" s="8" t="str">
        <f t="shared" si="0"/>
        <v/>
      </c>
      <c r="D9" s="7" t="str">
        <f t="shared" si="1"/>
        <v/>
      </c>
      <c r="E9" s="6" t="str">
        <f t="shared" si="2"/>
        <v/>
      </c>
      <c r="F9" s="57" t="str">
        <f t="shared" ref="F9:F62" si="4">IF(B9="Congés","X","")</f>
        <v>X</v>
      </c>
      <c r="G9" s="7" t="str">
        <f t="shared" ref="G9:G62" si="5">IF(B9="Absent","X","")</f>
        <v/>
      </c>
      <c r="H9" s="6" t="b">
        <f t="shared" si="3"/>
        <v>0</v>
      </c>
      <c r="K9" s="20" t="s">
        <v>136</v>
      </c>
      <c r="L9" s="24" t="str">
        <f>$B$9</f>
        <v>Congés</v>
      </c>
    </row>
    <row r="10" spans="1:12" ht="17" customHeight="1" x14ac:dyDescent="0.2">
      <c r="A10" s="19" t="s">
        <v>137</v>
      </c>
      <c r="B10" s="26" t="s">
        <v>65</v>
      </c>
      <c r="C10" s="8" t="str">
        <f t="shared" si="0"/>
        <v/>
      </c>
      <c r="D10" s="7" t="str">
        <f t="shared" si="1"/>
        <v/>
      </c>
      <c r="E10" s="6" t="str">
        <f t="shared" si="2"/>
        <v>X</v>
      </c>
      <c r="F10" s="57" t="str">
        <f t="shared" si="4"/>
        <v/>
      </c>
      <c r="G10" s="7" t="str">
        <f t="shared" si="5"/>
        <v/>
      </c>
      <c r="H10" s="6" t="b">
        <f t="shared" si="3"/>
        <v>0</v>
      </c>
      <c r="K10" s="20" t="s">
        <v>137</v>
      </c>
      <c r="L10" s="17" t="str">
        <f>$B$10</f>
        <v>ENC NUIT 20H30-02H30</v>
      </c>
    </row>
    <row r="11" spans="1:12" ht="17" customHeight="1" x14ac:dyDescent="0.2">
      <c r="A11" s="19" t="s">
        <v>138</v>
      </c>
      <c r="B11" s="26" t="s">
        <v>8</v>
      </c>
      <c r="C11" s="8" t="str">
        <f t="shared" si="0"/>
        <v/>
      </c>
      <c r="D11" s="7" t="str">
        <f t="shared" si="1"/>
        <v/>
      </c>
      <c r="E11" s="6" t="str">
        <f t="shared" si="2"/>
        <v/>
      </c>
      <c r="F11" s="57" t="str">
        <f t="shared" si="4"/>
        <v>X</v>
      </c>
      <c r="G11" s="7" t="str">
        <f t="shared" si="5"/>
        <v/>
      </c>
      <c r="H11" s="6" t="b">
        <f t="shared" si="3"/>
        <v>0</v>
      </c>
      <c r="K11" s="19" t="s">
        <v>138</v>
      </c>
      <c r="L11" s="17" t="str">
        <f>$B$11</f>
        <v>Congés</v>
      </c>
    </row>
    <row r="12" spans="1:12" ht="17" customHeight="1" x14ac:dyDescent="0.2">
      <c r="A12" s="20" t="s">
        <v>139</v>
      </c>
      <c r="B12" s="26" t="s">
        <v>95</v>
      </c>
      <c r="C12" s="8" t="str">
        <f t="shared" si="0"/>
        <v/>
      </c>
      <c r="D12" s="7" t="str">
        <f t="shared" si="1"/>
        <v>X</v>
      </c>
      <c r="E12" s="6" t="str">
        <f t="shared" si="2"/>
        <v/>
      </c>
      <c r="F12" s="57" t="str">
        <f t="shared" si="4"/>
        <v/>
      </c>
      <c r="G12" s="7" t="str">
        <f t="shared" si="5"/>
        <v/>
      </c>
      <c r="H12" s="6" t="b">
        <f t="shared" si="3"/>
        <v>0</v>
      </c>
      <c r="K12" s="19" t="s">
        <v>139</v>
      </c>
      <c r="L12" s="17" t="str">
        <f>$B$12</f>
        <v>Contrôle 12H00-19H30</v>
      </c>
    </row>
    <row r="13" spans="1:12" ht="17" customHeight="1" x14ac:dyDescent="0.2">
      <c r="A13" s="19" t="s">
        <v>140</v>
      </c>
      <c r="B13" s="26" t="s">
        <v>67</v>
      </c>
      <c r="C13" s="8" t="str">
        <f t="shared" si="0"/>
        <v>X</v>
      </c>
      <c r="D13" s="7" t="str">
        <f t="shared" si="1"/>
        <v/>
      </c>
      <c r="E13" s="6" t="str">
        <f t="shared" si="2"/>
        <v/>
      </c>
      <c r="F13" s="57" t="str">
        <f t="shared" si="4"/>
        <v/>
      </c>
      <c r="G13" s="7" t="str">
        <f t="shared" si="5"/>
        <v/>
      </c>
      <c r="H13" s="6" t="b">
        <f t="shared" si="3"/>
        <v>0</v>
      </c>
      <c r="K13" s="21" t="s">
        <v>140</v>
      </c>
      <c r="L13" s="17" t="str">
        <f>$B$13</f>
        <v>NICE OUEST</v>
      </c>
    </row>
    <row r="14" spans="1:12" ht="17" customHeight="1" x14ac:dyDescent="0.2">
      <c r="A14" s="19" t="s">
        <v>141</v>
      </c>
      <c r="B14" s="26" t="s">
        <v>67</v>
      </c>
      <c r="C14" s="8" t="str">
        <f t="shared" si="0"/>
        <v>X</v>
      </c>
      <c r="D14" s="7" t="str">
        <f t="shared" si="1"/>
        <v/>
      </c>
      <c r="E14" s="6" t="str">
        <f t="shared" si="2"/>
        <v/>
      </c>
      <c r="F14" s="57" t="str">
        <f t="shared" si="4"/>
        <v/>
      </c>
      <c r="G14" s="7" t="str">
        <f t="shared" si="5"/>
        <v/>
      </c>
      <c r="H14" s="6" t="b">
        <f t="shared" si="3"/>
        <v>0</v>
      </c>
      <c r="K14" s="45" t="s">
        <v>141</v>
      </c>
      <c r="L14" s="17" t="str">
        <f>$B$14</f>
        <v>NICE OUEST</v>
      </c>
    </row>
    <row r="15" spans="1:12" ht="17" customHeight="1" x14ac:dyDescent="0.2">
      <c r="A15" s="21" t="s">
        <v>142</v>
      </c>
      <c r="B15" s="26" t="s">
        <v>68</v>
      </c>
      <c r="C15" s="8" t="str">
        <f t="shared" si="0"/>
        <v/>
      </c>
      <c r="D15" s="7" t="str">
        <f t="shared" si="1"/>
        <v>X</v>
      </c>
      <c r="E15" s="6" t="str">
        <f t="shared" si="2"/>
        <v/>
      </c>
      <c r="F15" s="57" t="str">
        <f t="shared" si="4"/>
        <v/>
      </c>
      <c r="G15" s="7" t="str">
        <f t="shared" si="5"/>
        <v/>
      </c>
      <c r="H15" s="6" t="b">
        <f t="shared" si="3"/>
        <v>0</v>
      </c>
      <c r="K15" s="22" t="s">
        <v>142</v>
      </c>
      <c r="L15" s="17" t="str">
        <f>$B$15</f>
        <v>POLY 12H-19H</v>
      </c>
    </row>
    <row r="16" spans="1:12" ht="17" customHeight="1" x14ac:dyDescent="0.2">
      <c r="A16" s="19" t="s">
        <v>143</v>
      </c>
      <c r="B16" s="31" t="s">
        <v>8</v>
      </c>
      <c r="C16" s="8" t="str">
        <f t="shared" si="0"/>
        <v/>
      </c>
      <c r="D16" s="7" t="str">
        <f t="shared" si="1"/>
        <v/>
      </c>
      <c r="E16" s="6" t="str">
        <f t="shared" si="2"/>
        <v/>
      </c>
      <c r="F16" s="57" t="str">
        <f t="shared" si="4"/>
        <v>X</v>
      </c>
      <c r="G16" s="7" t="str">
        <f t="shared" si="5"/>
        <v/>
      </c>
      <c r="H16" s="6" t="b">
        <f t="shared" si="3"/>
        <v>0</v>
      </c>
      <c r="K16" s="20" t="s">
        <v>143</v>
      </c>
      <c r="L16" s="17" t="str">
        <f>$B$16</f>
        <v>Congés</v>
      </c>
    </row>
    <row r="17" spans="1:12" ht="17" customHeight="1" x14ac:dyDescent="0.2">
      <c r="A17" s="19" t="s">
        <v>144</v>
      </c>
      <c r="B17" s="26" t="s">
        <v>100</v>
      </c>
      <c r="C17" s="8" t="str">
        <f t="shared" si="0"/>
        <v/>
      </c>
      <c r="D17" s="7" t="str">
        <f t="shared" si="1"/>
        <v/>
      </c>
      <c r="E17" s="6" t="str">
        <f t="shared" si="2"/>
        <v/>
      </c>
      <c r="F17" s="57" t="str">
        <f t="shared" si="4"/>
        <v/>
      </c>
      <c r="G17" s="7" t="str">
        <f t="shared" si="5"/>
        <v/>
      </c>
      <c r="H17" s="6" t="str">
        <f t="shared" si="3"/>
        <v>X</v>
      </c>
      <c r="K17" s="21" t="s">
        <v>144</v>
      </c>
      <c r="L17" s="17" t="str">
        <f>$B$17</f>
        <v>REPOS</v>
      </c>
    </row>
    <row r="18" spans="1:12" ht="17" customHeight="1" x14ac:dyDescent="0.2">
      <c r="A18" s="20" t="s">
        <v>145</v>
      </c>
      <c r="B18" s="31" t="s">
        <v>94</v>
      </c>
      <c r="C18" s="8" t="str">
        <f t="shared" si="0"/>
        <v/>
      </c>
      <c r="D18" s="7" t="str">
        <f t="shared" si="1"/>
        <v>X</v>
      </c>
      <c r="E18" s="6" t="str">
        <f t="shared" si="2"/>
        <v/>
      </c>
      <c r="F18" s="57" t="str">
        <f t="shared" si="4"/>
        <v/>
      </c>
      <c r="G18" s="7" t="str">
        <f t="shared" si="5"/>
        <v/>
      </c>
      <c r="H18" s="6" t="b">
        <f t="shared" si="3"/>
        <v>0</v>
      </c>
      <c r="K18" s="19" t="s">
        <v>145</v>
      </c>
      <c r="L18" s="17" t="str">
        <f>$B$18</f>
        <v>Secrétariat 13H-18H</v>
      </c>
    </row>
    <row r="19" spans="1:12" ht="17" customHeight="1" x14ac:dyDescent="0.2">
      <c r="A19" s="19" t="s">
        <v>146</v>
      </c>
      <c r="B19" s="26" t="s">
        <v>101</v>
      </c>
      <c r="C19" s="8" t="str">
        <f>IF(COUNTIF(HorMat,B19),"X","")</f>
        <v>X</v>
      </c>
      <c r="D19" s="7" t="str">
        <f t="shared" si="1"/>
        <v/>
      </c>
      <c r="E19" s="6" t="str">
        <f t="shared" si="2"/>
        <v/>
      </c>
      <c r="F19" s="57" t="str">
        <f t="shared" si="4"/>
        <v/>
      </c>
      <c r="G19" s="7" t="str">
        <f t="shared" si="5"/>
        <v/>
      </c>
      <c r="H19" s="6" t="b">
        <f t="shared" si="3"/>
        <v>0</v>
      </c>
      <c r="K19" s="19" t="s">
        <v>146</v>
      </c>
      <c r="L19" s="17">
        <f>$B$119</f>
        <v>0</v>
      </c>
    </row>
    <row r="20" spans="1:12" ht="17" customHeight="1" x14ac:dyDescent="0.2">
      <c r="A20" s="19" t="s">
        <v>147</v>
      </c>
      <c r="B20" s="31" t="s">
        <v>8</v>
      </c>
      <c r="C20" s="8" t="str">
        <f t="shared" si="0"/>
        <v/>
      </c>
      <c r="D20" s="7" t="str">
        <f t="shared" si="1"/>
        <v/>
      </c>
      <c r="E20" s="6" t="str">
        <f t="shared" si="2"/>
        <v/>
      </c>
      <c r="F20" s="57" t="str">
        <f t="shared" si="4"/>
        <v>X</v>
      </c>
      <c r="G20" s="7" t="str">
        <f t="shared" si="5"/>
        <v/>
      </c>
      <c r="H20" s="6" t="b">
        <f t="shared" si="3"/>
        <v>0</v>
      </c>
      <c r="K20" s="19" t="s">
        <v>147</v>
      </c>
      <c r="L20" s="17" t="str">
        <f>$B$20</f>
        <v>Congés</v>
      </c>
    </row>
    <row r="21" spans="1:12" ht="17" customHeight="1" x14ac:dyDescent="0.2">
      <c r="A21" s="21" t="s">
        <v>148</v>
      </c>
      <c r="B21" s="31" t="s">
        <v>70</v>
      </c>
      <c r="C21" s="8" t="str">
        <f t="shared" si="0"/>
        <v>X</v>
      </c>
      <c r="D21" s="7" t="str">
        <f t="shared" si="1"/>
        <v/>
      </c>
      <c r="E21" s="6" t="str">
        <f t="shared" si="2"/>
        <v/>
      </c>
      <c r="F21" s="57" t="str">
        <f t="shared" si="4"/>
        <v/>
      </c>
      <c r="G21" s="7" t="str">
        <f t="shared" si="5"/>
        <v/>
      </c>
      <c r="H21" s="6" t="b">
        <f t="shared" si="3"/>
        <v>0</v>
      </c>
      <c r="K21" s="20" t="s">
        <v>148</v>
      </c>
      <c r="L21" s="17" t="str">
        <f>$B$21</f>
        <v>POLY 7H-14H</v>
      </c>
    </row>
    <row r="22" spans="1:12" ht="17" customHeight="1" x14ac:dyDescent="0.2">
      <c r="A22" s="19" t="s">
        <v>149</v>
      </c>
      <c r="B22" s="26" t="s">
        <v>101</v>
      </c>
      <c r="C22" s="8" t="str">
        <f>IF(COUNTIF(HorMat,B22),"X","")</f>
        <v>X</v>
      </c>
      <c r="D22" s="7" t="str">
        <f t="shared" si="1"/>
        <v/>
      </c>
      <c r="E22" s="6" t="str">
        <f t="shared" si="2"/>
        <v/>
      </c>
      <c r="F22" s="57" t="str">
        <f t="shared" si="4"/>
        <v/>
      </c>
      <c r="G22" s="7" t="str">
        <f t="shared" si="5"/>
        <v/>
      </c>
      <c r="H22" s="6" t="b">
        <f t="shared" si="3"/>
        <v>0</v>
      </c>
      <c r="K22" s="19" t="s">
        <v>149</v>
      </c>
      <c r="L22" s="17" t="str">
        <f>$B$22</f>
        <v>ENCADREMENT</v>
      </c>
    </row>
    <row r="23" spans="1:12" ht="17" customHeight="1" x14ac:dyDescent="0.2">
      <c r="A23" s="19" t="s">
        <v>150</v>
      </c>
      <c r="B23" s="26" t="s">
        <v>72</v>
      </c>
      <c r="C23" s="8" t="str">
        <f t="shared" si="0"/>
        <v>X</v>
      </c>
      <c r="D23" s="7" t="str">
        <f t="shared" si="1"/>
        <v/>
      </c>
      <c r="E23" s="6" t="str">
        <f t="shared" si="2"/>
        <v/>
      </c>
      <c r="F23" s="57" t="str">
        <f t="shared" si="4"/>
        <v/>
      </c>
      <c r="G23" s="7" t="str">
        <f t="shared" si="5"/>
        <v/>
      </c>
      <c r="H23" s="6" t="b">
        <f t="shared" si="3"/>
        <v>0</v>
      </c>
      <c r="K23" s="19" t="s">
        <v>150</v>
      </c>
      <c r="L23" s="17" t="str">
        <f>$B$23</f>
        <v>NICE EST</v>
      </c>
    </row>
    <row r="24" spans="1:12" ht="17" customHeight="1" x14ac:dyDescent="0.2">
      <c r="A24" s="19" t="s">
        <v>151</v>
      </c>
      <c r="B24" s="26" t="s">
        <v>65</v>
      </c>
      <c r="C24" s="8" t="str">
        <f t="shared" si="0"/>
        <v/>
      </c>
      <c r="D24" s="7" t="str">
        <f t="shared" si="1"/>
        <v/>
      </c>
      <c r="E24" s="6" t="str">
        <f t="shared" si="2"/>
        <v>X</v>
      </c>
      <c r="F24" s="57" t="str">
        <f t="shared" si="4"/>
        <v/>
      </c>
      <c r="G24" s="7" t="str">
        <f t="shared" si="5"/>
        <v/>
      </c>
      <c r="H24" s="6" t="b">
        <f t="shared" si="3"/>
        <v>0</v>
      </c>
      <c r="K24" s="29" t="s">
        <v>151</v>
      </c>
      <c r="L24" s="17" t="str">
        <f>$B$24</f>
        <v>ENC NUIT 20H30-02H30</v>
      </c>
    </row>
    <row r="25" spans="1:12" ht="17" customHeight="1" x14ac:dyDescent="0.2">
      <c r="A25" s="21" t="s">
        <v>152</v>
      </c>
      <c r="B25" s="26" t="s">
        <v>8</v>
      </c>
      <c r="C25" s="8" t="str">
        <f t="shared" si="0"/>
        <v/>
      </c>
      <c r="D25" s="7" t="str">
        <f t="shared" si="1"/>
        <v/>
      </c>
      <c r="E25" s="6" t="str">
        <f t="shared" si="2"/>
        <v/>
      </c>
      <c r="F25" s="57" t="str">
        <f t="shared" si="4"/>
        <v>X</v>
      </c>
      <c r="G25" s="7" t="str">
        <f t="shared" si="5"/>
        <v/>
      </c>
      <c r="H25" s="6" t="b">
        <f t="shared" si="3"/>
        <v>0</v>
      </c>
      <c r="K25" s="19" t="s">
        <v>152</v>
      </c>
      <c r="L25" s="17" t="str">
        <f>$B$25</f>
        <v>Congés</v>
      </c>
    </row>
    <row r="26" spans="1:12" ht="17" customHeight="1" x14ac:dyDescent="0.2">
      <c r="A26" s="22" t="s">
        <v>153</v>
      </c>
      <c r="B26" s="26" t="s">
        <v>71</v>
      </c>
      <c r="C26" s="8" t="str">
        <f t="shared" si="0"/>
        <v>X</v>
      </c>
      <c r="D26" s="7" t="str">
        <f t="shared" si="1"/>
        <v/>
      </c>
      <c r="E26" s="6" t="str">
        <f t="shared" si="2"/>
        <v/>
      </c>
      <c r="F26" s="57" t="str">
        <f t="shared" si="4"/>
        <v/>
      </c>
      <c r="G26" s="7" t="str">
        <f t="shared" si="5"/>
        <v/>
      </c>
      <c r="H26" s="6" t="b">
        <f t="shared" si="3"/>
        <v>0</v>
      </c>
      <c r="K26" s="19" t="s">
        <v>153</v>
      </c>
      <c r="L26" s="17" t="str">
        <f>$B$26</f>
        <v>Standard 8H-12H/13H-16H30</v>
      </c>
    </row>
    <row r="27" spans="1:12" ht="17" customHeight="1" x14ac:dyDescent="0.2">
      <c r="A27" s="20" t="s">
        <v>154</v>
      </c>
      <c r="B27" s="26" t="s">
        <v>82</v>
      </c>
      <c r="C27" s="8" t="str">
        <f t="shared" si="0"/>
        <v/>
      </c>
      <c r="D27" s="7" t="str">
        <f t="shared" si="1"/>
        <v/>
      </c>
      <c r="E27" s="16" t="str">
        <f t="shared" si="2"/>
        <v>X</v>
      </c>
      <c r="F27" s="57" t="str">
        <f t="shared" si="4"/>
        <v/>
      </c>
      <c r="G27" s="7" t="str">
        <f t="shared" si="5"/>
        <v/>
      </c>
      <c r="H27" s="6" t="b">
        <f t="shared" si="3"/>
        <v>0</v>
      </c>
      <c r="K27" s="19" t="s">
        <v>154</v>
      </c>
      <c r="L27" s="17" t="str">
        <f>$B$27</f>
        <v>Contrôle 19H-02H30</v>
      </c>
    </row>
    <row r="28" spans="1:12" ht="17" customHeight="1" x14ac:dyDescent="0.2">
      <c r="A28" s="29" t="s">
        <v>155</v>
      </c>
      <c r="B28" s="26" t="s">
        <v>4</v>
      </c>
      <c r="C28" s="8" t="str">
        <f t="shared" si="0"/>
        <v/>
      </c>
      <c r="D28" s="7" t="str">
        <f t="shared" si="1"/>
        <v/>
      </c>
      <c r="E28" s="6" t="str">
        <f t="shared" si="2"/>
        <v/>
      </c>
      <c r="F28" s="57" t="str">
        <f t="shared" si="4"/>
        <v/>
      </c>
      <c r="G28" s="7" t="str">
        <f t="shared" si="5"/>
        <v>X</v>
      </c>
      <c r="H28" s="6" t="b">
        <f t="shared" si="3"/>
        <v>0</v>
      </c>
      <c r="K28" s="19" t="s">
        <v>155</v>
      </c>
      <c r="L28" s="17" t="str">
        <f>$B$28</f>
        <v>ABSENT</v>
      </c>
    </row>
    <row r="29" spans="1:12" ht="17" customHeight="1" x14ac:dyDescent="0.2">
      <c r="A29" s="19" t="s">
        <v>156</v>
      </c>
      <c r="B29" s="26" t="s">
        <v>65</v>
      </c>
      <c r="C29" s="8" t="str">
        <f t="shared" si="0"/>
        <v/>
      </c>
      <c r="D29" s="7" t="str">
        <f t="shared" si="1"/>
        <v/>
      </c>
      <c r="E29" s="6" t="str">
        <f t="shared" si="2"/>
        <v>X</v>
      </c>
      <c r="F29" s="57" t="str">
        <f t="shared" si="4"/>
        <v/>
      </c>
      <c r="G29" s="7" t="str">
        <f t="shared" si="5"/>
        <v/>
      </c>
      <c r="H29" s="6" t="b">
        <f t="shared" si="3"/>
        <v>0</v>
      </c>
      <c r="K29" s="19" t="s">
        <v>156</v>
      </c>
      <c r="L29" s="17" t="str">
        <f>$B$29</f>
        <v>ENC NUIT 20H30-02H30</v>
      </c>
    </row>
    <row r="30" spans="1:12" ht="17" customHeight="1" x14ac:dyDescent="0.2">
      <c r="A30" s="19" t="s">
        <v>157</v>
      </c>
      <c r="B30" s="26" t="s">
        <v>4</v>
      </c>
      <c r="C30" s="8" t="str">
        <f t="shared" si="0"/>
        <v/>
      </c>
      <c r="D30" s="7" t="str">
        <f t="shared" si="1"/>
        <v/>
      </c>
      <c r="E30" s="6" t="str">
        <f t="shared" si="2"/>
        <v/>
      </c>
      <c r="F30" s="57" t="str">
        <f t="shared" si="4"/>
        <v/>
      </c>
      <c r="G30" s="7" t="str">
        <f t="shared" si="5"/>
        <v>X</v>
      </c>
      <c r="H30" s="6" t="b">
        <f t="shared" si="3"/>
        <v>0</v>
      </c>
      <c r="K30" s="19" t="s">
        <v>157</v>
      </c>
      <c r="L30" s="17" t="str">
        <f>$B$30</f>
        <v>ABSENT</v>
      </c>
    </row>
    <row r="31" spans="1:12" ht="17" customHeight="1" x14ac:dyDescent="0.2">
      <c r="A31" s="19" t="s">
        <v>158</v>
      </c>
      <c r="B31" s="26" t="s">
        <v>74</v>
      </c>
      <c r="C31" s="8" t="str">
        <f t="shared" si="0"/>
        <v>X</v>
      </c>
      <c r="D31" s="7" t="str">
        <f t="shared" si="1"/>
        <v/>
      </c>
      <c r="E31" s="6" t="str">
        <f t="shared" si="2"/>
        <v/>
      </c>
      <c r="F31" s="57" t="str">
        <f t="shared" si="4"/>
        <v/>
      </c>
      <c r="G31" s="7" t="str">
        <f t="shared" si="5"/>
        <v/>
      </c>
      <c r="H31" s="6" t="b">
        <f t="shared" si="3"/>
        <v>0</v>
      </c>
      <c r="K31" s="29" t="s">
        <v>158</v>
      </c>
      <c r="L31" s="17" t="str">
        <f>$B$31</f>
        <v>CARTON MATIN</v>
      </c>
    </row>
    <row r="32" spans="1:12" ht="17" customHeight="1" x14ac:dyDescent="0.2">
      <c r="A32" s="19" t="s">
        <v>159</v>
      </c>
      <c r="B32" s="26" t="s">
        <v>4</v>
      </c>
      <c r="C32" s="8" t="str">
        <f t="shared" si="0"/>
        <v/>
      </c>
      <c r="D32" s="7" t="str">
        <f t="shared" si="1"/>
        <v/>
      </c>
      <c r="E32" s="6" t="str">
        <f t="shared" si="2"/>
        <v/>
      </c>
      <c r="F32" s="57" t="str">
        <f t="shared" si="4"/>
        <v/>
      </c>
      <c r="G32" s="7" t="str">
        <f t="shared" si="5"/>
        <v>X</v>
      </c>
      <c r="H32" s="6" t="b">
        <f t="shared" si="3"/>
        <v>0</v>
      </c>
      <c r="K32" s="20" t="s">
        <v>159</v>
      </c>
      <c r="L32" s="17" t="str">
        <f>$B$32</f>
        <v>ABSENT</v>
      </c>
    </row>
    <row r="33" spans="1:12" ht="17" customHeight="1" x14ac:dyDescent="0.2">
      <c r="A33" s="21" t="s">
        <v>160</v>
      </c>
      <c r="B33" s="26" t="s">
        <v>73</v>
      </c>
      <c r="C33" s="8" t="str">
        <f t="shared" si="0"/>
        <v>X</v>
      </c>
      <c r="D33" s="7" t="str">
        <f t="shared" si="1"/>
        <v/>
      </c>
      <c r="E33" s="6" t="str">
        <f t="shared" si="2"/>
        <v/>
      </c>
      <c r="F33" s="57" t="str">
        <f t="shared" si="4"/>
        <v/>
      </c>
      <c r="G33" s="7" t="str">
        <f t="shared" si="5"/>
        <v/>
      </c>
      <c r="H33" s="6" t="b">
        <f t="shared" si="3"/>
        <v>0</v>
      </c>
      <c r="K33" s="19" t="s">
        <v>160</v>
      </c>
      <c r="L33" s="17" t="str">
        <f>$B$33</f>
        <v>B. CARTON</v>
      </c>
    </row>
    <row r="34" spans="1:12" ht="17" customHeight="1" x14ac:dyDescent="0.2">
      <c r="A34" s="19" t="s">
        <v>161</v>
      </c>
      <c r="B34" s="26" t="s">
        <v>83</v>
      </c>
      <c r="C34" s="8" t="str">
        <f t="shared" si="0"/>
        <v>X</v>
      </c>
      <c r="D34" s="7" t="str">
        <f t="shared" si="1"/>
        <v/>
      </c>
      <c r="E34" s="6" t="str">
        <f t="shared" si="2"/>
        <v/>
      </c>
      <c r="F34" s="57" t="str">
        <f t="shared" si="4"/>
        <v/>
      </c>
      <c r="G34" s="7" t="str">
        <f t="shared" si="5"/>
        <v/>
      </c>
      <c r="H34" s="6" t="b">
        <f t="shared" si="3"/>
        <v>0</v>
      </c>
      <c r="K34" s="45" t="s">
        <v>161</v>
      </c>
      <c r="L34" s="24" t="str">
        <f>$B$34</f>
        <v>NICE NORD</v>
      </c>
    </row>
    <row r="35" spans="1:12" ht="17" customHeight="1" x14ac:dyDescent="0.2">
      <c r="A35" s="19" t="s">
        <v>162</v>
      </c>
      <c r="B35" s="26" t="s">
        <v>67</v>
      </c>
      <c r="C35" s="8" t="str">
        <f t="shared" si="0"/>
        <v>X</v>
      </c>
      <c r="D35" s="7" t="str">
        <f t="shared" si="1"/>
        <v/>
      </c>
      <c r="E35" s="6" t="str">
        <f t="shared" si="2"/>
        <v/>
      </c>
      <c r="F35" s="57" t="str">
        <f t="shared" si="4"/>
        <v/>
      </c>
      <c r="G35" s="7" t="str">
        <f t="shared" si="5"/>
        <v/>
      </c>
      <c r="H35" s="6" t="b">
        <f t="shared" si="3"/>
        <v>0</v>
      </c>
      <c r="K35" s="19" t="s">
        <v>162</v>
      </c>
      <c r="L35" s="17" t="str">
        <f>$B$35</f>
        <v>NICE OUEST</v>
      </c>
    </row>
    <row r="36" spans="1:12" ht="17" customHeight="1" x14ac:dyDescent="0.2">
      <c r="A36" s="19" t="s">
        <v>163</v>
      </c>
      <c r="B36" s="26" t="s">
        <v>72</v>
      </c>
      <c r="C36" s="8" t="str">
        <f t="shared" si="0"/>
        <v>X</v>
      </c>
      <c r="D36" s="7" t="str">
        <f t="shared" si="1"/>
        <v/>
      </c>
      <c r="E36" s="6" t="str">
        <f t="shared" si="2"/>
        <v/>
      </c>
      <c r="F36" s="57" t="str">
        <f t="shared" si="4"/>
        <v/>
      </c>
      <c r="G36" s="7" t="str">
        <f t="shared" si="5"/>
        <v/>
      </c>
      <c r="H36" s="6" t="b">
        <f t="shared" si="3"/>
        <v>0</v>
      </c>
      <c r="K36" s="21" t="s">
        <v>163</v>
      </c>
      <c r="L36" s="17" t="str">
        <f>$B$36</f>
        <v>NICE EST</v>
      </c>
    </row>
    <row r="37" spans="1:12" ht="17" customHeight="1" x14ac:dyDescent="0.2">
      <c r="A37" s="19" t="s">
        <v>164</v>
      </c>
      <c r="B37" s="26" t="s">
        <v>69</v>
      </c>
      <c r="C37" s="8" t="str">
        <f t="shared" si="0"/>
        <v>X</v>
      </c>
      <c r="D37" s="7" t="str">
        <f t="shared" si="1"/>
        <v/>
      </c>
      <c r="E37" s="6" t="str">
        <f t="shared" si="2"/>
        <v/>
      </c>
      <c r="F37" s="57" t="str">
        <f t="shared" si="4"/>
        <v/>
      </c>
      <c r="G37" s="7" t="str">
        <f t="shared" si="5"/>
        <v/>
      </c>
      <c r="H37" s="6" t="b">
        <f t="shared" si="3"/>
        <v>0</v>
      </c>
      <c r="K37" s="19" t="s">
        <v>164</v>
      </c>
      <c r="L37" s="17" t="str">
        <f>$B$37</f>
        <v>ENC MATIN 5H-12H</v>
      </c>
    </row>
    <row r="38" spans="1:12" ht="17" customHeight="1" x14ac:dyDescent="0.2">
      <c r="A38" s="19" t="s">
        <v>165</v>
      </c>
      <c r="B38" s="26" t="s">
        <v>74</v>
      </c>
      <c r="C38" s="8" t="str">
        <f t="shared" si="0"/>
        <v>X</v>
      </c>
      <c r="D38" s="7" t="str">
        <f t="shared" si="1"/>
        <v/>
      </c>
      <c r="E38" s="6" t="str">
        <f t="shared" si="2"/>
        <v/>
      </c>
      <c r="F38" s="57" t="str">
        <f t="shared" si="4"/>
        <v/>
      </c>
      <c r="G38" s="7" t="str">
        <f t="shared" si="5"/>
        <v/>
      </c>
      <c r="H38" s="6" t="b">
        <f t="shared" si="3"/>
        <v>0</v>
      </c>
      <c r="K38" s="19" t="s">
        <v>165</v>
      </c>
      <c r="L38" s="17" t="str">
        <f>$B$38</f>
        <v>CARTON MATIN</v>
      </c>
    </row>
    <row r="39" spans="1:12" ht="17" customHeight="1" x14ac:dyDescent="0.2">
      <c r="A39" s="19" t="s">
        <v>166</v>
      </c>
      <c r="B39" s="26" t="s">
        <v>92</v>
      </c>
      <c r="C39" s="8" t="str">
        <f t="shared" si="0"/>
        <v/>
      </c>
      <c r="D39" s="7" t="str">
        <f t="shared" si="1"/>
        <v>X</v>
      </c>
      <c r="E39" s="6" t="str">
        <f t="shared" si="2"/>
        <v/>
      </c>
      <c r="F39" s="57" t="str">
        <f t="shared" si="4"/>
        <v/>
      </c>
      <c r="G39" s="7" t="str">
        <f t="shared" si="5"/>
        <v/>
      </c>
      <c r="H39" s="6" t="b">
        <f t="shared" si="3"/>
        <v>0</v>
      </c>
      <c r="K39" s="19" t="s">
        <v>166</v>
      </c>
      <c r="L39" s="17" t="str">
        <f>$B$39</f>
        <v>CARTON AP</v>
      </c>
    </row>
    <row r="40" spans="1:12" ht="17" customHeight="1" x14ac:dyDescent="0.2">
      <c r="A40" s="19" t="s">
        <v>167</v>
      </c>
      <c r="B40" s="26" t="s">
        <v>69</v>
      </c>
      <c r="C40" s="8" t="str">
        <f t="shared" si="0"/>
        <v>X</v>
      </c>
      <c r="D40" s="7" t="str">
        <f t="shared" si="1"/>
        <v/>
      </c>
      <c r="E40" s="6" t="str">
        <f t="shared" si="2"/>
        <v/>
      </c>
      <c r="F40" s="57" t="str">
        <f t="shared" si="4"/>
        <v/>
      </c>
      <c r="G40" s="7" t="str">
        <f t="shared" si="5"/>
        <v/>
      </c>
      <c r="H40" s="6" t="b">
        <f t="shared" ref="H40:H64" si="6">IF(OR(COUNTIF(HorSup,B40),B40="",B40="REPOS"),"X")</f>
        <v>0</v>
      </c>
      <c r="K40" s="19" t="s">
        <v>167</v>
      </c>
      <c r="L40" s="24" t="str">
        <f>$B$40</f>
        <v>ENC MATIN 5H-12H</v>
      </c>
    </row>
    <row r="41" spans="1:12" ht="17" customHeight="1" x14ac:dyDescent="0.2">
      <c r="A41" s="21" t="s">
        <v>168</v>
      </c>
      <c r="B41" s="26" t="s">
        <v>76</v>
      </c>
      <c r="C41" s="8" t="str">
        <f t="shared" si="0"/>
        <v>X</v>
      </c>
      <c r="D41" s="7" t="str">
        <f t="shared" si="1"/>
        <v/>
      </c>
      <c r="E41" s="6" t="str">
        <f t="shared" si="2"/>
        <v/>
      </c>
      <c r="F41" s="57" t="str">
        <f t="shared" si="4"/>
        <v/>
      </c>
      <c r="G41" s="7" t="str">
        <f t="shared" si="5"/>
        <v/>
      </c>
      <c r="H41" s="6" t="b">
        <f t="shared" si="6"/>
        <v>0</v>
      </c>
      <c r="K41" s="19" t="s">
        <v>168</v>
      </c>
      <c r="L41" s="24" t="str">
        <f>$B$41</f>
        <v>POLY 5H-12H</v>
      </c>
    </row>
    <row r="42" spans="1:12" ht="17" customHeight="1" x14ac:dyDescent="0.2">
      <c r="A42" s="19" t="s">
        <v>169</v>
      </c>
      <c r="B42" s="26" t="s">
        <v>72</v>
      </c>
      <c r="C42" s="8" t="str">
        <f t="shared" si="0"/>
        <v>X</v>
      </c>
      <c r="D42" s="7" t="str">
        <f t="shared" si="1"/>
        <v/>
      </c>
      <c r="E42" s="6" t="str">
        <f t="shared" si="2"/>
        <v/>
      </c>
      <c r="F42" s="57" t="str">
        <f t="shared" si="4"/>
        <v/>
      </c>
      <c r="G42" s="7" t="str">
        <f t="shared" si="5"/>
        <v/>
      </c>
      <c r="H42" s="6" t="b">
        <f t="shared" si="6"/>
        <v>0</v>
      </c>
      <c r="K42" s="20" t="s">
        <v>169</v>
      </c>
      <c r="L42" s="24" t="str">
        <f>$B$42</f>
        <v>NICE EST</v>
      </c>
    </row>
    <row r="43" spans="1:12" ht="17" customHeight="1" x14ac:dyDescent="0.2">
      <c r="A43" s="19" t="s">
        <v>170</v>
      </c>
      <c r="B43" s="26" t="s">
        <v>92</v>
      </c>
      <c r="C43" s="8" t="str">
        <f t="shared" si="0"/>
        <v/>
      </c>
      <c r="D43" s="7" t="str">
        <f t="shared" si="1"/>
        <v>X</v>
      </c>
      <c r="E43" s="6" t="str">
        <f t="shared" si="2"/>
        <v/>
      </c>
      <c r="F43" s="57" t="str">
        <f t="shared" si="4"/>
        <v/>
      </c>
      <c r="G43" s="7" t="str">
        <f t="shared" si="5"/>
        <v/>
      </c>
      <c r="H43" s="6" t="b">
        <f t="shared" si="6"/>
        <v>0</v>
      </c>
      <c r="K43" s="19" t="s">
        <v>170</v>
      </c>
      <c r="L43" s="24" t="str">
        <f>$B$43</f>
        <v>CARTON AP</v>
      </c>
    </row>
    <row r="44" spans="1:12" ht="17" customHeight="1" x14ac:dyDescent="0.2">
      <c r="A44" s="19" t="s">
        <v>171</v>
      </c>
      <c r="B44" s="26" t="s">
        <v>8</v>
      </c>
      <c r="C44" s="8" t="str">
        <f t="shared" si="0"/>
        <v/>
      </c>
      <c r="D44" s="7" t="str">
        <f t="shared" si="1"/>
        <v/>
      </c>
      <c r="E44" s="6" t="str">
        <f t="shared" si="2"/>
        <v/>
      </c>
      <c r="F44" s="57" t="str">
        <f t="shared" si="4"/>
        <v>X</v>
      </c>
      <c r="G44" s="7" t="str">
        <f t="shared" si="5"/>
        <v/>
      </c>
      <c r="H44" s="6" t="b">
        <f t="shared" si="6"/>
        <v>0</v>
      </c>
      <c r="K44" s="19" t="s">
        <v>171</v>
      </c>
      <c r="L44" s="17" t="str">
        <f>$B$44</f>
        <v>Congés</v>
      </c>
    </row>
    <row r="45" spans="1:12" ht="17" customHeight="1" x14ac:dyDescent="0.2">
      <c r="A45" s="19" t="s">
        <v>172</v>
      </c>
      <c r="B45" s="26" t="s">
        <v>8</v>
      </c>
      <c r="C45" s="8" t="str">
        <f t="shared" si="0"/>
        <v/>
      </c>
      <c r="D45" s="7" t="str">
        <f t="shared" si="1"/>
        <v/>
      </c>
      <c r="E45" s="6" t="str">
        <f t="shared" si="2"/>
        <v/>
      </c>
      <c r="F45" s="57" t="str">
        <f t="shared" si="4"/>
        <v>X</v>
      </c>
      <c r="G45" s="7" t="str">
        <f t="shared" si="5"/>
        <v/>
      </c>
      <c r="H45" s="6" t="b">
        <f t="shared" si="6"/>
        <v>0</v>
      </c>
      <c r="K45" s="19" t="s">
        <v>172</v>
      </c>
      <c r="L45" s="17" t="str">
        <f>$B$45</f>
        <v>Congés</v>
      </c>
    </row>
    <row r="46" spans="1:12" ht="17" customHeight="1" x14ac:dyDescent="0.2">
      <c r="A46" s="19" t="s">
        <v>173</v>
      </c>
      <c r="B46" s="26" t="s">
        <v>65</v>
      </c>
      <c r="C46" s="8" t="str">
        <f t="shared" si="0"/>
        <v/>
      </c>
      <c r="D46" s="7" t="str">
        <f t="shared" si="1"/>
        <v/>
      </c>
      <c r="E46" s="6" t="str">
        <f t="shared" si="2"/>
        <v>X</v>
      </c>
      <c r="F46" s="57" t="str">
        <f t="shared" si="4"/>
        <v/>
      </c>
      <c r="G46" s="7" t="str">
        <f t="shared" si="5"/>
        <v/>
      </c>
      <c r="H46" s="6" t="b">
        <f t="shared" si="6"/>
        <v>0</v>
      </c>
      <c r="K46" s="19" t="s">
        <v>173</v>
      </c>
      <c r="L46" s="17" t="str">
        <f>$B$46</f>
        <v>ENC NUIT 20H30-02H30</v>
      </c>
    </row>
    <row r="47" spans="1:12" ht="17" customHeight="1" x14ac:dyDescent="0.2">
      <c r="A47" s="19" t="s">
        <v>174</v>
      </c>
      <c r="B47" s="26" t="s">
        <v>92</v>
      </c>
      <c r="C47" s="8" t="str">
        <f t="shared" si="0"/>
        <v/>
      </c>
      <c r="D47" s="7" t="str">
        <f t="shared" si="1"/>
        <v>X</v>
      </c>
      <c r="E47" s="6" t="str">
        <f t="shared" si="2"/>
        <v/>
      </c>
      <c r="F47" s="57" t="str">
        <f t="shared" si="4"/>
        <v/>
      </c>
      <c r="G47" s="7" t="str">
        <f t="shared" si="5"/>
        <v/>
      </c>
      <c r="H47" s="6" t="b">
        <f t="shared" si="6"/>
        <v>0</v>
      </c>
      <c r="K47" s="21" t="s">
        <v>174</v>
      </c>
      <c r="L47" s="17" t="str">
        <f>$B$47</f>
        <v>CARTON AP</v>
      </c>
    </row>
    <row r="48" spans="1:12" ht="17" customHeight="1" x14ac:dyDescent="0.2">
      <c r="A48" s="19" t="s">
        <v>175</v>
      </c>
      <c r="B48" s="26" t="s">
        <v>8</v>
      </c>
      <c r="C48" s="8" t="str">
        <f t="shared" si="0"/>
        <v/>
      </c>
      <c r="D48" s="7" t="str">
        <f t="shared" si="1"/>
        <v/>
      </c>
      <c r="E48" s="6" t="str">
        <f t="shared" si="2"/>
        <v/>
      </c>
      <c r="F48" s="57" t="str">
        <f t="shared" si="4"/>
        <v>X</v>
      </c>
      <c r="G48" s="7" t="str">
        <f t="shared" si="5"/>
        <v/>
      </c>
      <c r="H48" s="6" t="b">
        <f t="shared" si="6"/>
        <v>0</v>
      </c>
      <c r="K48" s="19" t="s">
        <v>175</v>
      </c>
      <c r="L48" s="17" t="str">
        <f>$B$48</f>
        <v>Congés</v>
      </c>
    </row>
    <row r="49" spans="1:12" ht="17" customHeight="1" x14ac:dyDescent="0.2">
      <c r="A49" s="29" t="s">
        <v>176</v>
      </c>
      <c r="B49" s="26" t="s">
        <v>4</v>
      </c>
      <c r="C49" s="8" t="str">
        <f t="shared" si="0"/>
        <v/>
      </c>
      <c r="D49" s="7" t="str">
        <f t="shared" si="1"/>
        <v/>
      </c>
      <c r="E49" s="6" t="str">
        <f t="shared" si="2"/>
        <v/>
      </c>
      <c r="F49" s="57" t="str">
        <f t="shared" si="4"/>
        <v/>
      </c>
      <c r="G49" s="7" t="str">
        <f t="shared" si="5"/>
        <v>X</v>
      </c>
      <c r="H49" s="6" t="b">
        <f t="shared" si="6"/>
        <v>0</v>
      </c>
      <c r="K49" s="21" t="s">
        <v>176</v>
      </c>
      <c r="L49" s="17" t="str">
        <f>$B$49</f>
        <v>ABSENT</v>
      </c>
    </row>
    <row r="50" spans="1:12" ht="17" customHeight="1" x14ac:dyDescent="0.2">
      <c r="A50" s="21" t="s">
        <v>177</v>
      </c>
      <c r="B50" s="26" t="s">
        <v>90</v>
      </c>
      <c r="C50" s="8" t="str">
        <f t="shared" si="0"/>
        <v>X</v>
      </c>
      <c r="D50" s="7" t="str">
        <f t="shared" si="1"/>
        <v/>
      </c>
      <c r="E50" s="6" t="str">
        <f t="shared" si="2"/>
        <v/>
      </c>
      <c r="F50" s="57" t="str">
        <f t="shared" si="4"/>
        <v/>
      </c>
      <c r="G50" s="7" t="str">
        <f t="shared" si="5"/>
        <v/>
      </c>
      <c r="H50" s="6" t="b">
        <f t="shared" si="6"/>
        <v>0</v>
      </c>
      <c r="K50" s="21" t="s">
        <v>177</v>
      </c>
      <c r="L50" s="17" t="str">
        <f>$B$50</f>
        <v>CP + POLY 4H-12H</v>
      </c>
    </row>
    <row r="51" spans="1:12" ht="17" customHeight="1" x14ac:dyDescent="0.2">
      <c r="A51" s="21" t="s">
        <v>178</v>
      </c>
      <c r="B51" s="26" t="s">
        <v>102</v>
      </c>
      <c r="C51" s="8" t="str">
        <f t="shared" si="0"/>
        <v>X</v>
      </c>
      <c r="D51" s="7" t="str">
        <f t="shared" si="1"/>
        <v/>
      </c>
      <c r="E51" s="6" t="str">
        <f t="shared" si="2"/>
        <v/>
      </c>
      <c r="F51" s="57" t="str">
        <f t="shared" si="4"/>
        <v/>
      </c>
      <c r="G51" s="7" t="str">
        <f t="shared" si="5"/>
        <v/>
      </c>
      <c r="H51" s="6" t="b">
        <f t="shared" si="6"/>
        <v>0</v>
      </c>
      <c r="K51" s="20" t="s">
        <v>178</v>
      </c>
      <c r="L51" s="17" t="str">
        <f>$B$51</f>
        <v>Contrôle 8H30-12H / 14H30-18H</v>
      </c>
    </row>
    <row r="52" spans="1:12" ht="17" customHeight="1" x14ac:dyDescent="0.2">
      <c r="A52" s="29" t="s">
        <v>179</v>
      </c>
      <c r="B52" s="26" t="s">
        <v>4</v>
      </c>
      <c r="C52" s="8" t="str">
        <f t="shared" si="0"/>
        <v/>
      </c>
      <c r="D52" s="7" t="str">
        <f t="shared" si="1"/>
        <v/>
      </c>
      <c r="E52" s="6" t="str">
        <f t="shared" si="2"/>
        <v/>
      </c>
      <c r="F52" s="57" t="str">
        <f t="shared" si="4"/>
        <v/>
      </c>
      <c r="G52" s="7" t="str">
        <f t="shared" si="5"/>
        <v>X</v>
      </c>
      <c r="H52" s="6" t="b">
        <f t="shared" si="6"/>
        <v>0</v>
      </c>
      <c r="K52" s="19" t="s">
        <v>179</v>
      </c>
      <c r="L52" s="17" t="str">
        <f>$B$52</f>
        <v>ABSENT</v>
      </c>
    </row>
    <row r="53" spans="1:12" ht="17" customHeight="1" x14ac:dyDescent="0.2">
      <c r="A53" s="19" t="s">
        <v>180</v>
      </c>
      <c r="B53" s="26" t="s">
        <v>100</v>
      </c>
      <c r="C53" s="8" t="str">
        <f t="shared" si="0"/>
        <v/>
      </c>
      <c r="D53" s="7" t="str">
        <f t="shared" si="1"/>
        <v/>
      </c>
      <c r="E53" s="6" t="str">
        <f t="shared" si="2"/>
        <v/>
      </c>
      <c r="F53" s="57" t="str">
        <f t="shared" si="4"/>
        <v/>
      </c>
      <c r="G53" s="7" t="str">
        <f t="shared" si="5"/>
        <v/>
      </c>
      <c r="H53" s="6" t="str">
        <f t="shared" si="6"/>
        <v>X</v>
      </c>
      <c r="K53" s="21" t="s">
        <v>180</v>
      </c>
      <c r="L53" s="24" t="str">
        <f>$B$53</f>
        <v>REPOS</v>
      </c>
    </row>
    <row r="54" spans="1:12" ht="17" customHeight="1" x14ac:dyDescent="0.2">
      <c r="A54" s="21" t="s">
        <v>181</v>
      </c>
      <c r="B54" s="26" t="s">
        <v>73</v>
      </c>
      <c r="C54" s="8" t="str">
        <f t="shared" si="0"/>
        <v>X</v>
      </c>
      <c r="D54" s="7" t="str">
        <f t="shared" si="1"/>
        <v/>
      </c>
      <c r="E54" s="6" t="str">
        <f t="shared" si="2"/>
        <v/>
      </c>
      <c r="F54" s="57" t="str">
        <f t="shared" si="4"/>
        <v/>
      </c>
      <c r="G54" s="7" t="str">
        <f t="shared" si="5"/>
        <v/>
      </c>
      <c r="H54" s="6" t="b">
        <f t="shared" si="6"/>
        <v>0</v>
      </c>
      <c r="K54" s="19" t="s">
        <v>181</v>
      </c>
      <c r="L54" s="17" t="str">
        <f>$B$54</f>
        <v>B. CARTON</v>
      </c>
    </row>
    <row r="55" spans="1:12" ht="17" customHeight="1" x14ac:dyDescent="0.2">
      <c r="A55" s="20" t="s">
        <v>182</v>
      </c>
      <c r="B55" s="26" t="s">
        <v>4</v>
      </c>
      <c r="C55" s="8" t="str">
        <f t="shared" si="0"/>
        <v/>
      </c>
      <c r="D55" s="7" t="str">
        <f t="shared" si="1"/>
        <v/>
      </c>
      <c r="E55" s="6" t="str">
        <f t="shared" si="2"/>
        <v/>
      </c>
      <c r="F55" s="57" t="str">
        <f t="shared" si="4"/>
        <v/>
      </c>
      <c r="G55" s="7" t="str">
        <f t="shared" si="5"/>
        <v>X</v>
      </c>
      <c r="H55" s="6" t="b">
        <f t="shared" si="6"/>
        <v>0</v>
      </c>
      <c r="K55" s="19" t="s">
        <v>182</v>
      </c>
      <c r="L55" s="24" t="str">
        <f>$B$55</f>
        <v>ABSENT</v>
      </c>
    </row>
    <row r="56" spans="1:12" ht="17" customHeight="1" x14ac:dyDescent="0.2">
      <c r="A56" s="19" t="s">
        <v>183</v>
      </c>
      <c r="B56" s="26" t="s">
        <v>68</v>
      </c>
      <c r="C56" s="8" t="str">
        <f t="shared" si="0"/>
        <v/>
      </c>
      <c r="D56" s="7" t="str">
        <f t="shared" si="1"/>
        <v>X</v>
      </c>
      <c r="E56" s="6" t="str">
        <f t="shared" si="2"/>
        <v/>
      </c>
      <c r="F56" s="57" t="str">
        <f t="shared" si="4"/>
        <v/>
      </c>
      <c r="G56" s="7" t="str">
        <f t="shared" si="5"/>
        <v/>
      </c>
      <c r="H56" s="6" t="b">
        <f t="shared" si="6"/>
        <v>0</v>
      </c>
      <c r="K56" s="19" t="s">
        <v>183</v>
      </c>
      <c r="L56" s="24" t="str">
        <f>$B$56</f>
        <v>POLY 12H-19H</v>
      </c>
    </row>
    <row r="57" spans="1:12" ht="17" customHeight="1" x14ac:dyDescent="0.2">
      <c r="A57" s="19" t="s">
        <v>184</v>
      </c>
      <c r="B57" s="26" t="s">
        <v>80</v>
      </c>
      <c r="C57" s="8" t="str">
        <f t="shared" si="0"/>
        <v>X</v>
      </c>
      <c r="D57" s="7" t="str">
        <f t="shared" si="1"/>
        <v/>
      </c>
      <c r="E57" s="6" t="str">
        <f t="shared" si="2"/>
        <v/>
      </c>
      <c r="F57" s="57" t="str">
        <f t="shared" si="4"/>
        <v/>
      </c>
      <c r="G57" s="7" t="str">
        <f t="shared" si="5"/>
        <v/>
      </c>
      <c r="H57" s="6" t="b">
        <f t="shared" si="6"/>
        <v>0</v>
      </c>
      <c r="K57" s="19" t="s">
        <v>184</v>
      </c>
      <c r="L57" s="24" t="str">
        <f>$B$57</f>
        <v>Contrôle Privé 06H-14H</v>
      </c>
    </row>
    <row r="58" spans="1:12" ht="17" customHeight="1" x14ac:dyDescent="0.2">
      <c r="A58" s="20" t="s">
        <v>185</v>
      </c>
      <c r="B58" s="26" t="s">
        <v>67</v>
      </c>
      <c r="C58" s="8" t="str">
        <f t="shared" si="0"/>
        <v>X</v>
      </c>
      <c r="D58" s="7" t="str">
        <f t="shared" si="1"/>
        <v/>
      </c>
      <c r="E58" s="6" t="str">
        <f t="shared" si="2"/>
        <v/>
      </c>
      <c r="F58" s="57" t="str">
        <f t="shared" si="4"/>
        <v/>
      </c>
      <c r="G58" s="7" t="str">
        <f t="shared" si="5"/>
        <v/>
      </c>
      <c r="H58" s="6" t="b">
        <f t="shared" si="6"/>
        <v>0</v>
      </c>
      <c r="K58" s="19" t="s">
        <v>185</v>
      </c>
      <c r="L58" s="99" t="str">
        <f>$B$58</f>
        <v>NICE OUEST</v>
      </c>
    </row>
    <row r="59" spans="1:12" ht="17" customHeight="1" x14ac:dyDescent="0.2">
      <c r="A59" s="20" t="s">
        <v>186</v>
      </c>
      <c r="B59" s="26" t="s">
        <v>100</v>
      </c>
      <c r="C59" s="8" t="str">
        <f t="shared" si="0"/>
        <v/>
      </c>
      <c r="D59" s="7" t="str">
        <f t="shared" si="1"/>
        <v/>
      </c>
      <c r="E59" s="6" t="str">
        <f t="shared" si="2"/>
        <v/>
      </c>
      <c r="F59" s="57" t="str">
        <f t="shared" si="4"/>
        <v/>
      </c>
      <c r="G59" s="7" t="str">
        <f t="shared" si="5"/>
        <v/>
      </c>
      <c r="H59" s="6" t="str">
        <f t="shared" si="6"/>
        <v>X</v>
      </c>
      <c r="K59" s="19" t="s">
        <v>186</v>
      </c>
      <c r="L59" s="99" t="str">
        <f>$B$59</f>
        <v>REPOS</v>
      </c>
    </row>
    <row r="60" spans="1:12" ht="16" x14ac:dyDescent="0.2">
      <c r="A60" s="19" t="s">
        <v>187</v>
      </c>
      <c r="B60" s="26" t="s">
        <v>81</v>
      </c>
      <c r="C60" s="8" t="str">
        <f t="shared" si="0"/>
        <v>X</v>
      </c>
      <c r="D60" s="7" t="str">
        <f t="shared" si="1"/>
        <v/>
      </c>
      <c r="E60" s="6" t="str">
        <f t="shared" si="2"/>
        <v/>
      </c>
      <c r="F60" s="57" t="str">
        <f t="shared" si="4"/>
        <v/>
      </c>
      <c r="G60" s="7" t="str">
        <f t="shared" si="5"/>
        <v/>
      </c>
      <c r="H60" s="6" t="b">
        <f t="shared" si="6"/>
        <v>0</v>
      </c>
      <c r="K60" s="19" t="s">
        <v>187</v>
      </c>
      <c r="L60" s="99" t="str">
        <f>$B$60</f>
        <v>Secrétariat 8H30-12H/12H45-16H15</v>
      </c>
    </row>
    <row r="61" spans="1:12" ht="16" x14ac:dyDescent="0.2">
      <c r="A61" s="20" t="s">
        <v>188</v>
      </c>
      <c r="B61" s="26" t="s">
        <v>95</v>
      </c>
      <c r="C61" s="8" t="str">
        <f t="shared" si="0"/>
        <v/>
      </c>
      <c r="D61" s="7" t="str">
        <f t="shared" si="1"/>
        <v>X</v>
      </c>
      <c r="E61" s="6" t="str">
        <f t="shared" si="2"/>
        <v/>
      </c>
      <c r="F61" s="57" t="str">
        <f t="shared" si="4"/>
        <v/>
      </c>
      <c r="G61" s="7" t="str">
        <f t="shared" si="5"/>
        <v/>
      </c>
      <c r="H61" s="6" t="b">
        <f t="shared" si="6"/>
        <v>0</v>
      </c>
      <c r="K61" s="19" t="s">
        <v>188</v>
      </c>
      <c r="L61" s="99" t="str">
        <f>$B$61</f>
        <v>Contrôle 12H00-19H30</v>
      </c>
    </row>
    <row r="62" spans="1:12" ht="16" x14ac:dyDescent="0.2">
      <c r="A62" s="19" t="s">
        <v>189</v>
      </c>
      <c r="B62" s="31" t="s">
        <v>92</v>
      </c>
      <c r="C62" s="8" t="str">
        <f t="shared" si="0"/>
        <v/>
      </c>
      <c r="D62" s="7" t="str">
        <f t="shared" si="1"/>
        <v>X</v>
      </c>
      <c r="E62" s="6" t="str">
        <f t="shared" si="2"/>
        <v/>
      </c>
      <c r="F62" s="57" t="str">
        <f t="shared" si="4"/>
        <v/>
      </c>
      <c r="G62" s="7" t="str">
        <f t="shared" si="5"/>
        <v/>
      </c>
      <c r="H62" s="6" t="b">
        <f t="shared" si="6"/>
        <v>0</v>
      </c>
      <c r="K62" s="19" t="s">
        <v>189</v>
      </c>
      <c r="L62" s="99" t="str">
        <f>$B$62</f>
        <v>CARTON AP</v>
      </c>
    </row>
    <row r="63" spans="1:12" ht="16" x14ac:dyDescent="0.2">
      <c r="A63" s="27" t="s">
        <v>190</v>
      </c>
      <c r="B63" s="31" t="s">
        <v>82</v>
      </c>
      <c r="C63" s="8" t="str">
        <f>IF(COUNTIF(HorMat,B63),"X","")</f>
        <v/>
      </c>
      <c r="D63" s="7" t="str">
        <f>IF(COUNTIF(HorAm,B63),"X","")</f>
        <v/>
      </c>
      <c r="E63" s="6" t="str">
        <f>IF(COUNTIF(HorSoir,B63),"X","")</f>
        <v>X</v>
      </c>
      <c r="F63" s="57" t="str">
        <f>IF(B63="Congés","X","")</f>
        <v/>
      </c>
      <c r="G63" s="7" t="str">
        <f>IF(B63="Absent","X","")</f>
        <v/>
      </c>
      <c r="H63" s="6" t="b">
        <f t="shared" si="6"/>
        <v>0</v>
      </c>
      <c r="K63" s="61" t="s">
        <v>190</v>
      </c>
      <c r="L63" s="99" t="str">
        <f>$B$63</f>
        <v>Contrôle 19H-02H30</v>
      </c>
    </row>
    <row r="64" spans="1:12" ht="17" thickBot="1" x14ac:dyDescent="0.25">
      <c r="A64" s="28" t="s">
        <v>191</v>
      </c>
      <c r="B64" s="30" t="s">
        <v>73</v>
      </c>
      <c r="C64" s="8" t="str">
        <f>IF(COUNTIF(HorMat,B64),"X","")</f>
        <v>X</v>
      </c>
      <c r="D64" s="7" t="str">
        <f>IF(COUNTIF(HorAm,B64),"X","")</f>
        <v/>
      </c>
      <c r="E64" s="6" t="str">
        <f>IF(COUNTIF(HorSoir,B64),"X","")</f>
        <v/>
      </c>
      <c r="F64" s="36" t="str">
        <f>IF(B64="Congés","X","")</f>
        <v/>
      </c>
      <c r="G64" s="37" t="str">
        <f>IF(B64="Absent","X","")</f>
        <v/>
      </c>
      <c r="H64" s="38" t="b">
        <f t="shared" si="6"/>
        <v>0</v>
      </c>
      <c r="K64" s="62" t="s">
        <v>191</v>
      </c>
      <c r="L64" s="100" t="str">
        <f>$B$64</f>
        <v>B. CARTON</v>
      </c>
    </row>
  </sheetData>
  <sortState caseSensitive="1" ref="K8:L64">
    <sortCondition ref="L8:L64"/>
  </sortState>
  <mergeCells count="9">
    <mergeCell ref="A6:A7"/>
    <mergeCell ref="B6:B7"/>
    <mergeCell ref="K2:L3"/>
    <mergeCell ref="A1:H2"/>
    <mergeCell ref="A3:H3"/>
    <mergeCell ref="A4:E5"/>
    <mergeCell ref="F4:H5"/>
    <mergeCell ref="C6:E6"/>
    <mergeCell ref="F6:H6"/>
  </mergeCells>
  <conditionalFormatting sqref="B8:B64">
    <cfRule type="cellIs" dxfId="1739" priority="190" stopIfTrue="1" operator="equal">
      <formula>"Repos"</formula>
    </cfRule>
    <cfRule type="cellIs" dxfId="1738" priority="191" stopIfTrue="1" operator="equal">
      <formula>"ABSENT"</formula>
    </cfRule>
    <cfRule type="cellIs" dxfId="1737" priority="192" stopIfTrue="1" operator="equal">
      <formula>"NICE OUEST"</formula>
    </cfRule>
    <cfRule type="cellIs" dxfId="1736" priority="193" stopIfTrue="1" operator="equal">
      <formula>"Nice Nord"</formula>
    </cfRule>
    <cfRule type="cellIs" dxfId="1735" priority="194" stopIfTrue="1" operator="equal">
      <formula>"Congés"</formula>
    </cfRule>
    <cfRule type="cellIs" dxfId="1734" priority="195" stopIfTrue="1" operator="equal">
      <formula>"Nice Est"</formula>
    </cfRule>
  </conditionalFormatting>
  <conditionalFormatting sqref="K2">
    <cfRule type="cellIs" dxfId="1733" priority="125" stopIfTrue="1" operator="equal">
      <formula>""</formula>
    </cfRule>
  </conditionalFormatting>
  <conditionalFormatting sqref="B8:B64">
    <cfRule type="cellIs" dxfId="1732" priority="119" stopIfTrue="1" operator="equal">
      <formula>"Repos"</formula>
    </cfRule>
    <cfRule type="cellIs" dxfId="1731" priority="120" stopIfTrue="1" operator="equal">
      <formula>"ABSENT"</formula>
    </cfRule>
    <cfRule type="cellIs" dxfId="1730" priority="121" stopIfTrue="1" operator="equal">
      <formula>"NICE OUEST"</formula>
    </cfRule>
    <cfRule type="cellIs" dxfId="1729" priority="122" stopIfTrue="1" operator="equal">
      <formula>"Nice Nord"</formula>
    </cfRule>
    <cfRule type="cellIs" dxfId="1728" priority="123" stopIfTrue="1" operator="equal">
      <formula>"Congés"</formula>
    </cfRule>
    <cfRule type="cellIs" dxfId="1727" priority="124" stopIfTrue="1" operator="equal">
      <formula>"Nice Est"</formula>
    </cfRule>
  </conditionalFormatting>
  <conditionalFormatting sqref="K2">
    <cfRule type="cellIs" dxfId="1726" priority="111" stopIfTrue="1" operator="equal">
      <formula>""</formula>
    </cfRule>
  </conditionalFormatting>
  <conditionalFormatting sqref="H8:H64">
    <cfRule type="containsText" dxfId="1713" priority="98" operator="containsText" text="FAUX">
      <formula>NOT(ISERROR(SEARCH("FAUX",H8)))</formula>
    </cfRule>
  </conditionalFormatting>
  <conditionalFormatting sqref="B54">
    <cfRule type="cellIs" dxfId="1700" priority="80" stopIfTrue="1" operator="equal">
      <formula>"Repos"</formula>
    </cfRule>
    <cfRule type="cellIs" dxfId="1699" priority="81" stopIfTrue="1" operator="equal">
      <formula>"ABSENT"</formula>
    </cfRule>
    <cfRule type="cellIs" dxfId="1698" priority="82" stopIfTrue="1" operator="equal">
      <formula>"NICE OUEST"</formula>
    </cfRule>
    <cfRule type="cellIs" dxfId="1697" priority="83" stopIfTrue="1" operator="equal">
      <formula>"Nice Nord"</formula>
    </cfRule>
    <cfRule type="cellIs" dxfId="1696" priority="84" stopIfTrue="1" operator="equal">
      <formula>"Congés"</formula>
    </cfRule>
    <cfRule type="cellIs" dxfId="1695" priority="85" stopIfTrue="1" operator="equal">
      <formula>"Nice Est"</formula>
    </cfRule>
  </conditionalFormatting>
  <conditionalFormatting sqref="B54">
    <cfRule type="cellIs" dxfId="1694" priority="74" stopIfTrue="1" operator="equal">
      <formula>"Repos"</formula>
    </cfRule>
    <cfRule type="cellIs" dxfId="1693" priority="75" stopIfTrue="1" operator="equal">
      <formula>"ABSENT"</formula>
    </cfRule>
    <cfRule type="cellIs" dxfId="1692" priority="76" stopIfTrue="1" operator="equal">
      <formula>"NICE OUEST"</formula>
    </cfRule>
    <cfRule type="cellIs" dxfId="1691" priority="77" stopIfTrue="1" operator="equal">
      <formula>"Nice Nord"</formula>
    </cfRule>
    <cfRule type="cellIs" dxfId="1690" priority="78" stopIfTrue="1" operator="equal">
      <formula>"Congés"</formula>
    </cfRule>
    <cfRule type="cellIs" dxfId="1689" priority="79" stopIfTrue="1" operator="equal">
      <formula>"Nice Est"</formula>
    </cfRule>
  </conditionalFormatting>
  <conditionalFormatting sqref="B54">
    <cfRule type="cellIs" dxfId="1688" priority="68" stopIfTrue="1" operator="equal">
      <formula>"Repos"</formula>
    </cfRule>
    <cfRule type="cellIs" dxfId="1687" priority="69" stopIfTrue="1" operator="equal">
      <formula>"ABSENT"</formula>
    </cfRule>
    <cfRule type="cellIs" dxfId="1686" priority="70" stopIfTrue="1" operator="equal">
      <formula>"NICE OUEST"</formula>
    </cfRule>
    <cfRule type="cellIs" dxfId="1685" priority="71" stopIfTrue="1" operator="equal">
      <formula>"Nice Nord"</formula>
    </cfRule>
    <cfRule type="cellIs" dxfId="1684" priority="72" stopIfTrue="1" operator="equal">
      <formula>"Congés"</formula>
    </cfRule>
    <cfRule type="cellIs" dxfId="1683" priority="73" stopIfTrue="1" operator="equal">
      <formula>"Nice Est"</formula>
    </cfRule>
  </conditionalFormatting>
  <conditionalFormatting sqref="B54">
    <cfRule type="cellIs" dxfId="1682" priority="62" stopIfTrue="1" operator="equal">
      <formula>"Repos"</formula>
    </cfRule>
    <cfRule type="cellIs" dxfId="1681" priority="63" stopIfTrue="1" operator="equal">
      <formula>"ABSENT"</formula>
    </cfRule>
    <cfRule type="cellIs" dxfId="1680" priority="64" stopIfTrue="1" operator="equal">
      <formula>"NICE OUEST"</formula>
    </cfRule>
    <cfRule type="cellIs" dxfId="1679" priority="65" stopIfTrue="1" operator="equal">
      <formula>"Nice Nord"</formula>
    </cfRule>
    <cfRule type="cellIs" dxfId="1678" priority="66" stopIfTrue="1" operator="equal">
      <formula>"Congés"</formula>
    </cfRule>
    <cfRule type="cellIs" dxfId="1677" priority="67" stopIfTrue="1" operator="equal">
      <formula>"Nice Est"</formula>
    </cfRule>
  </conditionalFormatting>
  <conditionalFormatting sqref="L8:L56">
    <cfRule type="cellIs" dxfId="149" priority="20" stopIfTrue="1" operator="equal">
      <formula>"Repos"</formula>
    </cfRule>
    <cfRule type="cellIs" dxfId="148" priority="21" stopIfTrue="1" operator="equal">
      <formula>"ABSENT"</formula>
    </cfRule>
    <cfRule type="cellIs" dxfId="147" priority="22" stopIfTrue="1" operator="equal">
      <formula>"NICE OUEST"</formula>
    </cfRule>
    <cfRule type="cellIs" dxfId="146" priority="23" stopIfTrue="1" operator="equal">
      <formula>"Nice Nord"</formula>
    </cfRule>
    <cfRule type="cellIs" dxfId="145" priority="24" stopIfTrue="1" operator="equal">
      <formula>"Congés"</formula>
    </cfRule>
    <cfRule type="cellIs" dxfId="144" priority="25" stopIfTrue="1" operator="equal">
      <formula>"Nice Est"</formula>
    </cfRule>
  </conditionalFormatting>
  <conditionalFormatting sqref="L57">
    <cfRule type="cellIs" dxfId="137" priority="14" stopIfTrue="1" operator="equal">
      <formula>"Repos"</formula>
    </cfRule>
    <cfRule type="cellIs" dxfId="136" priority="15" stopIfTrue="1" operator="equal">
      <formula>"ABSENT"</formula>
    </cfRule>
    <cfRule type="cellIs" dxfId="135" priority="16" stopIfTrue="1" operator="equal">
      <formula>"NICE OUEST"</formula>
    </cfRule>
    <cfRule type="cellIs" dxfId="134" priority="17" stopIfTrue="1" operator="equal">
      <formula>"Nice Nord"</formula>
    </cfRule>
    <cfRule type="cellIs" dxfId="133" priority="18" stopIfTrue="1" operator="equal">
      <formula>"Congés"</formula>
    </cfRule>
    <cfRule type="cellIs" dxfId="132" priority="19" stopIfTrue="1" operator="equal">
      <formula>"Nice Est"</formula>
    </cfRule>
  </conditionalFormatting>
  <conditionalFormatting sqref="L8:L56">
    <cfRule type="cellIs" dxfId="125" priority="8" stopIfTrue="1" operator="equal">
      <formula>"Repos"</formula>
    </cfRule>
    <cfRule type="cellIs" dxfId="124" priority="9" stopIfTrue="1" operator="equal">
      <formula>"ABSENT"</formula>
    </cfRule>
    <cfRule type="cellIs" dxfId="123" priority="10" stopIfTrue="1" operator="equal">
      <formula>"NICE OUEST"</formula>
    </cfRule>
    <cfRule type="cellIs" dxfId="122" priority="11" stopIfTrue="1" operator="equal">
      <formula>"Nice Nord"</formula>
    </cfRule>
    <cfRule type="cellIs" dxfId="121" priority="12" stopIfTrue="1" operator="equal">
      <formula>"Congés"</formula>
    </cfRule>
    <cfRule type="cellIs" dxfId="120" priority="13" stopIfTrue="1" operator="equal">
      <formula>"Nice Est"</formula>
    </cfRule>
  </conditionalFormatting>
  <conditionalFormatting sqref="L57">
    <cfRule type="cellIs" dxfId="113" priority="2" stopIfTrue="1" operator="equal">
      <formula>"Repos"</formula>
    </cfRule>
    <cfRule type="cellIs" dxfId="112" priority="3" stopIfTrue="1" operator="equal">
      <formula>"ABSENT"</formula>
    </cfRule>
    <cfRule type="cellIs" dxfId="111" priority="4" stopIfTrue="1" operator="equal">
      <formula>"NICE OUEST"</formula>
    </cfRule>
    <cfRule type="cellIs" dxfId="110" priority="5" stopIfTrue="1" operator="equal">
      <formula>"Nice Nord"</formula>
    </cfRule>
    <cfRule type="cellIs" dxfId="109" priority="6" stopIfTrue="1" operator="equal">
      <formula>"Congés"</formula>
    </cfRule>
    <cfRule type="cellIs" dxfId="108" priority="7" stopIfTrue="1" operator="equal">
      <formula>"Nice Est"</formula>
    </cfRule>
  </conditionalFormatting>
  <conditionalFormatting sqref="L8:L64">
    <cfRule type="cellIs" dxfId="101" priority="1" stopIfTrue="1" operator="equal">
      <formula>0</formula>
    </cfRule>
  </conditionalFormatting>
  <dataValidations disablePrompts="1"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/>
  <dimension ref="A1:L64"/>
  <sheetViews>
    <sheetView workbookViewId="0">
      <selection activeCell="M16" sqref="M16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0.6640625" customWidth="1"/>
    <col min="7" max="8" width="10.5" customWidth="1"/>
    <col min="11" max="11" width="35.6640625" customWidth="1"/>
    <col min="12" max="12" width="39.6640625" customWidth="1"/>
  </cols>
  <sheetData>
    <row r="1" spans="1:12" ht="16" thickBot="1" x14ac:dyDescent="0.25">
      <c r="A1" s="79" t="s">
        <v>0</v>
      </c>
      <c r="B1" s="80"/>
      <c r="C1" s="80"/>
      <c r="D1" s="80"/>
      <c r="E1" s="80"/>
      <c r="F1" s="80"/>
      <c r="G1" s="80"/>
      <c r="H1" s="81"/>
    </row>
    <row r="2" spans="1:12" ht="26.25" customHeight="1" x14ac:dyDescent="0.2">
      <c r="A2" s="82"/>
      <c r="B2" s="83"/>
      <c r="C2" s="83"/>
      <c r="D2" s="83"/>
      <c r="E2" s="83"/>
      <c r="F2" s="83"/>
      <c r="G2" s="83"/>
      <c r="H2" s="84"/>
      <c r="K2" s="75">
        <f ca="1">F4</f>
        <v>42830</v>
      </c>
      <c r="L2" s="76"/>
    </row>
    <row r="3" spans="1:12" ht="12" customHeight="1" thickBot="1" x14ac:dyDescent="0.25">
      <c r="A3" s="85"/>
      <c r="B3" s="86"/>
      <c r="C3" s="86"/>
      <c r="D3" s="86"/>
      <c r="E3" s="86"/>
      <c r="F3" s="86"/>
      <c r="G3" s="86"/>
      <c r="H3" s="87"/>
      <c r="K3" s="77"/>
      <c r="L3" s="78"/>
    </row>
    <row r="4" spans="1:12" ht="9.75" customHeight="1" x14ac:dyDescent="0.2">
      <c r="A4" s="88" t="s">
        <v>124</v>
      </c>
      <c r="B4" s="89"/>
      <c r="C4" s="89"/>
      <c r="D4" s="89"/>
      <c r="E4" s="89"/>
      <c r="F4" s="92">
        <f ca="1">DATE(2017,4,MID(CELL("nomfichier",A1),FIND("]",CELL("nomfichier",A1),1)+1,3))</f>
        <v>42830</v>
      </c>
      <c r="G4" s="92"/>
      <c r="H4" s="93"/>
      <c r="L4" s="1"/>
    </row>
    <row r="5" spans="1:12" s="2" customFormat="1" ht="16" thickBot="1" x14ac:dyDescent="0.25">
      <c r="A5" s="90"/>
      <c r="B5" s="91"/>
      <c r="C5" s="91"/>
      <c r="D5" s="91"/>
      <c r="E5" s="91"/>
      <c r="F5" s="94"/>
      <c r="G5" s="94"/>
      <c r="H5" s="95"/>
      <c r="K5"/>
      <c r="L5" s="1"/>
    </row>
    <row r="6" spans="1:12" ht="14.25" customHeight="1" thickBot="1" x14ac:dyDescent="0.25">
      <c r="A6" s="71" t="s">
        <v>1</v>
      </c>
      <c r="B6" s="73" t="s">
        <v>2</v>
      </c>
      <c r="C6" s="96" t="s">
        <v>3</v>
      </c>
      <c r="D6" s="97"/>
      <c r="E6" s="98"/>
      <c r="F6" s="96" t="s">
        <v>4</v>
      </c>
      <c r="G6" s="97"/>
      <c r="H6" s="98"/>
      <c r="K6" s="2"/>
      <c r="L6" s="1"/>
    </row>
    <row r="7" spans="1:12" ht="17" customHeight="1" thickBot="1" x14ac:dyDescent="0.25">
      <c r="A7" s="72"/>
      <c r="B7" s="74"/>
      <c r="C7" s="40" t="s">
        <v>5</v>
      </c>
      <c r="D7" s="41" t="s">
        <v>6</v>
      </c>
      <c r="E7" s="42" t="s">
        <v>7</v>
      </c>
      <c r="F7" s="43" t="s">
        <v>8</v>
      </c>
      <c r="G7" s="41" t="s">
        <v>9</v>
      </c>
      <c r="H7" s="44" t="s">
        <v>10</v>
      </c>
      <c r="K7" s="14" t="s">
        <v>1</v>
      </c>
      <c r="L7" s="15" t="s">
        <v>2</v>
      </c>
    </row>
    <row r="8" spans="1:12" ht="17" customHeight="1" x14ac:dyDescent="0.2">
      <c r="A8" s="18" t="s">
        <v>135</v>
      </c>
      <c r="B8" s="25" t="s">
        <v>64</v>
      </c>
      <c r="C8" s="3" t="str">
        <f t="shared" ref="C8:C62" si="0">IF(COUNTIF(HorMat,B8),"X","")</f>
        <v/>
      </c>
      <c r="D8" s="4" t="str">
        <f t="shared" ref="D8:D62" si="1">IF(COUNTIF(HorAm,B8),"X","")</f>
        <v>X</v>
      </c>
      <c r="E8" s="5" t="str">
        <f t="shared" ref="E8:E62" si="2">IF(COUNTIF(HorSoir,B8),"X","")</f>
        <v/>
      </c>
      <c r="F8" s="56" t="str">
        <f>IF(B8="Congés","X","")</f>
        <v/>
      </c>
      <c r="G8" s="4" t="str">
        <f>IF(B8="Absent","X","")</f>
        <v/>
      </c>
      <c r="H8" s="5" t="b">
        <f t="shared" ref="H8:H39" si="3">IF(OR(COUNTIF(HorSup,B8),B8="",B8="REPOS"),"X")</f>
        <v>0</v>
      </c>
      <c r="K8" s="49" t="s">
        <v>135</v>
      </c>
      <c r="L8" s="32" t="str">
        <f>$B$8</f>
        <v>Standard 11H-15H / 15H30-19H</v>
      </c>
    </row>
    <row r="9" spans="1:12" ht="17" customHeight="1" x14ac:dyDescent="0.2">
      <c r="A9" s="19" t="s">
        <v>136</v>
      </c>
      <c r="B9" s="26" t="s">
        <v>8</v>
      </c>
      <c r="C9" s="8" t="str">
        <f t="shared" si="0"/>
        <v/>
      </c>
      <c r="D9" s="7" t="str">
        <f t="shared" si="1"/>
        <v/>
      </c>
      <c r="E9" s="6" t="str">
        <f t="shared" si="2"/>
        <v/>
      </c>
      <c r="F9" s="57" t="str">
        <f t="shared" ref="F9:F62" si="4">IF(B9="Congés","X","")</f>
        <v>X</v>
      </c>
      <c r="G9" s="7" t="str">
        <f t="shared" ref="G9:G62" si="5">IF(B9="Absent","X","")</f>
        <v/>
      </c>
      <c r="H9" s="6" t="b">
        <f t="shared" si="3"/>
        <v>0</v>
      </c>
      <c r="K9" s="19" t="s">
        <v>136</v>
      </c>
      <c r="L9" s="24" t="str">
        <f>$B$9</f>
        <v>Congés</v>
      </c>
    </row>
    <row r="10" spans="1:12" ht="17" customHeight="1" x14ac:dyDescent="0.2">
      <c r="A10" s="19" t="s">
        <v>137</v>
      </c>
      <c r="B10" s="26" t="s">
        <v>65</v>
      </c>
      <c r="C10" s="8" t="str">
        <f t="shared" si="0"/>
        <v/>
      </c>
      <c r="D10" s="7" t="str">
        <f t="shared" si="1"/>
        <v/>
      </c>
      <c r="E10" s="6" t="str">
        <f t="shared" si="2"/>
        <v>X</v>
      </c>
      <c r="F10" s="57" t="str">
        <f t="shared" si="4"/>
        <v/>
      </c>
      <c r="G10" s="7" t="str">
        <f t="shared" si="5"/>
        <v/>
      </c>
      <c r="H10" s="6" t="b">
        <f t="shared" si="3"/>
        <v>0</v>
      </c>
      <c r="K10" s="19" t="s">
        <v>137</v>
      </c>
      <c r="L10" s="17" t="str">
        <f>$B$10</f>
        <v>ENC NUIT 20H30-02H30</v>
      </c>
    </row>
    <row r="11" spans="1:12" ht="17" customHeight="1" x14ac:dyDescent="0.2">
      <c r="A11" s="19" t="s">
        <v>138</v>
      </c>
      <c r="B11" s="26" t="s">
        <v>8</v>
      </c>
      <c r="C11" s="8" t="str">
        <f t="shared" si="0"/>
        <v/>
      </c>
      <c r="D11" s="7" t="str">
        <f t="shared" si="1"/>
        <v/>
      </c>
      <c r="E11" s="6" t="str">
        <f t="shared" si="2"/>
        <v/>
      </c>
      <c r="F11" s="57" t="str">
        <f t="shared" si="4"/>
        <v>X</v>
      </c>
      <c r="G11" s="7" t="str">
        <f t="shared" si="5"/>
        <v/>
      </c>
      <c r="H11" s="6" t="b">
        <f t="shared" si="3"/>
        <v>0</v>
      </c>
      <c r="K11" s="29" t="s">
        <v>138</v>
      </c>
      <c r="L11" s="17" t="str">
        <f>$B$11</f>
        <v>Congés</v>
      </c>
    </row>
    <row r="12" spans="1:12" ht="17" customHeight="1" x14ac:dyDescent="0.2">
      <c r="A12" s="20" t="s">
        <v>139</v>
      </c>
      <c r="B12" s="26" t="s">
        <v>95</v>
      </c>
      <c r="C12" s="8" t="str">
        <f t="shared" si="0"/>
        <v/>
      </c>
      <c r="D12" s="7" t="str">
        <f t="shared" si="1"/>
        <v>X</v>
      </c>
      <c r="E12" s="6" t="str">
        <f t="shared" si="2"/>
        <v/>
      </c>
      <c r="F12" s="57" t="str">
        <f t="shared" si="4"/>
        <v/>
      </c>
      <c r="G12" s="7" t="str">
        <f t="shared" si="5"/>
        <v/>
      </c>
      <c r="H12" s="6" t="b">
        <f t="shared" si="3"/>
        <v>0</v>
      </c>
      <c r="K12" s="29" t="s">
        <v>139</v>
      </c>
      <c r="L12" s="17" t="str">
        <f>$B$12</f>
        <v>Contrôle 12H00-19H30</v>
      </c>
    </row>
    <row r="13" spans="1:12" ht="17" customHeight="1" x14ac:dyDescent="0.2">
      <c r="A13" s="19" t="s">
        <v>140</v>
      </c>
      <c r="B13" s="26" t="s">
        <v>67</v>
      </c>
      <c r="C13" s="8" t="str">
        <f t="shared" si="0"/>
        <v>X</v>
      </c>
      <c r="D13" s="7" t="str">
        <f t="shared" si="1"/>
        <v/>
      </c>
      <c r="E13" s="6" t="str">
        <f t="shared" si="2"/>
        <v/>
      </c>
      <c r="F13" s="57" t="str">
        <f t="shared" si="4"/>
        <v/>
      </c>
      <c r="G13" s="7" t="str">
        <f t="shared" si="5"/>
        <v/>
      </c>
      <c r="H13" s="6" t="b">
        <f t="shared" si="3"/>
        <v>0</v>
      </c>
      <c r="K13" s="20" t="s">
        <v>140</v>
      </c>
      <c r="L13" s="17" t="str">
        <f>$B$13</f>
        <v>NICE OUEST</v>
      </c>
    </row>
    <row r="14" spans="1:12" ht="17" customHeight="1" x14ac:dyDescent="0.2">
      <c r="A14" s="19" t="s">
        <v>141</v>
      </c>
      <c r="B14" s="26" t="s">
        <v>67</v>
      </c>
      <c r="C14" s="8" t="str">
        <f t="shared" si="0"/>
        <v>X</v>
      </c>
      <c r="D14" s="7" t="str">
        <f t="shared" si="1"/>
        <v/>
      </c>
      <c r="E14" s="6" t="str">
        <f t="shared" si="2"/>
        <v/>
      </c>
      <c r="F14" s="57" t="str">
        <f t="shared" si="4"/>
        <v/>
      </c>
      <c r="G14" s="7" t="str">
        <f t="shared" si="5"/>
        <v/>
      </c>
      <c r="H14" s="6" t="b">
        <f t="shared" si="3"/>
        <v>0</v>
      </c>
      <c r="K14" s="19" t="s">
        <v>141</v>
      </c>
      <c r="L14" s="17" t="str">
        <f>$B$14</f>
        <v>NICE OUEST</v>
      </c>
    </row>
    <row r="15" spans="1:12" ht="17" customHeight="1" x14ac:dyDescent="0.2">
      <c r="A15" s="21" t="s">
        <v>142</v>
      </c>
      <c r="B15" s="26" t="s">
        <v>68</v>
      </c>
      <c r="C15" s="8" t="str">
        <f t="shared" si="0"/>
        <v/>
      </c>
      <c r="D15" s="7" t="str">
        <f t="shared" si="1"/>
        <v>X</v>
      </c>
      <c r="E15" s="6" t="str">
        <f t="shared" si="2"/>
        <v/>
      </c>
      <c r="F15" s="57" t="str">
        <f t="shared" si="4"/>
        <v/>
      </c>
      <c r="G15" s="7" t="str">
        <f t="shared" si="5"/>
        <v/>
      </c>
      <c r="H15" s="6" t="b">
        <f t="shared" si="3"/>
        <v>0</v>
      </c>
      <c r="K15" s="21" t="s">
        <v>142</v>
      </c>
      <c r="L15" s="17" t="str">
        <f>$B$15</f>
        <v>POLY 12H-19H</v>
      </c>
    </row>
    <row r="16" spans="1:12" ht="17" customHeight="1" x14ac:dyDescent="0.2">
      <c r="A16" s="19" t="s">
        <v>143</v>
      </c>
      <c r="B16" s="31" t="s">
        <v>8</v>
      </c>
      <c r="C16" s="8" t="str">
        <f t="shared" si="0"/>
        <v/>
      </c>
      <c r="D16" s="7" t="str">
        <f t="shared" si="1"/>
        <v/>
      </c>
      <c r="E16" s="6" t="str">
        <f t="shared" si="2"/>
        <v/>
      </c>
      <c r="F16" s="57" t="str">
        <f t="shared" si="4"/>
        <v>X</v>
      </c>
      <c r="G16" s="7" t="str">
        <f t="shared" si="5"/>
        <v/>
      </c>
      <c r="H16" s="6" t="b">
        <f t="shared" si="3"/>
        <v>0</v>
      </c>
      <c r="K16" s="19" t="s">
        <v>143</v>
      </c>
      <c r="L16" s="17" t="str">
        <f>$B$16</f>
        <v>Congés</v>
      </c>
    </row>
    <row r="17" spans="1:12" ht="17" customHeight="1" x14ac:dyDescent="0.2">
      <c r="A17" s="19" t="s">
        <v>144</v>
      </c>
      <c r="B17" s="26" t="s">
        <v>8</v>
      </c>
      <c r="C17" s="8" t="str">
        <f t="shared" si="0"/>
        <v/>
      </c>
      <c r="D17" s="7" t="str">
        <f t="shared" si="1"/>
        <v/>
      </c>
      <c r="E17" s="6" t="str">
        <f t="shared" si="2"/>
        <v/>
      </c>
      <c r="F17" s="57" t="str">
        <f t="shared" si="4"/>
        <v>X</v>
      </c>
      <c r="G17" s="7" t="str">
        <f t="shared" si="5"/>
        <v/>
      </c>
      <c r="H17" s="6" t="b">
        <f t="shared" si="3"/>
        <v>0</v>
      </c>
      <c r="K17" s="20" t="s">
        <v>144</v>
      </c>
      <c r="L17" s="17" t="str">
        <f>$B$17</f>
        <v>Congés</v>
      </c>
    </row>
    <row r="18" spans="1:12" ht="17" customHeight="1" x14ac:dyDescent="0.2">
      <c r="A18" s="20" t="s">
        <v>145</v>
      </c>
      <c r="B18" s="31" t="s">
        <v>87</v>
      </c>
      <c r="C18" s="8" t="str">
        <f t="shared" si="0"/>
        <v>X</v>
      </c>
      <c r="D18" s="7" t="str">
        <f t="shared" si="1"/>
        <v/>
      </c>
      <c r="E18" s="6" t="str">
        <f t="shared" si="2"/>
        <v/>
      </c>
      <c r="F18" s="57" t="str">
        <f t="shared" si="4"/>
        <v/>
      </c>
      <c r="G18" s="7" t="str">
        <f t="shared" si="5"/>
        <v/>
      </c>
      <c r="H18" s="6" t="b">
        <f t="shared" si="3"/>
        <v>0</v>
      </c>
      <c r="K18" s="19" t="s">
        <v>145</v>
      </c>
      <c r="L18" s="17" t="str">
        <f>$B$18</f>
        <v>Secrétariat 8H30-12H /12H30-17H</v>
      </c>
    </row>
    <row r="19" spans="1:12" ht="17" customHeight="1" x14ac:dyDescent="0.2">
      <c r="A19" s="19" t="s">
        <v>146</v>
      </c>
      <c r="B19" s="26" t="s">
        <v>101</v>
      </c>
      <c r="C19" s="8" t="str">
        <f>IF(COUNTIF(HorMat,B19),"X","")</f>
        <v>X</v>
      </c>
      <c r="D19" s="7" t="str">
        <f t="shared" si="1"/>
        <v/>
      </c>
      <c r="E19" s="6" t="str">
        <f t="shared" si="2"/>
        <v/>
      </c>
      <c r="F19" s="57" t="str">
        <f t="shared" si="4"/>
        <v/>
      </c>
      <c r="G19" s="7" t="str">
        <f t="shared" si="5"/>
        <v/>
      </c>
      <c r="H19" s="6" t="b">
        <f t="shared" si="3"/>
        <v>0</v>
      </c>
      <c r="K19" s="19" t="s">
        <v>146</v>
      </c>
      <c r="L19" s="17">
        <f>$B$119</f>
        <v>0</v>
      </c>
    </row>
    <row r="20" spans="1:12" ht="17" customHeight="1" x14ac:dyDescent="0.2">
      <c r="A20" s="19" t="s">
        <v>147</v>
      </c>
      <c r="B20" s="31" t="s">
        <v>8</v>
      </c>
      <c r="C20" s="8" t="str">
        <f t="shared" si="0"/>
        <v/>
      </c>
      <c r="D20" s="7" t="str">
        <f t="shared" si="1"/>
        <v/>
      </c>
      <c r="E20" s="6" t="str">
        <f t="shared" si="2"/>
        <v/>
      </c>
      <c r="F20" s="57" t="str">
        <f t="shared" si="4"/>
        <v>X</v>
      </c>
      <c r="G20" s="7" t="str">
        <f t="shared" si="5"/>
        <v/>
      </c>
      <c r="H20" s="6" t="b">
        <f t="shared" si="3"/>
        <v>0</v>
      </c>
      <c r="K20" s="19" t="s">
        <v>147</v>
      </c>
      <c r="L20" s="17" t="str">
        <f>$B$20</f>
        <v>Congés</v>
      </c>
    </row>
    <row r="21" spans="1:12" ht="17" customHeight="1" x14ac:dyDescent="0.2">
      <c r="A21" s="21" t="s">
        <v>148</v>
      </c>
      <c r="B21" s="31" t="s">
        <v>73</v>
      </c>
      <c r="C21" s="8" t="str">
        <f t="shared" si="0"/>
        <v>X</v>
      </c>
      <c r="D21" s="7" t="str">
        <f t="shared" si="1"/>
        <v/>
      </c>
      <c r="E21" s="6" t="str">
        <f t="shared" si="2"/>
        <v/>
      </c>
      <c r="F21" s="57" t="str">
        <f t="shared" si="4"/>
        <v/>
      </c>
      <c r="G21" s="7" t="str">
        <f t="shared" si="5"/>
        <v/>
      </c>
      <c r="H21" s="6" t="b">
        <f t="shared" si="3"/>
        <v>0</v>
      </c>
      <c r="K21" s="19" t="s">
        <v>148</v>
      </c>
      <c r="L21" s="17" t="str">
        <f>$B$21</f>
        <v>B. CARTON</v>
      </c>
    </row>
    <row r="22" spans="1:12" ht="17" customHeight="1" x14ac:dyDescent="0.2">
      <c r="A22" s="19" t="s">
        <v>149</v>
      </c>
      <c r="B22" s="26" t="s">
        <v>101</v>
      </c>
      <c r="C22" s="8" t="str">
        <f>IF(COUNTIF(HorMat,B22),"X","")</f>
        <v>X</v>
      </c>
      <c r="D22" s="7" t="str">
        <f t="shared" si="1"/>
        <v/>
      </c>
      <c r="E22" s="6" t="str">
        <f t="shared" si="2"/>
        <v/>
      </c>
      <c r="F22" s="57" t="str">
        <f t="shared" si="4"/>
        <v/>
      </c>
      <c r="G22" s="7" t="str">
        <f t="shared" si="5"/>
        <v/>
      </c>
      <c r="H22" s="6" t="b">
        <f t="shared" si="3"/>
        <v>0</v>
      </c>
      <c r="K22" s="19" t="s">
        <v>149</v>
      </c>
      <c r="L22" s="17" t="str">
        <f>$B$22</f>
        <v>ENCADREMENT</v>
      </c>
    </row>
    <row r="23" spans="1:12" ht="17" customHeight="1" x14ac:dyDescent="0.2">
      <c r="A23" s="19" t="s">
        <v>150</v>
      </c>
      <c r="B23" s="26" t="s">
        <v>72</v>
      </c>
      <c r="C23" s="8" t="str">
        <f t="shared" si="0"/>
        <v>X</v>
      </c>
      <c r="D23" s="7" t="str">
        <f t="shared" si="1"/>
        <v/>
      </c>
      <c r="E23" s="6" t="str">
        <f t="shared" si="2"/>
        <v/>
      </c>
      <c r="F23" s="57" t="str">
        <f t="shared" si="4"/>
        <v/>
      </c>
      <c r="G23" s="7" t="str">
        <f t="shared" si="5"/>
        <v/>
      </c>
      <c r="H23" s="6" t="b">
        <f t="shared" si="3"/>
        <v>0</v>
      </c>
      <c r="K23" s="19" t="s">
        <v>150</v>
      </c>
      <c r="L23" s="17" t="str">
        <f>$B$23</f>
        <v>NICE EST</v>
      </c>
    </row>
    <row r="24" spans="1:12" ht="17" customHeight="1" x14ac:dyDescent="0.2">
      <c r="A24" s="19" t="s">
        <v>151</v>
      </c>
      <c r="B24" s="26" t="s">
        <v>65</v>
      </c>
      <c r="C24" s="8" t="str">
        <f t="shared" si="0"/>
        <v/>
      </c>
      <c r="D24" s="7" t="str">
        <f t="shared" si="1"/>
        <v/>
      </c>
      <c r="E24" s="6" t="str">
        <f t="shared" si="2"/>
        <v>X</v>
      </c>
      <c r="F24" s="57" t="str">
        <f t="shared" si="4"/>
        <v/>
      </c>
      <c r="G24" s="7" t="str">
        <f t="shared" si="5"/>
        <v/>
      </c>
      <c r="H24" s="6" t="b">
        <f t="shared" si="3"/>
        <v>0</v>
      </c>
      <c r="K24" s="19" t="s">
        <v>151</v>
      </c>
      <c r="L24" s="17" t="str">
        <f>$B$24</f>
        <v>ENC NUIT 20H30-02H30</v>
      </c>
    </row>
    <row r="25" spans="1:12" ht="17" customHeight="1" x14ac:dyDescent="0.2">
      <c r="A25" s="21" t="s">
        <v>152</v>
      </c>
      <c r="B25" s="26" t="s">
        <v>8</v>
      </c>
      <c r="C25" s="8" t="str">
        <f t="shared" si="0"/>
        <v/>
      </c>
      <c r="D25" s="7" t="str">
        <f t="shared" si="1"/>
        <v/>
      </c>
      <c r="E25" s="6" t="str">
        <f t="shared" si="2"/>
        <v/>
      </c>
      <c r="F25" s="57" t="str">
        <f t="shared" si="4"/>
        <v>X</v>
      </c>
      <c r="G25" s="7" t="str">
        <f t="shared" si="5"/>
        <v/>
      </c>
      <c r="H25" s="6" t="b">
        <f t="shared" si="3"/>
        <v>0</v>
      </c>
      <c r="K25" s="19" t="s">
        <v>152</v>
      </c>
      <c r="L25" s="17" t="str">
        <f>$B$25</f>
        <v>Congés</v>
      </c>
    </row>
    <row r="26" spans="1:12" ht="17" customHeight="1" x14ac:dyDescent="0.2">
      <c r="A26" s="22" t="s">
        <v>153</v>
      </c>
      <c r="B26" s="26" t="s">
        <v>71</v>
      </c>
      <c r="C26" s="8" t="str">
        <f t="shared" si="0"/>
        <v>X</v>
      </c>
      <c r="D26" s="7" t="str">
        <f t="shared" si="1"/>
        <v/>
      </c>
      <c r="E26" s="6" t="str">
        <f t="shared" si="2"/>
        <v/>
      </c>
      <c r="F26" s="57" t="str">
        <f t="shared" si="4"/>
        <v/>
      </c>
      <c r="G26" s="7" t="str">
        <f t="shared" si="5"/>
        <v/>
      </c>
      <c r="H26" s="6" t="b">
        <f t="shared" si="3"/>
        <v>0</v>
      </c>
      <c r="K26" s="19" t="s">
        <v>153</v>
      </c>
      <c r="L26" s="17" t="str">
        <f>$B$26</f>
        <v>Standard 8H-12H/13H-16H30</v>
      </c>
    </row>
    <row r="27" spans="1:12" ht="17" customHeight="1" x14ac:dyDescent="0.2">
      <c r="A27" s="20" t="s">
        <v>154</v>
      </c>
      <c r="B27" s="26" t="s">
        <v>82</v>
      </c>
      <c r="C27" s="8" t="str">
        <f t="shared" si="0"/>
        <v/>
      </c>
      <c r="D27" s="7" t="str">
        <f t="shared" si="1"/>
        <v/>
      </c>
      <c r="E27" s="16" t="str">
        <f t="shared" si="2"/>
        <v>X</v>
      </c>
      <c r="F27" s="57" t="str">
        <f t="shared" si="4"/>
        <v/>
      </c>
      <c r="G27" s="7" t="str">
        <f t="shared" si="5"/>
        <v/>
      </c>
      <c r="H27" s="6" t="b">
        <f t="shared" si="3"/>
        <v>0</v>
      </c>
      <c r="K27" s="19" t="s">
        <v>154</v>
      </c>
      <c r="L27" s="17" t="str">
        <f>$B$27</f>
        <v>Contrôle 19H-02H30</v>
      </c>
    </row>
    <row r="28" spans="1:12" ht="17" customHeight="1" x14ac:dyDescent="0.2">
      <c r="A28" s="29" t="s">
        <v>155</v>
      </c>
      <c r="B28" s="26" t="s">
        <v>4</v>
      </c>
      <c r="C28" s="8" t="str">
        <f t="shared" si="0"/>
        <v/>
      </c>
      <c r="D28" s="7" t="str">
        <f t="shared" si="1"/>
        <v/>
      </c>
      <c r="E28" s="6" t="str">
        <f t="shared" si="2"/>
        <v/>
      </c>
      <c r="F28" s="57" t="str">
        <f t="shared" si="4"/>
        <v/>
      </c>
      <c r="G28" s="7" t="str">
        <f t="shared" si="5"/>
        <v>X</v>
      </c>
      <c r="H28" s="6" t="b">
        <f t="shared" si="3"/>
        <v>0</v>
      </c>
      <c r="K28" s="19" t="s">
        <v>155</v>
      </c>
      <c r="L28" s="17" t="str">
        <f>$B$28</f>
        <v>ABSENT</v>
      </c>
    </row>
    <row r="29" spans="1:12" ht="17" customHeight="1" x14ac:dyDescent="0.2">
      <c r="A29" s="19" t="s">
        <v>156</v>
      </c>
      <c r="B29" s="26" t="s">
        <v>65</v>
      </c>
      <c r="C29" s="8" t="str">
        <f t="shared" si="0"/>
        <v/>
      </c>
      <c r="D29" s="7" t="str">
        <f t="shared" si="1"/>
        <v/>
      </c>
      <c r="E29" s="6" t="str">
        <f t="shared" si="2"/>
        <v>X</v>
      </c>
      <c r="F29" s="57" t="str">
        <f t="shared" si="4"/>
        <v/>
      </c>
      <c r="G29" s="7" t="str">
        <f t="shared" si="5"/>
        <v/>
      </c>
      <c r="H29" s="6" t="b">
        <f t="shared" si="3"/>
        <v>0</v>
      </c>
      <c r="K29" s="21" t="s">
        <v>156</v>
      </c>
      <c r="L29" s="17" t="str">
        <f>$B$29</f>
        <v>ENC NUIT 20H30-02H30</v>
      </c>
    </row>
    <row r="30" spans="1:12" ht="17" customHeight="1" x14ac:dyDescent="0.2">
      <c r="A30" s="19" t="s">
        <v>157</v>
      </c>
      <c r="B30" s="26" t="s">
        <v>4</v>
      </c>
      <c r="C30" s="8" t="str">
        <f t="shared" si="0"/>
        <v/>
      </c>
      <c r="D30" s="7" t="str">
        <f t="shared" si="1"/>
        <v/>
      </c>
      <c r="E30" s="6" t="str">
        <f t="shared" si="2"/>
        <v/>
      </c>
      <c r="F30" s="57" t="str">
        <f t="shared" si="4"/>
        <v/>
      </c>
      <c r="G30" s="7" t="str">
        <f t="shared" si="5"/>
        <v>X</v>
      </c>
      <c r="H30" s="6" t="b">
        <f t="shared" si="3"/>
        <v>0</v>
      </c>
      <c r="K30" s="19" t="s">
        <v>157</v>
      </c>
      <c r="L30" s="17" t="str">
        <f>$B$30</f>
        <v>ABSENT</v>
      </c>
    </row>
    <row r="31" spans="1:12" ht="17" customHeight="1" x14ac:dyDescent="0.2">
      <c r="A31" s="19" t="s">
        <v>158</v>
      </c>
      <c r="B31" s="26" t="s">
        <v>4</v>
      </c>
      <c r="C31" s="8" t="str">
        <f t="shared" si="0"/>
        <v/>
      </c>
      <c r="D31" s="7" t="str">
        <f t="shared" si="1"/>
        <v/>
      </c>
      <c r="E31" s="6" t="str">
        <f t="shared" si="2"/>
        <v/>
      </c>
      <c r="F31" s="57" t="str">
        <f t="shared" si="4"/>
        <v/>
      </c>
      <c r="G31" s="7" t="str">
        <f t="shared" si="5"/>
        <v>X</v>
      </c>
      <c r="H31" s="6" t="b">
        <f t="shared" si="3"/>
        <v>0</v>
      </c>
      <c r="K31" s="19" t="s">
        <v>158</v>
      </c>
      <c r="L31" s="17" t="str">
        <f>$B$31</f>
        <v>ABSENT</v>
      </c>
    </row>
    <row r="32" spans="1:12" ht="17" customHeight="1" x14ac:dyDescent="0.2">
      <c r="A32" s="19" t="s">
        <v>159</v>
      </c>
      <c r="B32" s="26" t="s">
        <v>4</v>
      </c>
      <c r="C32" s="8" t="str">
        <f t="shared" si="0"/>
        <v/>
      </c>
      <c r="D32" s="7" t="str">
        <f t="shared" si="1"/>
        <v/>
      </c>
      <c r="E32" s="6" t="str">
        <f t="shared" si="2"/>
        <v/>
      </c>
      <c r="F32" s="57" t="str">
        <f t="shared" si="4"/>
        <v/>
      </c>
      <c r="G32" s="7" t="str">
        <f t="shared" si="5"/>
        <v>X</v>
      </c>
      <c r="H32" s="6" t="b">
        <f t="shared" si="3"/>
        <v>0</v>
      </c>
      <c r="K32" s="20" t="s">
        <v>159</v>
      </c>
      <c r="L32" s="17" t="str">
        <f>$B$32</f>
        <v>ABSENT</v>
      </c>
    </row>
    <row r="33" spans="1:12" ht="17" customHeight="1" x14ac:dyDescent="0.2">
      <c r="A33" s="21" t="s">
        <v>160</v>
      </c>
      <c r="B33" s="26" t="s">
        <v>100</v>
      </c>
      <c r="C33" s="8" t="str">
        <f t="shared" si="0"/>
        <v/>
      </c>
      <c r="D33" s="7" t="str">
        <f t="shared" si="1"/>
        <v/>
      </c>
      <c r="E33" s="6" t="str">
        <f t="shared" si="2"/>
        <v/>
      </c>
      <c r="F33" s="57" t="str">
        <f t="shared" si="4"/>
        <v/>
      </c>
      <c r="G33" s="7" t="str">
        <f t="shared" si="5"/>
        <v/>
      </c>
      <c r="H33" s="6" t="str">
        <f t="shared" si="3"/>
        <v>X</v>
      </c>
      <c r="K33" s="20" t="s">
        <v>160</v>
      </c>
      <c r="L33" s="17" t="str">
        <f>$B$33</f>
        <v>REPOS</v>
      </c>
    </row>
    <row r="34" spans="1:12" ht="17" customHeight="1" x14ac:dyDescent="0.2">
      <c r="A34" s="19" t="s">
        <v>161</v>
      </c>
      <c r="B34" s="26" t="s">
        <v>83</v>
      </c>
      <c r="C34" s="8" t="str">
        <f t="shared" si="0"/>
        <v>X</v>
      </c>
      <c r="D34" s="7" t="str">
        <f t="shared" si="1"/>
        <v/>
      </c>
      <c r="E34" s="6" t="str">
        <f t="shared" si="2"/>
        <v/>
      </c>
      <c r="F34" s="57" t="str">
        <f t="shared" si="4"/>
        <v/>
      </c>
      <c r="G34" s="7" t="str">
        <f t="shared" si="5"/>
        <v/>
      </c>
      <c r="H34" s="6" t="b">
        <f t="shared" si="3"/>
        <v>0</v>
      </c>
      <c r="K34" s="20" t="s">
        <v>161</v>
      </c>
      <c r="L34" s="24" t="str">
        <f>$B$34</f>
        <v>NICE NORD</v>
      </c>
    </row>
    <row r="35" spans="1:12" ht="17" customHeight="1" x14ac:dyDescent="0.2">
      <c r="A35" s="19" t="s">
        <v>162</v>
      </c>
      <c r="B35" s="26" t="s">
        <v>67</v>
      </c>
      <c r="C35" s="8" t="str">
        <f t="shared" si="0"/>
        <v>X</v>
      </c>
      <c r="D35" s="7" t="str">
        <f t="shared" si="1"/>
        <v/>
      </c>
      <c r="E35" s="6" t="str">
        <f t="shared" si="2"/>
        <v/>
      </c>
      <c r="F35" s="57" t="str">
        <f t="shared" si="4"/>
        <v/>
      </c>
      <c r="G35" s="7" t="str">
        <f t="shared" si="5"/>
        <v/>
      </c>
      <c r="H35" s="6" t="b">
        <f t="shared" si="3"/>
        <v>0</v>
      </c>
      <c r="K35" s="19" t="s">
        <v>162</v>
      </c>
      <c r="L35" s="17" t="str">
        <f>$B$35</f>
        <v>NICE OUEST</v>
      </c>
    </row>
    <row r="36" spans="1:12" ht="17" customHeight="1" x14ac:dyDescent="0.2">
      <c r="A36" s="19" t="s">
        <v>163</v>
      </c>
      <c r="B36" s="26" t="s">
        <v>72</v>
      </c>
      <c r="C36" s="8" t="str">
        <f t="shared" si="0"/>
        <v>X</v>
      </c>
      <c r="D36" s="7" t="str">
        <f t="shared" si="1"/>
        <v/>
      </c>
      <c r="E36" s="6" t="str">
        <f t="shared" si="2"/>
        <v/>
      </c>
      <c r="F36" s="57" t="str">
        <f t="shared" si="4"/>
        <v/>
      </c>
      <c r="G36" s="7" t="str">
        <f t="shared" si="5"/>
        <v/>
      </c>
      <c r="H36" s="6" t="b">
        <f t="shared" si="3"/>
        <v>0</v>
      </c>
      <c r="K36" s="45" t="s">
        <v>163</v>
      </c>
      <c r="L36" s="17" t="str">
        <f>$B$36</f>
        <v>NICE EST</v>
      </c>
    </row>
    <row r="37" spans="1:12" ht="17" customHeight="1" x14ac:dyDescent="0.2">
      <c r="A37" s="19" t="s">
        <v>164</v>
      </c>
      <c r="B37" s="26" t="s">
        <v>74</v>
      </c>
      <c r="C37" s="8" t="str">
        <f t="shared" si="0"/>
        <v>X</v>
      </c>
      <c r="D37" s="7" t="str">
        <f t="shared" si="1"/>
        <v/>
      </c>
      <c r="E37" s="6" t="str">
        <f t="shared" si="2"/>
        <v/>
      </c>
      <c r="F37" s="57" t="str">
        <f t="shared" si="4"/>
        <v/>
      </c>
      <c r="G37" s="7" t="str">
        <f t="shared" si="5"/>
        <v/>
      </c>
      <c r="H37" s="6" t="b">
        <f t="shared" si="3"/>
        <v>0</v>
      </c>
      <c r="K37" s="21" t="s">
        <v>164</v>
      </c>
      <c r="L37" s="17" t="str">
        <f>$B$37</f>
        <v>CARTON MATIN</v>
      </c>
    </row>
    <row r="38" spans="1:12" ht="17" customHeight="1" x14ac:dyDescent="0.2">
      <c r="A38" s="19" t="s">
        <v>165</v>
      </c>
      <c r="B38" s="26" t="s">
        <v>74</v>
      </c>
      <c r="C38" s="8" t="str">
        <f t="shared" si="0"/>
        <v>X</v>
      </c>
      <c r="D38" s="7" t="str">
        <f t="shared" si="1"/>
        <v/>
      </c>
      <c r="E38" s="6" t="str">
        <f t="shared" si="2"/>
        <v/>
      </c>
      <c r="F38" s="57" t="str">
        <f t="shared" si="4"/>
        <v/>
      </c>
      <c r="G38" s="7" t="str">
        <f t="shared" si="5"/>
        <v/>
      </c>
      <c r="H38" s="6" t="b">
        <f t="shared" si="3"/>
        <v>0</v>
      </c>
      <c r="K38" s="21" t="s">
        <v>165</v>
      </c>
      <c r="L38" s="17" t="str">
        <f>$B$38</f>
        <v>CARTON MATIN</v>
      </c>
    </row>
    <row r="39" spans="1:12" ht="17" customHeight="1" x14ac:dyDescent="0.2">
      <c r="A39" s="19" t="s">
        <v>166</v>
      </c>
      <c r="B39" s="26" t="s">
        <v>92</v>
      </c>
      <c r="C39" s="8" t="str">
        <f t="shared" si="0"/>
        <v/>
      </c>
      <c r="D39" s="7" t="str">
        <f t="shared" si="1"/>
        <v>X</v>
      </c>
      <c r="E39" s="6" t="str">
        <f t="shared" si="2"/>
        <v/>
      </c>
      <c r="F39" s="57" t="str">
        <f t="shared" si="4"/>
        <v/>
      </c>
      <c r="G39" s="7" t="str">
        <f t="shared" si="5"/>
        <v/>
      </c>
      <c r="H39" s="6" t="b">
        <f t="shared" si="3"/>
        <v>0</v>
      </c>
      <c r="K39" s="21" t="s">
        <v>166</v>
      </c>
      <c r="L39" s="17" t="str">
        <f>$B$39</f>
        <v>CARTON AP</v>
      </c>
    </row>
    <row r="40" spans="1:12" ht="17" customHeight="1" x14ac:dyDescent="0.2">
      <c r="A40" s="19" t="s">
        <v>167</v>
      </c>
      <c r="B40" s="26" t="s">
        <v>69</v>
      </c>
      <c r="C40" s="8" t="str">
        <f t="shared" si="0"/>
        <v>X</v>
      </c>
      <c r="D40" s="7" t="str">
        <f t="shared" si="1"/>
        <v/>
      </c>
      <c r="E40" s="6" t="str">
        <f t="shared" si="2"/>
        <v/>
      </c>
      <c r="F40" s="57" t="str">
        <f t="shared" si="4"/>
        <v/>
      </c>
      <c r="G40" s="7" t="str">
        <f t="shared" si="5"/>
        <v/>
      </c>
      <c r="H40" s="6" t="b">
        <f t="shared" ref="H40:H64" si="6">IF(OR(COUNTIF(HorSup,B40),B40="",B40="REPOS"),"X")</f>
        <v>0</v>
      </c>
      <c r="K40" s="19" t="s">
        <v>167</v>
      </c>
      <c r="L40" s="24" t="str">
        <f>$B$40</f>
        <v>ENC MATIN 5H-12H</v>
      </c>
    </row>
    <row r="41" spans="1:12" ht="17" customHeight="1" x14ac:dyDescent="0.2">
      <c r="A41" s="21" t="s">
        <v>168</v>
      </c>
      <c r="B41" s="26" t="s">
        <v>76</v>
      </c>
      <c r="C41" s="8" t="str">
        <f t="shared" si="0"/>
        <v>X</v>
      </c>
      <c r="D41" s="7" t="str">
        <f t="shared" si="1"/>
        <v/>
      </c>
      <c r="E41" s="6" t="str">
        <f t="shared" si="2"/>
        <v/>
      </c>
      <c r="F41" s="57" t="str">
        <f t="shared" si="4"/>
        <v/>
      </c>
      <c r="G41" s="7" t="str">
        <f t="shared" si="5"/>
        <v/>
      </c>
      <c r="H41" s="6" t="b">
        <f t="shared" si="6"/>
        <v>0</v>
      </c>
      <c r="K41" s="19" t="s">
        <v>168</v>
      </c>
      <c r="L41" s="24" t="str">
        <f>$B$41</f>
        <v>POLY 5H-12H</v>
      </c>
    </row>
    <row r="42" spans="1:12" ht="17" customHeight="1" x14ac:dyDescent="0.2">
      <c r="A42" s="19" t="s">
        <v>169</v>
      </c>
      <c r="B42" s="26" t="s">
        <v>100</v>
      </c>
      <c r="C42" s="8" t="str">
        <f t="shared" si="0"/>
        <v/>
      </c>
      <c r="D42" s="7" t="str">
        <f t="shared" si="1"/>
        <v/>
      </c>
      <c r="E42" s="6" t="str">
        <f t="shared" si="2"/>
        <v/>
      </c>
      <c r="F42" s="57" t="str">
        <f t="shared" si="4"/>
        <v/>
      </c>
      <c r="G42" s="7" t="str">
        <f t="shared" si="5"/>
        <v/>
      </c>
      <c r="H42" s="6" t="str">
        <f t="shared" si="6"/>
        <v>X</v>
      </c>
      <c r="K42" s="19" t="s">
        <v>169</v>
      </c>
      <c r="L42" s="24" t="str">
        <f>$B$42</f>
        <v>REPOS</v>
      </c>
    </row>
    <row r="43" spans="1:12" ht="17" customHeight="1" x14ac:dyDescent="0.2">
      <c r="A43" s="19" t="s">
        <v>170</v>
      </c>
      <c r="B43" s="26" t="s">
        <v>92</v>
      </c>
      <c r="C43" s="8" t="str">
        <f t="shared" si="0"/>
        <v/>
      </c>
      <c r="D43" s="7" t="str">
        <f t="shared" si="1"/>
        <v>X</v>
      </c>
      <c r="E43" s="6" t="str">
        <f t="shared" si="2"/>
        <v/>
      </c>
      <c r="F43" s="57" t="str">
        <f t="shared" si="4"/>
        <v/>
      </c>
      <c r="G43" s="7" t="str">
        <f t="shared" si="5"/>
        <v/>
      </c>
      <c r="H43" s="6" t="b">
        <f t="shared" si="6"/>
        <v>0</v>
      </c>
      <c r="K43" s="19" t="s">
        <v>170</v>
      </c>
      <c r="L43" s="24" t="str">
        <f>$B$43</f>
        <v>CARTON AP</v>
      </c>
    </row>
    <row r="44" spans="1:12" ht="17" customHeight="1" x14ac:dyDescent="0.2">
      <c r="A44" s="19" t="s">
        <v>171</v>
      </c>
      <c r="B44" s="26" t="s">
        <v>8</v>
      </c>
      <c r="C44" s="8" t="str">
        <f t="shared" si="0"/>
        <v/>
      </c>
      <c r="D44" s="7" t="str">
        <f t="shared" si="1"/>
        <v/>
      </c>
      <c r="E44" s="6" t="str">
        <f t="shared" si="2"/>
        <v/>
      </c>
      <c r="F44" s="57" t="str">
        <f t="shared" si="4"/>
        <v>X</v>
      </c>
      <c r="G44" s="7" t="str">
        <f t="shared" si="5"/>
        <v/>
      </c>
      <c r="H44" s="6" t="b">
        <f t="shared" si="6"/>
        <v>0</v>
      </c>
      <c r="K44" s="19" t="s">
        <v>171</v>
      </c>
      <c r="L44" s="17" t="str">
        <f>$B$44</f>
        <v>Congés</v>
      </c>
    </row>
    <row r="45" spans="1:12" ht="17" customHeight="1" x14ac:dyDescent="0.2">
      <c r="A45" s="19" t="s">
        <v>172</v>
      </c>
      <c r="B45" s="26" t="s">
        <v>73</v>
      </c>
      <c r="C45" s="8" t="str">
        <f t="shared" si="0"/>
        <v>X</v>
      </c>
      <c r="D45" s="7" t="str">
        <f t="shared" si="1"/>
        <v/>
      </c>
      <c r="E45" s="6" t="str">
        <f t="shared" si="2"/>
        <v/>
      </c>
      <c r="F45" s="57" t="str">
        <f t="shared" si="4"/>
        <v/>
      </c>
      <c r="G45" s="7" t="str">
        <f t="shared" si="5"/>
        <v/>
      </c>
      <c r="H45" s="6" t="b">
        <f t="shared" si="6"/>
        <v>0</v>
      </c>
      <c r="K45" s="19" t="s">
        <v>172</v>
      </c>
      <c r="L45" s="17" t="str">
        <f>$B$45</f>
        <v>B. CARTON</v>
      </c>
    </row>
    <row r="46" spans="1:12" ht="17" customHeight="1" x14ac:dyDescent="0.2">
      <c r="A46" s="19" t="s">
        <v>173</v>
      </c>
      <c r="B46" s="26" t="s">
        <v>65</v>
      </c>
      <c r="C46" s="8" t="str">
        <f t="shared" si="0"/>
        <v/>
      </c>
      <c r="D46" s="7" t="str">
        <f t="shared" si="1"/>
        <v/>
      </c>
      <c r="E46" s="6" t="str">
        <f t="shared" si="2"/>
        <v>X</v>
      </c>
      <c r="F46" s="57" t="str">
        <f t="shared" si="4"/>
        <v/>
      </c>
      <c r="G46" s="7" t="str">
        <f t="shared" si="5"/>
        <v/>
      </c>
      <c r="H46" s="6" t="b">
        <f t="shared" si="6"/>
        <v>0</v>
      </c>
      <c r="K46" s="19" t="s">
        <v>173</v>
      </c>
      <c r="L46" s="17" t="str">
        <f>$B$46</f>
        <v>ENC NUIT 20H30-02H30</v>
      </c>
    </row>
    <row r="47" spans="1:12" ht="17" customHeight="1" x14ac:dyDescent="0.2">
      <c r="A47" s="19" t="s">
        <v>174</v>
      </c>
      <c r="B47" s="26" t="s">
        <v>92</v>
      </c>
      <c r="C47" s="8" t="str">
        <f t="shared" si="0"/>
        <v/>
      </c>
      <c r="D47" s="7" t="str">
        <f t="shared" si="1"/>
        <v>X</v>
      </c>
      <c r="E47" s="6" t="str">
        <f t="shared" si="2"/>
        <v/>
      </c>
      <c r="F47" s="57" t="str">
        <f t="shared" si="4"/>
        <v/>
      </c>
      <c r="G47" s="7" t="str">
        <f t="shared" si="5"/>
        <v/>
      </c>
      <c r="H47" s="6" t="b">
        <f t="shared" si="6"/>
        <v>0</v>
      </c>
      <c r="K47" s="19" t="s">
        <v>174</v>
      </c>
      <c r="L47" s="17" t="str">
        <f>$B$47</f>
        <v>CARTON AP</v>
      </c>
    </row>
    <row r="48" spans="1:12" ht="17" customHeight="1" x14ac:dyDescent="0.2">
      <c r="A48" s="19" t="s">
        <v>175</v>
      </c>
      <c r="B48" s="26" t="s">
        <v>8</v>
      </c>
      <c r="C48" s="8" t="str">
        <f t="shared" si="0"/>
        <v/>
      </c>
      <c r="D48" s="7" t="str">
        <f t="shared" si="1"/>
        <v/>
      </c>
      <c r="E48" s="6" t="str">
        <f t="shared" si="2"/>
        <v/>
      </c>
      <c r="F48" s="57" t="str">
        <f t="shared" si="4"/>
        <v>X</v>
      </c>
      <c r="G48" s="7" t="str">
        <f t="shared" si="5"/>
        <v/>
      </c>
      <c r="H48" s="6" t="b">
        <f t="shared" si="6"/>
        <v>0</v>
      </c>
      <c r="K48" s="19" t="s">
        <v>175</v>
      </c>
      <c r="L48" s="17" t="str">
        <f>$B$48</f>
        <v>Congés</v>
      </c>
    </row>
    <row r="49" spans="1:12" ht="17" customHeight="1" x14ac:dyDescent="0.2">
      <c r="A49" s="29" t="s">
        <v>176</v>
      </c>
      <c r="B49" s="26" t="s">
        <v>4</v>
      </c>
      <c r="C49" s="8" t="str">
        <f t="shared" si="0"/>
        <v/>
      </c>
      <c r="D49" s="7" t="str">
        <f t="shared" si="1"/>
        <v/>
      </c>
      <c r="E49" s="6" t="str">
        <f t="shared" si="2"/>
        <v/>
      </c>
      <c r="F49" s="57" t="str">
        <f t="shared" si="4"/>
        <v/>
      </c>
      <c r="G49" s="7" t="str">
        <f t="shared" si="5"/>
        <v>X</v>
      </c>
      <c r="H49" s="6" t="b">
        <f t="shared" si="6"/>
        <v>0</v>
      </c>
      <c r="K49" s="19" t="s">
        <v>176</v>
      </c>
      <c r="L49" s="17" t="str">
        <f>$B$49</f>
        <v>ABSENT</v>
      </c>
    </row>
    <row r="50" spans="1:12" ht="17" customHeight="1" x14ac:dyDescent="0.2">
      <c r="A50" s="21" t="s">
        <v>177</v>
      </c>
      <c r="B50" s="26" t="s">
        <v>90</v>
      </c>
      <c r="C50" s="8" t="str">
        <f t="shared" si="0"/>
        <v>X</v>
      </c>
      <c r="D50" s="7" t="str">
        <f t="shared" si="1"/>
        <v/>
      </c>
      <c r="E50" s="6" t="str">
        <f t="shared" si="2"/>
        <v/>
      </c>
      <c r="F50" s="57" t="str">
        <f t="shared" si="4"/>
        <v/>
      </c>
      <c r="G50" s="7" t="str">
        <f t="shared" si="5"/>
        <v/>
      </c>
      <c r="H50" s="6" t="b">
        <f t="shared" si="6"/>
        <v>0</v>
      </c>
      <c r="K50" s="19" t="s">
        <v>177</v>
      </c>
      <c r="L50" s="17" t="str">
        <f>$B$50</f>
        <v>CP + POLY 4H-12H</v>
      </c>
    </row>
    <row r="51" spans="1:12" ht="17" customHeight="1" x14ac:dyDescent="0.2">
      <c r="A51" s="21" t="s">
        <v>178</v>
      </c>
      <c r="B51" s="26" t="s">
        <v>102</v>
      </c>
      <c r="C51" s="8" t="str">
        <f t="shared" si="0"/>
        <v>X</v>
      </c>
      <c r="D51" s="7" t="str">
        <f t="shared" si="1"/>
        <v/>
      </c>
      <c r="E51" s="6" t="str">
        <f t="shared" si="2"/>
        <v/>
      </c>
      <c r="F51" s="57" t="str">
        <f t="shared" si="4"/>
        <v/>
      </c>
      <c r="G51" s="7" t="str">
        <f t="shared" si="5"/>
        <v/>
      </c>
      <c r="H51" s="6" t="b">
        <f t="shared" si="6"/>
        <v>0</v>
      </c>
      <c r="K51" s="19" t="s">
        <v>178</v>
      </c>
      <c r="L51" s="17" t="str">
        <f>$B$51</f>
        <v>Contrôle 8H30-12H / 14H30-18H</v>
      </c>
    </row>
    <row r="52" spans="1:12" ht="17" customHeight="1" x14ac:dyDescent="0.2">
      <c r="A52" s="29" t="s">
        <v>179</v>
      </c>
      <c r="B52" s="26" t="s">
        <v>4</v>
      </c>
      <c r="C52" s="8" t="str">
        <f t="shared" si="0"/>
        <v/>
      </c>
      <c r="D52" s="7" t="str">
        <f t="shared" si="1"/>
        <v/>
      </c>
      <c r="E52" s="6" t="str">
        <f t="shared" si="2"/>
        <v/>
      </c>
      <c r="F52" s="57" t="str">
        <f t="shared" si="4"/>
        <v/>
      </c>
      <c r="G52" s="7" t="str">
        <f t="shared" si="5"/>
        <v>X</v>
      </c>
      <c r="H52" s="6" t="b">
        <f t="shared" si="6"/>
        <v>0</v>
      </c>
      <c r="K52" s="19" t="s">
        <v>179</v>
      </c>
      <c r="L52" s="17" t="str">
        <f>$B$52</f>
        <v>ABSENT</v>
      </c>
    </row>
    <row r="53" spans="1:12" ht="17" customHeight="1" x14ac:dyDescent="0.2">
      <c r="A53" s="19" t="s">
        <v>180</v>
      </c>
      <c r="B53" s="26" t="s">
        <v>72</v>
      </c>
      <c r="C53" s="8" t="str">
        <f t="shared" si="0"/>
        <v>X</v>
      </c>
      <c r="D53" s="7" t="str">
        <f t="shared" si="1"/>
        <v/>
      </c>
      <c r="E53" s="6" t="str">
        <f t="shared" si="2"/>
        <v/>
      </c>
      <c r="F53" s="57" t="str">
        <f t="shared" si="4"/>
        <v/>
      </c>
      <c r="G53" s="7" t="str">
        <f t="shared" si="5"/>
        <v/>
      </c>
      <c r="H53" s="6" t="b">
        <f t="shared" si="6"/>
        <v>0</v>
      </c>
      <c r="K53" s="19" t="s">
        <v>180</v>
      </c>
      <c r="L53" s="24" t="str">
        <f>$B$53</f>
        <v>NICE EST</v>
      </c>
    </row>
    <row r="54" spans="1:12" ht="17" customHeight="1" x14ac:dyDescent="0.2">
      <c r="A54" s="21" t="s">
        <v>181</v>
      </c>
      <c r="B54" s="26" t="s">
        <v>69</v>
      </c>
      <c r="C54" s="8" t="str">
        <f t="shared" si="0"/>
        <v>X</v>
      </c>
      <c r="D54" s="7" t="str">
        <f t="shared" si="1"/>
        <v/>
      </c>
      <c r="E54" s="6" t="str">
        <f t="shared" si="2"/>
        <v/>
      </c>
      <c r="F54" s="57" t="str">
        <f t="shared" si="4"/>
        <v/>
      </c>
      <c r="G54" s="7" t="str">
        <f t="shared" si="5"/>
        <v/>
      </c>
      <c r="H54" s="6" t="b">
        <f t="shared" si="6"/>
        <v>0</v>
      </c>
      <c r="K54" s="20" t="s">
        <v>181</v>
      </c>
      <c r="L54" s="17" t="str">
        <f>$B$54</f>
        <v>ENC MATIN 5H-12H</v>
      </c>
    </row>
    <row r="55" spans="1:12" ht="17" customHeight="1" x14ac:dyDescent="0.2">
      <c r="A55" s="20" t="s">
        <v>182</v>
      </c>
      <c r="B55" s="26" t="s">
        <v>4</v>
      </c>
      <c r="C55" s="8" t="str">
        <f t="shared" si="0"/>
        <v/>
      </c>
      <c r="D55" s="7" t="str">
        <f t="shared" si="1"/>
        <v/>
      </c>
      <c r="E55" s="6" t="str">
        <f t="shared" si="2"/>
        <v/>
      </c>
      <c r="F55" s="57" t="str">
        <f t="shared" si="4"/>
        <v/>
      </c>
      <c r="G55" s="7" t="str">
        <f t="shared" si="5"/>
        <v>X</v>
      </c>
      <c r="H55" s="6" t="b">
        <f t="shared" si="6"/>
        <v>0</v>
      </c>
      <c r="K55" s="21" t="s">
        <v>182</v>
      </c>
      <c r="L55" s="24" t="str">
        <f>$B$55</f>
        <v>ABSENT</v>
      </c>
    </row>
    <row r="56" spans="1:12" ht="17" customHeight="1" x14ac:dyDescent="0.2">
      <c r="A56" s="19" t="s">
        <v>183</v>
      </c>
      <c r="B56" s="26" t="s">
        <v>68</v>
      </c>
      <c r="C56" s="8" t="str">
        <f t="shared" si="0"/>
        <v/>
      </c>
      <c r="D56" s="7" t="str">
        <f t="shared" si="1"/>
        <v>X</v>
      </c>
      <c r="E56" s="6" t="str">
        <f t="shared" si="2"/>
        <v/>
      </c>
      <c r="F56" s="57" t="str">
        <f t="shared" si="4"/>
        <v/>
      </c>
      <c r="G56" s="7" t="str">
        <f t="shared" si="5"/>
        <v/>
      </c>
      <c r="H56" s="6" t="b">
        <f t="shared" si="6"/>
        <v>0</v>
      </c>
      <c r="K56" s="19" t="s">
        <v>183</v>
      </c>
      <c r="L56" s="24" t="str">
        <f>$B$56</f>
        <v>POLY 12H-19H</v>
      </c>
    </row>
    <row r="57" spans="1:12" ht="17" customHeight="1" x14ac:dyDescent="0.2">
      <c r="A57" s="19" t="s">
        <v>184</v>
      </c>
      <c r="B57" s="26" t="s">
        <v>82</v>
      </c>
      <c r="C57" s="8" t="str">
        <f t="shared" si="0"/>
        <v/>
      </c>
      <c r="D57" s="7" t="str">
        <f t="shared" si="1"/>
        <v/>
      </c>
      <c r="E57" s="6" t="str">
        <f t="shared" si="2"/>
        <v>X</v>
      </c>
      <c r="F57" s="57" t="str">
        <f t="shared" si="4"/>
        <v/>
      </c>
      <c r="G57" s="7" t="str">
        <f t="shared" si="5"/>
        <v/>
      </c>
      <c r="H57" s="6" t="b">
        <f t="shared" si="6"/>
        <v>0</v>
      </c>
      <c r="K57" s="21" t="s">
        <v>184</v>
      </c>
      <c r="L57" s="24" t="str">
        <f>$B$57</f>
        <v>Contrôle 19H-02H30</v>
      </c>
    </row>
    <row r="58" spans="1:12" ht="17" customHeight="1" x14ac:dyDescent="0.2">
      <c r="A58" s="20" t="s">
        <v>185</v>
      </c>
      <c r="B58" s="26" t="s">
        <v>67</v>
      </c>
      <c r="C58" s="8" t="str">
        <f t="shared" si="0"/>
        <v>X</v>
      </c>
      <c r="D58" s="7" t="str">
        <f t="shared" si="1"/>
        <v/>
      </c>
      <c r="E58" s="6" t="str">
        <f t="shared" si="2"/>
        <v/>
      </c>
      <c r="F58" s="57" t="str">
        <f t="shared" si="4"/>
        <v/>
      </c>
      <c r="G58" s="7" t="str">
        <f t="shared" si="5"/>
        <v/>
      </c>
      <c r="H58" s="6" t="b">
        <f t="shared" si="6"/>
        <v>0</v>
      </c>
      <c r="K58" s="21" t="s">
        <v>185</v>
      </c>
      <c r="L58" s="99" t="str">
        <f>$B$58</f>
        <v>NICE OUEST</v>
      </c>
    </row>
    <row r="59" spans="1:12" ht="17" customHeight="1" x14ac:dyDescent="0.2">
      <c r="A59" s="20" t="s">
        <v>186</v>
      </c>
      <c r="B59" s="26" t="s">
        <v>73</v>
      </c>
      <c r="C59" s="8" t="str">
        <f t="shared" si="0"/>
        <v>X</v>
      </c>
      <c r="D59" s="7" t="str">
        <f t="shared" si="1"/>
        <v/>
      </c>
      <c r="E59" s="6" t="str">
        <f t="shared" si="2"/>
        <v/>
      </c>
      <c r="F59" s="57" t="str">
        <f t="shared" si="4"/>
        <v/>
      </c>
      <c r="G59" s="7" t="str">
        <f t="shared" si="5"/>
        <v/>
      </c>
      <c r="H59" s="6" t="b">
        <f t="shared" si="6"/>
        <v>0</v>
      </c>
      <c r="K59" s="19" t="s">
        <v>186</v>
      </c>
      <c r="L59" s="99" t="str">
        <f>$B$59</f>
        <v>B. CARTON</v>
      </c>
    </row>
    <row r="60" spans="1:12" ht="16" x14ac:dyDescent="0.2">
      <c r="A60" s="19" t="s">
        <v>187</v>
      </c>
      <c r="B60" s="26" t="s">
        <v>100</v>
      </c>
      <c r="C60" s="8" t="str">
        <f t="shared" si="0"/>
        <v/>
      </c>
      <c r="D60" s="7" t="str">
        <f t="shared" si="1"/>
        <v/>
      </c>
      <c r="E60" s="6" t="str">
        <f t="shared" si="2"/>
        <v/>
      </c>
      <c r="F60" s="57" t="str">
        <f t="shared" si="4"/>
        <v/>
      </c>
      <c r="G60" s="7" t="str">
        <f t="shared" si="5"/>
        <v/>
      </c>
      <c r="H60" s="6" t="str">
        <f t="shared" si="6"/>
        <v>X</v>
      </c>
      <c r="K60" s="19" t="s">
        <v>187</v>
      </c>
      <c r="L60" s="99" t="str">
        <f>$B$60</f>
        <v>REPOS</v>
      </c>
    </row>
    <row r="61" spans="1:12" ht="16" x14ac:dyDescent="0.2">
      <c r="A61" s="20" t="s">
        <v>188</v>
      </c>
      <c r="B61" s="26" t="s">
        <v>95</v>
      </c>
      <c r="C61" s="8" t="str">
        <f t="shared" si="0"/>
        <v/>
      </c>
      <c r="D61" s="7" t="str">
        <f t="shared" si="1"/>
        <v>X</v>
      </c>
      <c r="E61" s="6" t="str">
        <f t="shared" si="2"/>
        <v/>
      </c>
      <c r="F61" s="57" t="str">
        <f t="shared" si="4"/>
        <v/>
      </c>
      <c r="G61" s="7" t="str">
        <f t="shared" si="5"/>
        <v/>
      </c>
      <c r="H61" s="6" t="b">
        <f t="shared" si="6"/>
        <v>0</v>
      </c>
      <c r="K61" s="19" t="s">
        <v>188</v>
      </c>
      <c r="L61" s="99" t="str">
        <f>$B$61</f>
        <v>Contrôle 12H00-19H30</v>
      </c>
    </row>
    <row r="62" spans="1:12" ht="16" x14ac:dyDescent="0.2">
      <c r="A62" s="19" t="s">
        <v>189</v>
      </c>
      <c r="B62" s="26" t="s">
        <v>8</v>
      </c>
      <c r="C62" s="8" t="str">
        <f t="shared" si="0"/>
        <v/>
      </c>
      <c r="D62" s="7" t="str">
        <f t="shared" si="1"/>
        <v/>
      </c>
      <c r="E62" s="6" t="str">
        <f t="shared" si="2"/>
        <v/>
      </c>
      <c r="F62" s="57" t="str">
        <f t="shared" si="4"/>
        <v>X</v>
      </c>
      <c r="G62" s="7" t="str">
        <f t="shared" si="5"/>
        <v/>
      </c>
      <c r="H62" s="6" t="b">
        <f t="shared" si="6"/>
        <v>0</v>
      </c>
      <c r="K62" s="20" t="s">
        <v>189</v>
      </c>
      <c r="L62" s="99" t="str">
        <f>$B$62</f>
        <v>Congés</v>
      </c>
    </row>
    <row r="63" spans="1:12" ht="16" x14ac:dyDescent="0.2">
      <c r="A63" s="27" t="s">
        <v>190</v>
      </c>
      <c r="B63" s="31" t="s">
        <v>82</v>
      </c>
      <c r="C63" s="8" t="str">
        <f>IF(COUNTIF(HorMat,B63),"X","")</f>
        <v/>
      </c>
      <c r="D63" s="7" t="str">
        <f>IF(COUNTIF(HorAm,B63),"X","")</f>
        <v/>
      </c>
      <c r="E63" s="6" t="str">
        <f>IF(COUNTIF(HorSoir,B63),"X","")</f>
        <v>X</v>
      </c>
      <c r="F63" s="57" t="str">
        <f>IF(B63="Congés","X","")</f>
        <v/>
      </c>
      <c r="G63" s="7" t="str">
        <f>IF(B63="Absent","X","")</f>
        <v/>
      </c>
      <c r="H63" s="6" t="b">
        <f t="shared" si="6"/>
        <v>0</v>
      </c>
      <c r="K63" s="27" t="s">
        <v>190</v>
      </c>
      <c r="L63" s="99" t="str">
        <f>$B$63</f>
        <v>Contrôle 19H-02H30</v>
      </c>
    </row>
    <row r="64" spans="1:12" ht="17" thickBot="1" x14ac:dyDescent="0.25">
      <c r="A64" s="28" t="s">
        <v>191</v>
      </c>
      <c r="B64" s="30" t="s">
        <v>100</v>
      </c>
      <c r="C64" s="8" t="str">
        <f>IF(COUNTIF(HorMat,B64),"X","")</f>
        <v/>
      </c>
      <c r="D64" s="7" t="str">
        <f>IF(COUNTIF(HorAm,B64),"X","")</f>
        <v/>
      </c>
      <c r="E64" s="6" t="str">
        <f>IF(COUNTIF(HorSoir,B64),"X","")</f>
        <v/>
      </c>
      <c r="F64" s="36" t="str">
        <f>IF(B64="Congés","X","")</f>
        <v/>
      </c>
      <c r="G64" s="37" t="str">
        <f>IF(B64="Absent","X","")</f>
        <v/>
      </c>
      <c r="H64" s="38" t="str">
        <f t="shared" si="6"/>
        <v>X</v>
      </c>
      <c r="K64" s="47" t="s">
        <v>191</v>
      </c>
      <c r="L64" s="100" t="str">
        <f>$B$64</f>
        <v>REPOS</v>
      </c>
    </row>
  </sheetData>
  <sortState caseSensitive="1" ref="K8:L64">
    <sortCondition ref="L8:L64"/>
  </sortState>
  <mergeCells count="9">
    <mergeCell ref="A6:A7"/>
    <mergeCell ref="B6:B7"/>
    <mergeCell ref="A1:H2"/>
    <mergeCell ref="K2:L3"/>
    <mergeCell ref="A3:H3"/>
    <mergeCell ref="A4:E5"/>
    <mergeCell ref="F4:H5"/>
    <mergeCell ref="C6:E6"/>
    <mergeCell ref="F6:H6"/>
  </mergeCells>
  <conditionalFormatting sqref="B8:B36 B38:B64">
    <cfRule type="cellIs" dxfId="1640" priority="320" stopIfTrue="1" operator="equal">
      <formula>"Repos"</formula>
    </cfRule>
    <cfRule type="cellIs" dxfId="1639" priority="321" stopIfTrue="1" operator="equal">
      <formula>"ABSENT"</formula>
    </cfRule>
    <cfRule type="cellIs" dxfId="1638" priority="322" stopIfTrue="1" operator="equal">
      <formula>"NICE OUEST"</formula>
    </cfRule>
    <cfRule type="cellIs" dxfId="1637" priority="323" stopIfTrue="1" operator="equal">
      <formula>"Nice Nord"</formula>
    </cfRule>
    <cfRule type="cellIs" dxfId="1636" priority="324" stopIfTrue="1" operator="equal">
      <formula>"Congés"</formula>
    </cfRule>
    <cfRule type="cellIs" dxfId="1635" priority="325" stopIfTrue="1" operator="equal">
      <formula>"Nice Est"</formula>
    </cfRule>
  </conditionalFormatting>
  <conditionalFormatting sqref="K2">
    <cfRule type="cellIs" dxfId="1634" priority="319" stopIfTrue="1" operator="equal">
      <formula>""</formula>
    </cfRule>
  </conditionalFormatting>
  <conditionalFormatting sqref="B8:B36 B38:B64">
    <cfRule type="cellIs" dxfId="1633" priority="313" stopIfTrue="1" operator="equal">
      <formula>"Repos"</formula>
    </cfRule>
    <cfRule type="cellIs" dxfId="1632" priority="314" stopIfTrue="1" operator="equal">
      <formula>"ABSENT"</formula>
    </cfRule>
    <cfRule type="cellIs" dxfId="1631" priority="315" stopIfTrue="1" operator="equal">
      <formula>"NICE OUEST"</formula>
    </cfRule>
    <cfRule type="cellIs" dxfId="1630" priority="316" stopIfTrue="1" operator="equal">
      <formula>"Nice Nord"</formula>
    </cfRule>
    <cfRule type="cellIs" dxfId="1629" priority="317" stopIfTrue="1" operator="equal">
      <formula>"Congés"</formula>
    </cfRule>
    <cfRule type="cellIs" dxfId="1628" priority="318" stopIfTrue="1" operator="equal">
      <formula>"Nice Est"</formula>
    </cfRule>
  </conditionalFormatting>
  <conditionalFormatting sqref="K2">
    <cfRule type="cellIs" dxfId="1627" priority="306" stopIfTrue="1" operator="equal">
      <formula>""</formula>
    </cfRule>
  </conditionalFormatting>
  <conditionalFormatting sqref="B8:B36 B38:B64">
    <cfRule type="cellIs" dxfId="1626" priority="300" stopIfTrue="1" operator="equal">
      <formula>"Repos"</formula>
    </cfRule>
    <cfRule type="cellIs" dxfId="1625" priority="301" stopIfTrue="1" operator="equal">
      <formula>"ABSENT"</formula>
    </cfRule>
    <cfRule type="cellIs" dxfId="1624" priority="302" stopIfTrue="1" operator="equal">
      <formula>"NICE OUEST"</formula>
    </cfRule>
    <cfRule type="cellIs" dxfId="1623" priority="303" stopIfTrue="1" operator="equal">
      <formula>"Nice Nord"</formula>
    </cfRule>
    <cfRule type="cellIs" dxfId="1622" priority="304" stopIfTrue="1" operator="equal">
      <formula>"Congés"</formula>
    </cfRule>
    <cfRule type="cellIs" dxfId="1621" priority="305" stopIfTrue="1" operator="equal">
      <formula>"Nice Est"</formula>
    </cfRule>
  </conditionalFormatting>
  <conditionalFormatting sqref="K2">
    <cfRule type="cellIs" dxfId="1620" priority="293" stopIfTrue="1" operator="equal">
      <formula>""</formula>
    </cfRule>
  </conditionalFormatting>
  <conditionalFormatting sqref="B8:B36 B38:B64">
    <cfRule type="cellIs" dxfId="1619" priority="287" stopIfTrue="1" operator="equal">
      <formula>"Repos"</formula>
    </cfRule>
    <cfRule type="cellIs" dxfId="1618" priority="288" stopIfTrue="1" operator="equal">
      <formula>"ABSENT"</formula>
    </cfRule>
    <cfRule type="cellIs" dxfId="1617" priority="289" stopIfTrue="1" operator="equal">
      <formula>"NICE OUEST"</formula>
    </cfRule>
    <cfRule type="cellIs" dxfId="1616" priority="290" stopIfTrue="1" operator="equal">
      <formula>"Nice Nord"</formula>
    </cfRule>
    <cfRule type="cellIs" dxfId="1615" priority="291" stopIfTrue="1" operator="equal">
      <formula>"Congés"</formula>
    </cfRule>
    <cfRule type="cellIs" dxfId="1614" priority="292" stopIfTrue="1" operator="equal">
      <formula>"Nice Est"</formula>
    </cfRule>
  </conditionalFormatting>
  <conditionalFormatting sqref="K2">
    <cfRule type="cellIs" dxfId="1613" priority="280" stopIfTrue="1" operator="equal">
      <formula>""</formula>
    </cfRule>
  </conditionalFormatting>
  <conditionalFormatting sqref="B8:B36 B38:B64">
    <cfRule type="cellIs" dxfId="1612" priority="274" stopIfTrue="1" operator="equal">
      <formula>"Repos"</formula>
    </cfRule>
    <cfRule type="cellIs" dxfId="1611" priority="275" stopIfTrue="1" operator="equal">
      <formula>"ABSENT"</formula>
    </cfRule>
    <cfRule type="cellIs" dxfId="1610" priority="276" stopIfTrue="1" operator="equal">
      <formula>"NICE OUEST"</formula>
    </cfRule>
    <cfRule type="cellIs" dxfId="1609" priority="277" stopIfTrue="1" operator="equal">
      <formula>"Nice Nord"</formula>
    </cfRule>
    <cfRule type="cellIs" dxfId="1608" priority="278" stopIfTrue="1" operator="equal">
      <formula>"Congés"</formula>
    </cfRule>
    <cfRule type="cellIs" dxfId="1607" priority="279" stopIfTrue="1" operator="equal">
      <formula>"Nice Est"</formula>
    </cfRule>
  </conditionalFormatting>
  <conditionalFormatting sqref="K2">
    <cfRule type="cellIs" dxfId="1606" priority="267" stopIfTrue="1" operator="equal">
      <formula>""</formula>
    </cfRule>
  </conditionalFormatting>
  <conditionalFormatting sqref="H8:H64">
    <cfRule type="containsText" dxfId="1575" priority="236" operator="containsText" text="FAUX">
      <formula>NOT(ISERROR(SEARCH("FAUX",H8)))</formula>
    </cfRule>
  </conditionalFormatting>
  <conditionalFormatting sqref="B54">
    <cfRule type="cellIs" dxfId="1544" priority="200" stopIfTrue="1" operator="equal">
      <formula>"Repos"</formula>
    </cfRule>
    <cfRule type="cellIs" dxfId="1543" priority="201" stopIfTrue="1" operator="equal">
      <formula>"ABSENT"</formula>
    </cfRule>
    <cfRule type="cellIs" dxfId="1542" priority="202" stopIfTrue="1" operator="equal">
      <formula>"NICE OUEST"</formula>
    </cfRule>
    <cfRule type="cellIs" dxfId="1541" priority="203" stopIfTrue="1" operator="equal">
      <formula>"Nice Nord"</formula>
    </cfRule>
    <cfRule type="cellIs" dxfId="1540" priority="204" stopIfTrue="1" operator="equal">
      <formula>"Congés"</formula>
    </cfRule>
    <cfRule type="cellIs" dxfId="1539" priority="205" stopIfTrue="1" operator="equal">
      <formula>"Nice Est"</formula>
    </cfRule>
  </conditionalFormatting>
  <conditionalFormatting sqref="B54">
    <cfRule type="cellIs" dxfId="1538" priority="194" stopIfTrue="1" operator="equal">
      <formula>"Repos"</formula>
    </cfRule>
    <cfRule type="cellIs" dxfId="1537" priority="195" stopIfTrue="1" operator="equal">
      <formula>"ABSENT"</formula>
    </cfRule>
    <cfRule type="cellIs" dxfId="1536" priority="196" stopIfTrue="1" operator="equal">
      <formula>"NICE OUEST"</formula>
    </cfRule>
    <cfRule type="cellIs" dxfId="1535" priority="197" stopIfTrue="1" operator="equal">
      <formula>"Nice Nord"</formula>
    </cfRule>
    <cfRule type="cellIs" dxfId="1534" priority="198" stopIfTrue="1" operator="equal">
      <formula>"Congés"</formula>
    </cfRule>
    <cfRule type="cellIs" dxfId="1533" priority="199" stopIfTrue="1" operator="equal">
      <formula>"Nice Est"</formula>
    </cfRule>
  </conditionalFormatting>
  <conditionalFormatting sqref="B54">
    <cfRule type="cellIs" dxfId="1532" priority="188" stopIfTrue="1" operator="equal">
      <formula>"Repos"</formula>
    </cfRule>
    <cfRule type="cellIs" dxfId="1531" priority="189" stopIfTrue="1" operator="equal">
      <formula>"ABSENT"</formula>
    </cfRule>
    <cfRule type="cellIs" dxfId="1530" priority="190" stopIfTrue="1" operator="equal">
      <formula>"NICE OUEST"</formula>
    </cfRule>
    <cfRule type="cellIs" dxfId="1529" priority="191" stopIfTrue="1" operator="equal">
      <formula>"Nice Nord"</formula>
    </cfRule>
    <cfRule type="cellIs" dxfId="1528" priority="192" stopIfTrue="1" operator="equal">
      <formula>"Congés"</formula>
    </cfRule>
    <cfRule type="cellIs" dxfId="1527" priority="193" stopIfTrue="1" operator="equal">
      <formula>"Nice Est"</formula>
    </cfRule>
  </conditionalFormatting>
  <conditionalFormatting sqref="B54">
    <cfRule type="cellIs" dxfId="1526" priority="182" stopIfTrue="1" operator="equal">
      <formula>"Repos"</formula>
    </cfRule>
    <cfRule type="cellIs" dxfId="1525" priority="183" stopIfTrue="1" operator="equal">
      <formula>"ABSENT"</formula>
    </cfRule>
    <cfRule type="cellIs" dxfId="1524" priority="184" stopIfTrue="1" operator="equal">
      <formula>"NICE OUEST"</formula>
    </cfRule>
    <cfRule type="cellIs" dxfId="1523" priority="185" stopIfTrue="1" operator="equal">
      <formula>"Nice Nord"</formula>
    </cfRule>
    <cfRule type="cellIs" dxfId="1522" priority="186" stopIfTrue="1" operator="equal">
      <formula>"Congés"</formula>
    </cfRule>
    <cfRule type="cellIs" dxfId="1521" priority="187" stopIfTrue="1" operator="equal">
      <formula>"Nice Est"</formula>
    </cfRule>
  </conditionalFormatting>
  <conditionalFormatting sqref="B54">
    <cfRule type="cellIs" dxfId="1520" priority="176" stopIfTrue="1" operator="equal">
      <formula>"Repos"</formula>
    </cfRule>
    <cfRule type="cellIs" dxfId="1519" priority="177" stopIfTrue="1" operator="equal">
      <formula>"ABSENT"</formula>
    </cfRule>
    <cfRule type="cellIs" dxfId="1518" priority="178" stopIfTrue="1" operator="equal">
      <formula>"NICE OUEST"</formula>
    </cfRule>
    <cfRule type="cellIs" dxfId="1517" priority="179" stopIfTrue="1" operator="equal">
      <formula>"Nice Nord"</formula>
    </cfRule>
    <cfRule type="cellIs" dxfId="1516" priority="180" stopIfTrue="1" operator="equal">
      <formula>"Congés"</formula>
    </cfRule>
    <cfRule type="cellIs" dxfId="1515" priority="181" stopIfTrue="1" operator="equal">
      <formula>"Nice Est"</formula>
    </cfRule>
  </conditionalFormatting>
  <conditionalFormatting sqref="B54">
    <cfRule type="cellIs" dxfId="1514" priority="170" stopIfTrue="1" operator="equal">
      <formula>"Repos"</formula>
    </cfRule>
    <cfRule type="cellIs" dxfId="1513" priority="171" stopIfTrue="1" operator="equal">
      <formula>"ABSENT"</formula>
    </cfRule>
    <cfRule type="cellIs" dxfId="1512" priority="172" stopIfTrue="1" operator="equal">
      <formula>"NICE OUEST"</formula>
    </cfRule>
    <cfRule type="cellIs" dxfId="1511" priority="173" stopIfTrue="1" operator="equal">
      <formula>"Nice Nord"</formula>
    </cfRule>
    <cfRule type="cellIs" dxfId="1510" priority="174" stopIfTrue="1" operator="equal">
      <formula>"Congés"</formula>
    </cfRule>
    <cfRule type="cellIs" dxfId="1509" priority="175" stopIfTrue="1" operator="equal">
      <formula>"Nice Est"</formula>
    </cfRule>
  </conditionalFormatting>
  <conditionalFormatting sqref="B54">
    <cfRule type="cellIs" dxfId="1508" priority="164" stopIfTrue="1" operator="equal">
      <formula>"Repos"</formula>
    </cfRule>
    <cfRule type="cellIs" dxfId="1507" priority="165" stopIfTrue="1" operator="equal">
      <formula>"ABSENT"</formula>
    </cfRule>
    <cfRule type="cellIs" dxfId="1506" priority="166" stopIfTrue="1" operator="equal">
      <formula>"NICE OUEST"</formula>
    </cfRule>
    <cfRule type="cellIs" dxfId="1505" priority="167" stopIfTrue="1" operator="equal">
      <formula>"Nice Nord"</formula>
    </cfRule>
    <cfRule type="cellIs" dxfId="1504" priority="168" stopIfTrue="1" operator="equal">
      <formula>"Congés"</formula>
    </cfRule>
    <cfRule type="cellIs" dxfId="1503" priority="169" stopIfTrue="1" operator="equal">
      <formula>"Nice Est"</formula>
    </cfRule>
  </conditionalFormatting>
  <conditionalFormatting sqref="B54">
    <cfRule type="cellIs" dxfId="1502" priority="158" stopIfTrue="1" operator="equal">
      <formula>"Repos"</formula>
    </cfRule>
    <cfRule type="cellIs" dxfId="1501" priority="159" stopIfTrue="1" operator="equal">
      <formula>"ABSENT"</formula>
    </cfRule>
    <cfRule type="cellIs" dxfId="1500" priority="160" stopIfTrue="1" operator="equal">
      <formula>"NICE OUEST"</formula>
    </cfRule>
    <cfRule type="cellIs" dxfId="1499" priority="161" stopIfTrue="1" operator="equal">
      <formula>"Nice Nord"</formula>
    </cfRule>
    <cfRule type="cellIs" dxfId="1498" priority="162" stopIfTrue="1" operator="equal">
      <formula>"Congés"</formula>
    </cfRule>
    <cfRule type="cellIs" dxfId="1497" priority="163" stopIfTrue="1" operator="equal">
      <formula>"Nice Est"</formula>
    </cfRule>
  </conditionalFormatting>
  <conditionalFormatting sqref="B54">
    <cfRule type="cellIs" dxfId="1496" priority="152" stopIfTrue="1" operator="equal">
      <formula>"Repos"</formula>
    </cfRule>
    <cfRule type="cellIs" dxfId="1495" priority="153" stopIfTrue="1" operator="equal">
      <formula>"ABSENT"</formula>
    </cfRule>
    <cfRule type="cellIs" dxfId="1494" priority="154" stopIfTrue="1" operator="equal">
      <formula>"NICE OUEST"</formula>
    </cfRule>
    <cfRule type="cellIs" dxfId="1493" priority="155" stopIfTrue="1" operator="equal">
      <formula>"Nice Nord"</formula>
    </cfRule>
    <cfRule type="cellIs" dxfId="1492" priority="156" stopIfTrue="1" operator="equal">
      <formula>"Congés"</formula>
    </cfRule>
    <cfRule type="cellIs" dxfId="1491" priority="157" stopIfTrue="1" operator="equal">
      <formula>"Nice Est"</formula>
    </cfRule>
  </conditionalFormatting>
  <conditionalFormatting sqref="B54">
    <cfRule type="cellIs" dxfId="1490" priority="146" stopIfTrue="1" operator="equal">
      <formula>"Repos"</formula>
    </cfRule>
    <cfRule type="cellIs" dxfId="1489" priority="147" stopIfTrue="1" operator="equal">
      <formula>"ABSENT"</formula>
    </cfRule>
    <cfRule type="cellIs" dxfId="1488" priority="148" stopIfTrue="1" operator="equal">
      <formula>"NICE OUEST"</formula>
    </cfRule>
    <cfRule type="cellIs" dxfId="1487" priority="149" stopIfTrue="1" operator="equal">
      <formula>"Nice Nord"</formula>
    </cfRule>
    <cfRule type="cellIs" dxfId="1486" priority="150" stopIfTrue="1" operator="equal">
      <formula>"Congés"</formula>
    </cfRule>
    <cfRule type="cellIs" dxfId="1485" priority="151" stopIfTrue="1" operator="equal">
      <formula>"Nice Est"</formula>
    </cfRule>
  </conditionalFormatting>
  <conditionalFormatting sqref="B37">
    <cfRule type="cellIs" dxfId="1484" priority="140" stopIfTrue="1" operator="equal">
      <formula>"Repos"</formula>
    </cfRule>
    <cfRule type="cellIs" dxfId="1483" priority="141" stopIfTrue="1" operator="equal">
      <formula>"ABSENT"</formula>
    </cfRule>
    <cfRule type="cellIs" dxfId="1482" priority="142" stopIfTrue="1" operator="equal">
      <formula>"NICE OUEST"</formula>
    </cfRule>
    <cfRule type="cellIs" dxfId="1481" priority="143" stopIfTrue="1" operator="equal">
      <formula>"Nice Nord"</formula>
    </cfRule>
    <cfRule type="cellIs" dxfId="1480" priority="144" stopIfTrue="1" operator="equal">
      <formula>"Congés"</formula>
    </cfRule>
    <cfRule type="cellIs" dxfId="1479" priority="145" stopIfTrue="1" operator="equal">
      <formula>"Nice Est"</formula>
    </cfRule>
  </conditionalFormatting>
  <conditionalFormatting sqref="B37">
    <cfRule type="cellIs" dxfId="1478" priority="134" stopIfTrue="1" operator="equal">
      <formula>"Repos"</formula>
    </cfRule>
    <cfRule type="cellIs" dxfId="1477" priority="135" stopIfTrue="1" operator="equal">
      <formula>"ABSENT"</formula>
    </cfRule>
    <cfRule type="cellIs" dxfId="1476" priority="136" stopIfTrue="1" operator="equal">
      <formula>"NICE OUEST"</formula>
    </cfRule>
    <cfRule type="cellIs" dxfId="1475" priority="137" stopIfTrue="1" operator="equal">
      <formula>"Nice Nord"</formula>
    </cfRule>
    <cfRule type="cellIs" dxfId="1474" priority="138" stopIfTrue="1" operator="equal">
      <formula>"Congés"</formula>
    </cfRule>
    <cfRule type="cellIs" dxfId="1473" priority="139" stopIfTrue="1" operator="equal">
      <formula>"Nice Est"</formula>
    </cfRule>
  </conditionalFormatting>
  <conditionalFormatting sqref="B37">
    <cfRule type="cellIs" dxfId="1472" priority="128" stopIfTrue="1" operator="equal">
      <formula>"Repos"</formula>
    </cfRule>
    <cfRule type="cellIs" dxfId="1471" priority="129" stopIfTrue="1" operator="equal">
      <formula>"ABSENT"</formula>
    </cfRule>
    <cfRule type="cellIs" dxfId="1470" priority="130" stopIfTrue="1" operator="equal">
      <formula>"NICE OUEST"</formula>
    </cfRule>
    <cfRule type="cellIs" dxfId="1469" priority="131" stopIfTrue="1" operator="equal">
      <formula>"Nice Nord"</formula>
    </cfRule>
    <cfRule type="cellIs" dxfId="1468" priority="132" stopIfTrue="1" operator="equal">
      <formula>"Congés"</formula>
    </cfRule>
    <cfRule type="cellIs" dxfId="1467" priority="133" stopIfTrue="1" operator="equal">
      <formula>"Nice Est"</formula>
    </cfRule>
  </conditionalFormatting>
  <conditionalFormatting sqref="B37">
    <cfRule type="cellIs" dxfId="1466" priority="122" stopIfTrue="1" operator="equal">
      <formula>"Repos"</formula>
    </cfRule>
    <cfRule type="cellIs" dxfId="1465" priority="123" stopIfTrue="1" operator="equal">
      <formula>"ABSENT"</formula>
    </cfRule>
    <cfRule type="cellIs" dxfId="1464" priority="124" stopIfTrue="1" operator="equal">
      <formula>"NICE OUEST"</formula>
    </cfRule>
    <cfRule type="cellIs" dxfId="1463" priority="125" stopIfTrue="1" operator="equal">
      <formula>"Nice Nord"</formula>
    </cfRule>
    <cfRule type="cellIs" dxfId="1462" priority="126" stopIfTrue="1" operator="equal">
      <formula>"Congés"</formula>
    </cfRule>
    <cfRule type="cellIs" dxfId="1461" priority="127" stopIfTrue="1" operator="equal">
      <formula>"Nice Est"</formula>
    </cfRule>
  </conditionalFormatting>
  <conditionalFormatting sqref="B37">
    <cfRule type="cellIs" dxfId="1460" priority="116" stopIfTrue="1" operator="equal">
      <formula>"Repos"</formula>
    </cfRule>
    <cfRule type="cellIs" dxfId="1459" priority="117" stopIfTrue="1" operator="equal">
      <formula>"ABSENT"</formula>
    </cfRule>
    <cfRule type="cellIs" dxfId="1458" priority="118" stopIfTrue="1" operator="equal">
      <formula>"NICE OUEST"</formula>
    </cfRule>
    <cfRule type="cellIs" dxfId="1457" priority="119" stopIfTrue="1" operator="equal">
      <formula>"Nice Nord"</formula>
    </cfRule>
    <cfRule type="cellIs" dxfId="1456" priority="120" stopIfTrue="1" operator="equal">
      <formula>"Congés"</formula>
    </cfRule>
    <cfRule type="cellIs" dxfId="1455" priority="121" stopIfTrue="1" operator="equal">
      <formula>"Nice Est"</formula>
    </cfRule>
  </conditionalFormatting>
  <conditionalFormatting sqref="B37">
    <cfRule type="cellIs" dxfId="1454" priority="110" stopIfTrue="1" operator="equal">
      <formula>"Repos"</formula>
    </cfRule>
    <cfRule type="cellIs" dxfId="1453" priority="111" stopIfTrue="1" operator="equal">
      <formula>"ABSENT"</formula>
    </cfRule>
    <cfRule type="cellIs" dxfId="1452" priority="112" stopIfTrue="1" operator="equal">
      <formula>"NICE OUEST"</formula>
    </cfRule>
    <cfRule type="cellIs" dxfId="1451" priority="113" stopIfTrue="1" operator="equal">
      <formula>"Nice Nord"</formula>
    </cfRule>
    <cfRule type="cellIs" dxfId="1450" priority="114" stopIfTrue="1" operator="equal">
      <formula>"Congés"</formula>
    </cfRule>
    <cfRule type="cellIs" dxfId="1449" priority="115" stopIfTrue="1" operator="equal">
      <formula>"Nice Est"</formula>
    </cfRule>
  </conditionalFormatting>
  <conditionalFormatting sqref="B37">
    <cfRule type="cellIs" dxfId="1448" priority="104" stopIfTrue="1" operator="equal">
      <formula>"Repos"</formula>
    </cfRule>
    <cfRule type="cellIs" dxfId="1447" priority="105" stopIfTrue="1" operator="equal">
      <formula>"ABSENT"</formula>
    </cfRule>
    <cfRule type="cellIs" dxfId="1446" priority="106" stopIfTrue="1" operator="equal">
      <formula>"NICE OUEST"</formula>
    </cfRule>
    <cfRule type="cellIs" dxfId="1445" priority="107" stopIfTrue="1" operator="equal">
      <formula>"Nice Nord"</formula>
    </cfRule>
    <cfRule type="cellIs" dxfId="1444" priority="108" stopIfTrue="1" operator="equal">
      <formula>"Congés"</formula>
    </cfRule>
    <cfRule type="cellIs" dxfId="1443" priority="109" stopIfTrue="1" operator="equal">
      <formula>"Nice Est"</formula>
    </cfRule>
  </conditionalFormatting>
  <conditionalFormatting sqref="B37">
    <cfRule type="cellIs" dxfId="1442" priority="98" stopIfTrue="1" operator="equal">
      <formula>"Repos"</formula>
    </cfRule>
    <cfRule type="cellIs" dxfId="1441" priority="99" stopIfTrue="1" operator="equal">
      <formula>"ABSENT"</formula>
    </cfRule>
    <cfRule type="cellIs" dxfId="1440" priority="100" stopIfTrue="1" operator="equal">
      <formula>"NICE OUEST"</formula>
    </cfRule>
    <cfRule type="cellIs" dxfId="1439" priority="101" stopIfTrue="1" operator="equal">
      <formula>"Nice Nord"</formula>
    </cfRule>
    <cfRule type="cellIs" dxfId="1438" priority="102" stopIfTrue="1" operator="equal">
      <formula>"Congés"</formula>
    </cfRule>
    <cfRule type="cellIs" dxfId="1437" priority="103" stopIfTrue="1" operator="equal">
      <formula>"Nice Est"</formula>
    </cfRule>
  </conditionalFormatting>
  <conditionalFormatting sqref="B37">
    <cfRule type="cellIs" dxfId="1436" priority="92" stopIfTrue="1" operator="equal">
      <formula>"Repos"</formula>
    </cfRule>
    <cfRule type="cellIs" dxfId="1435" priority="93" stopIfTrue="1" operator="equal">
      <formula>"ABSENT"</formula>
    </cfRule>
    <cfRule type="cellIs" dxfId="1434" priority="94" stopIfTrue="1" operator="equal">
      <formula>"NICE OUEST"</formula>
    </cfRule>
    <cfRule type="cellIs" dxfId="1433" priority="95" stopIfTrue="1" operator="equal">
      <formula>"Nice Nord"</formula>
    </cfRule>
    <cfRule type="cellIs" dxfId="1432" priority="96" stopIfTrue="1" operator="equal">
      <formula>"Congés"</formula>
    </cfRule>
    <cfRule type="cellIs" dxfId="1431" priority="97" stopIfTrue="1" operator="equal">
      <formula>"Nice Est"</formula>
    </cfRule>
  </conditionalFormatting>
  <conditionalFormatting sqref="B37">
    <cfRule type="cellIs" dxfId="1430" priority="86" stopIfTrue="1" operator="equal">
      <formula>"Repos"</formula>
    </cfRule>
    <cfRule type="cellIs" dxfId="1429" priority="87" stopIfTrue="1" operator="equal">
      <formula>"ABSENT"</formula>
    </cfRule>
    <cfRule type="cellIs" dxfId="1428" priority="88" stopIfTrue="1" operator="equal">
      <formula>"NICE OUEST"</formula>
    </cfRule>
    <cfRule type="cellIs" dxfId="1427" priority="89" stopIfTrue="1" operator="equal">
      <formula>"Nice Nord"</formula>
    </cfRule>
    <cfRule type="cellIs" dxfId="1426" priority="90" stopIfTrue="1" operator="equal">
      <formula>"Congés"</formula>
    </cfRule>
    <cfRule type="cellIs" dxfId="1425" priority="91" stopIfTrue="1" operator="equal">
      <formula>"Nice Est"</formula>
    </cfRule>
  </conditionalFormatting>
  <conditionalFormatting sqref="L8:L56">
    <cfRule type="cellIs" dxfId="199" priority="20" stopIfTrue="1" operator="equal">
      <formula>"Repos"</formula>
    </cfRule>
    <cfRule type="cellIs" dxfId="198" priority="21" stopIfTrue="1" operator="equal">
      <formula>"ABSENT"</formula>
    </cfRule>
    <cfRule type="cellIs" dxfId="197" priority="22" stopIfTrue="1" operator="equal">
      <formula>"NICE OUEST"</formula>
    </cfRule>
    <cfRule type="cellIs" dxfId="196" priority="23" stopIfTrue="1" operator="equal">
      <formula>"Nice Nord"</formula>
    </cfRule>
    <cfRule type="cellIs" dxfId="195" priority="24" stopIfTrue="1" operator="equal">
      <formula>"Congés"</formula>
    </cfRule>
    <cfRule type="cellIs" dxfId="194" priority="25" stopIfTrue="1" operator="equal">
      <formula>"Nice Est"</formula>
    </cfRule>
  </conditionalFormatting>
  <conditionalFormatting sqref="L57">
    <cfRule type="cellIs" dxfId="187" priority="14" stopIfTrue="1" operator="equal">
      <formula>"Repos"</formula>
    </cfRule>
    <cfRule type="cellIs" dxfId="186" priority="15" stopIfTrue="1" operator="equal">
      <formula>"ABSENT"</formula>
    </cfRule>
    <cfRule type="cellIs" dxfId="185" priority="16" stopIfTrue="1" operator="equal">
      <formula>"NICE OUEST"</formula>
    </cfRule>
    <cfRule type="cellIs" dxfId="184" priority="17" stopIfTrue="1" operator="equal">
      <formula>"Nice Nord"</formula>
    </cfRule>
    <cfRule type="cellIs" dxfId="183" priority="18" stopIfTrue="1" operator="equal">
      <formula>"Congés"</formula>
    </cfRule>
    <cfRule type="cellIs" dxfId="182" priority="19" stopIfTrue="1" operator="equal">
      <formula>"Nice Est"</formula>
    </cfRule>
  </conditionalFormatting>
  <conditionalFormatting sqref="L8:L56">
    <cfRule type="cellIs" dxfId="175" priority="8" stopIfTrue="1" operator="equal">
      <formula>"Repos"</formula>
    </cfRule>
    <cfRule type="cellIs" dxfId="174" priority="9" stopIfTrue="1" operator="equal">
      <formula>"ABSENT"</formula>
    </cfRule>
    <cfRule type="cellIs" dxfId="173" priority="10" stopIfTrue="1" operator="equal">
      <formula>"NICE OUEST"</formula>
    </cfRule>
    <cfRule type="cellIs" dxfId="172" priority="11" stopIfTrue="1" operator="equal">
      <formula>"Nice Nord"</formula>
    </cfRule>
    <cfRule type="cellIs" dxfId="171" priority="12" stopIfTrue="1" operator="equal">
      <formula>"Congés"</formula>
    </cfRule>
    <cfRule type="cellIs" dxfId="170" priority="13" stopIfTrue="1" operator="equal">
      <formula>"Nice Est"</formula>
    </cfRule>
  </conditionalFormatting>
  <conditionalFormatting sqref="L57">
    <cfRule type="cellIs" dxfId="163" priority="2" stopIfTrue="1" operator="equal">
      <formula>"Repos"</formula>
    </cfRule>
    <cfRule type="cellIs" dxfId="162" priority="3" stopIfTrue="1" operator="equal">
      <formula>"ABSENT"</formula>
    </cfRule>
    <cfRule type="cellIs" dxfId="161" priority="4" stopIfTrue="1" operator="equal">
      <formula>"NICE OUEST"</formula>
    </cfRule>
    <cfRule type="cellIs" dxfId="160" priority="5" stopIfTrue="1" operator="equal">
      <formula>"Nice Nord"</formula>
    </cfRule>
    <cfRule type="cellIs" dxfId="159" priority="6" stopIfTrue="1" operator="equal">
      <formula>"Congés"</formula>
    </cfRule>
    <cfRule type="cellIs" dxfId="158" priority="7" stopIfTrue="1" operator="equal">
      <formula>"Nice Est"</formula>
    </cfRule>
  </conditionalFormatting>
  <conditionalFormatting sqref="L8:L64">
    <cfRule type="cellIs" dxfId="151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 enableFormatConditionsCalculation="0"/>
  <dimension ref="A1:L64"/>
  <sheetViews>
    <sheetView workbookViewId="0">
      <selection activeCell="M16" sqref="M16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0.6640625" customWidth="1"/>
    <col min="7" max="8" width="10.5" customWidth="1"/>
    <col min="11" max="11" width="35.6640625" customWidth="1"/>
    <col min="12" max="12" width="39.6640625" customWidth="1"/>
  </cols>
  <sheetData>
    <row r="1" spans="1:12" ht="16" thickBot="1" x14ac:dyDescent="0.25">
      <c r="A1" s="79" t="s">
        <v>0</v>
      </c>
      <c r="B1" s="80"/>
      <c r="C1" s="80"/>
      <c r="D1" s="80"/>
      <c r="E1" s="80"/>
      <c r="F1" s="80"/>
      <c r="G1" s="80"/>
      <c r="H1" s="81"/>
    </row>
    <row r="2" spans="1:12" ht="26.25" customHeight="1" x14ac:dyDescent="0.2">
      <c r="A2" s="82"/>
      <c r="B2" s="83"/>
      <c r="C2" s="83"/>
      <c r="D2" s="83"/>
      <c r="E2" s="83"/>
      <c r="F2" s="83"/>
      <c r="G2" s="83"/>
      <c r="H2" s="84"/>
      <c r="K2" s="75">
        <f ca="1">F4</f>
        <v>42831</v>
      </c>
      <c r="L2" s="76"/>
    </row>
    <row r="3" spans="1:12" ht="12" customHeight="1" thickBot="1" x14ac:dyDescent="0.25">
      <c r="A3" s="85"/>
      <c r="B3" s="86"/>
      <c r="C3" s="86"/>
      <c r="D3" s="86"/>
      <c r="E3" s="86"/>
      <c r="F3" s="86"/>
      <c r="G3" s="86"/>
      <c r="H3" s="87"/>
      <c r="K3" s="77"/>
      <c r="L3" s="78"/>
    </row>
    <row r="4" spans="1:12" ht="9.75" customHeight="1" x14ac:dyDescent="0.2">
      <c r="A4" s="88" t="s">
        <v>124</v>
      </c>
      <c r="B4" s="89"/>
      <c r="C4" s="89"/>
      <c r="D4" s="89"/>
      <c r="E4" s="89"/>
      <c r="F4" s="92">
        <f ca="1">DATE(2017,4,MID(CELL("nomfichier",A1),FIND("]",CELL("nomfichier",A1),1)+1,3))</f>
        <v>42831</v>
      </c>
      <c r="G4" s="92"/>
      <c r="H4" s="93"/>
      <c r="L4" s="1"/>
    </row>
    <row r="5" spans="1:12" s="2" customFormat="1" ht="16" thickBot="1" x14ac:dyDescent="0.25">
      <c r="A5" s="90"/>
      <c r="B5" s="91"/>
      <c r="C5" s="91"/>
      <c r="D5" s="91"/>
      <c r="E5" s="91"/>
      <c r="F5" s="94"/>
      <c r="G5" s="94"/>
      <c r="H5" s="95"/>
      <c r="K5"/>
      <c r="L5" s="1"/>
    </row>
    <row r="6" spans="1:12" ht="14.25" customHeight="1" thickBot="1" x14ac:dyDescent="0.25">
      <c r="A6" s="71" t="s">
        <v>1</v>
      </c>
      <c r="B6" s="73" t="s">
        <v>2</v>
      </c>
      <c r="C6" s="96" t="s">
        <v>3</v>
      </c>
      <c r="D6" s="97"/>
      <c r="E6" s="98"/>
      <c r="F6" s="96" t="s">
        <v>4</v>
      </c>
      <c r="G6" s="97"/>
      <c r="H6" s="98"/>
      <c r="K6" s="2"/>
      <c r="L6" s="1"/>
    </row>
    <row r="7" spans="1:12" ht="17" customHeight="1" thickBot="1" x14ac:dyDescent="0.25">
      <c r="A7" s="72"/>
      <c r="B7" s="74"/>
      <c r="C7" s="40" t="s">
        <v>5</v>
      </c>
      <c r="D7" s="41" t="s">
        <v>6</v>
      </c>
      <c r="E7" s="42" t="s">
        <v>7</v>
      </c>
      <c r="F7" s="43" t="s">
        <v>8</v>
      </c>
      <c r="G7" s="41" t="s">
        <v>9</v>
      </c>
      <c r="H7" s="44" t="s">
        <v>10</v>
      </c>
      <c r="K7" s="14" t="s">
        <v>1</v>
      </c>
      <c r="L7" s="15" t="s">
        <v>2</v>
      </c>
    </row>
    <row r="8" spans="1:12" ht="17" customHeight="1" x14ac:dyDescent="0.2">
      <c r="A8" s="18" t="s">
        <v>135</v>
      </c>
      <c r="B8" s="25" t="s">
        <v>64</v>
      </c>
      <c r="C8" s="3" t="str">
        <f t="shared" ref="C8:C62" si="0">IF(COUNTIF(HorMat,B8),"X","")</f>
        <v/>
      </c>
      <c r="D8" s="4" t="str">
        <f t="shared" ref="D8:D62" si="1">IF(COUNTIF(HorAm,B8),"X","")</f>
        <v>X</v>
      </c>
      <c r="E8" s="5" t="str">
        <f t="shared" ref="E8:E62" si="2">IF(COUNTIF(HorSoir,B8),"X","")</f>
        <v/>
      </c>
      <c r="F8" s="56" t="str">
        <f>IF(B8="Congés","X","")</f>
        <v/>
      </c>
      <c r="G8" s="4" t="str">
        <f>IF(B8="Absent","X","")</f>
        <v/>
      </c>
      <c r="H8" s="5" t="b">
        <f t="shared" ref="H8:H39" si="3">IF(OR(COUNTIF(HorSup,B8),B8="",B8="REPOS"),"X")</f>
        <v>0</v>
      </c>
      <c r="K8" s="49" t="s">
        <v>135</v>
      </c>
      <c r="L8" s="32" t="str">
        <f>$B$8</f>
        <v>Standard 11H-15H / 15H30-19H</v>
      </c>
    </row>
    <row r="9" spans="1:12" ht="17" customHeight="1" x14ac:dyDescent="0.2">
      <c r="A9" s="19" t="s">
        <v>136</v>
      </c>
      <c r="B9" s="26" t="s">
        <v>8</v>
      </c>
      <c r="C9" s="8" t="str">
        <f t="shared" si="0"/>
        <v/>
      </c>
      <c r="D9" s="7" t="str">
        <f t="shared" si="1"/>
        <v/>
      </c>
      <c r="E9" s="6" t="str">
        <f t="shared" si="2"/>
        <v/>
      </c>
      <c r="F9" s="57" t="str">
        <f t="shared" ref="F9:F62" si="4">IF(B9="Congés","X","")</f>
        <v>X</v>
      </c>
      <c r="G9" s="7" t="str">
        <f t="shared" ref="G9:G62" si="5">IF(B9="Absent","X","")</f>
        <v/>
      </c>
      <c r="H9" s="6" t="b">
        <f t="shared" si="3"/>
        <v>0</v>
      </c>
      <c r="K9" s="19" t="s">
        <v>136</v>
      </c>
      <c r="L9" s="24" t="str">
        <f>$B$9</f>
        <v>Congés</v>
      </c>
    </row>
    <row r="10" spans="1:12" ht="17" customHeight="1" x14ac:dyDescent="0.2">
      <c r="A10" s="19" t="s">
        <v>137</v>
      </c>
      <c r="B10" s="26" t="s">
        <v>65</v>
      </c>
      <c r="C10" s="8" t="str">
        <f t="shared" si="0"/>
        <v/>
      </c>
      <c r="D10" s="7" t="str">
        <f t="shared" si="1"/>
        <v/>
      </c>
      <c r="E10" s="6" t="str">
        <f t="shared" si="2"/>
        <v>X</v>
      </c>
      <c r="F10" s="57" t="str">
        <f t="shared" si="4"/>
        <v/>
      </c>
      <c r="G10" s="7" t="str">
        <f t="shared" si="5"/>
        <v/>
      </c>
      <c r="H10" s="6" t="b">
        <f t="shared" si="3"/>
        <v>0</v>
      </c>
      <c r="K10" s="19" t="s">
        <v>137</v>
      </c>
      <c r="L10" s="17" t="str">
        <f>$B$10</f>
        <v>ENC NUIT 20H30-02H30</v>
      </c>
    </row>
    <row r="11" spans="1:12" ht="17" customHeight="1" x14ac:dyDescent="0.2">
      <c r="A11" s="19" t="s">
        <v>138</v>
      </c>
      <c r="B11" s="26" t="s">
        <v>8</v>
      </c>
      <c r="C11" s="8" t="str">
        <f t="shared" si="0"/>
        <v/>
      </c>
      <c r="D11" s="7" t="str">
        <f t="shared" si="1"/>
        <v/>
      </c>
      <c r="E11" s="6" t="str">
        <f t="shared" si="2"/>
        <v/>
      </c>
      <c r="F11" s="57" t="str">
        <f t="shared" si="4"/>
        <v>X</v>
      </c>
      <c r="G11" s="7" t="str">
        <f t="shared" si="5"/>
        <v/>
      </c>
      <c r="H11" s="6" t="b">
        <f t="shared" si="3"/>
        <v>0</v>
      </c>
      <c r="K11" s="29" t="s">
        <v>138</v>
      </c>
      <c r="L11" s="17" t="str">
        <f>$B$11</f>
        <v>Congés</v>
      </c>
    </row>
    <row r="12" spans="1:12" ht="17" customHeight="1" x14ac:dyDescent="0.2">
      <c r="A12" s="20" t="s">
        <v>139</v>
      </c>
      <c r="B12" s="26" t="s">
        <v>95</v>
      </c>
      <c r="C12" s="8" t="str">
        <f t="shared" si="0"/>
        <v/>
      </c>
      <c r="D12" s="7" t="str">
        <f t="shared" si="1"/>
        <v>X</v>
      </c>
      <c r="E12" s="6" t="str">
        <f t="shared" si="2"/>
        <v/>
      </c>
      <c r="F12" s="57" t="str">
        <f t="shared" si="4"/>
        <v/>
      </c>
      <c r="G12" s="7" t="str">
        <f t="shared" si="5"/>
        <v/>
      </c>
      <c r="H12" s="6" t="b">
        <f t="shared" si="3"/>
        <v>0</v>
      </c>
      <c r="K12" s="29" t="s">
        <v>139</v>
      </c>
      <c r="L12" s="17" t="str">
        <f>$B$12</f>
        <v>Contrôle 12H00-19H30</v>
      </c>
    </row>
    <row r="13" spans="1:12" ht="17" customHeight="1" x14ac:dyDescent="0.2">
      <c r="A13" s="19" t="s">
        <v>140</v>
      </c>
      <c r="B13" s="26" t="s">
        <v>67</v>
      </c>
      <c r="C13" s="8" t="str">
        <f t="shared" si="0"/>
        <v>X</v>
      </c>
      <c r="D13" s="7" t="str">
        <f t="shared" si="1"/>
        <v/>
      </c>
      <c r="E13" s="6" t="str">
        <f t="shared" si="2"/>
        <v/>
      </c>
      <c r="F13" s="57" t="str">
        <f t="shared" si="4"/>
        <v/>
      </c>
      <c r="G13" s="7" t="str">
        <f t="shared" si="5"/>
        <v/>
      </c>
      <c r="H13" s="6" t="b">
        <f t="shared" si="3"/>
        <v>0</v>
      </c>
      <c r="K13" s="19" t="s">
        <v>140</v>
      </c>
      <c r="L13" s="17" t="str">
        <f>$B$13</f>
        <v>NICE OUEST</v>
      </c>
    </row>
    <row r="14" spans="1:12" ht="17" customHeight="1" x14ac:dyDescent="0.2">
      <c r="A14" s="19" t="s">
        <v>141</v>
      </c>
      <c r="B14" s="26" t="s">
        <v>67</v>
      </c>
      <c r="C14" s="8" t="str">
        <f t="shared" si="0"/>
        <v>X</v>
      </c>
      <c r="D14" s="7" t="str">
        <f t="shared" si="1"/>
        <v/>
      </c>
      <c r="E14" s="6" t="str">
        <f t="shared" si="2"/>
        <v/>
      </c>
      <c r="F14" s="57" t="str">
        <f t="shared" si="4"/>
        <v/>
      </c>
      <c r="G14" s="7" t="str">
        <f t="shared" si="5"/>
        <v/>
      </c>
      <c r="H14" s="6" t="b">
        <f t="shared" si="3"/>
        <v>0</v>
      </c>
      <c r="K14" s="21" t="s">
        <v>141</v>
      </c>
      <c r="L14" s="17" t="str">
        <f>$B$14</f>
        <v>NICE OUEST</v>
      </c>
    </row>
    <row r="15" spans="1:12" ht="17" customHeight="1" x14ac:dyDescent="0.2">
      <c r="A15" s="21" t="s">
        <v>142</v>
      </c>
      <c r="B15" s="26" t="s">
        <v>85</v>
      </c>
      <c r="C15" s="8" t="str">
        <f t="shared" si="0"/>
        <v/>
      </c>
      <c r="D15" s="7" t="str">
        <f t="shared" si="1"/>
        <v>X</v>
      </c>
      <c r="E15" s="6" t="str">
        <f t="shared" si="2"/>
        <v/>
      </c>
      <c r="F15" s="57" t="str">
        <f t="shared" si="4"/>
        <v/>
      </c>
      <c r="G15" s="7" t="str">
        <f t="shared" si="5"/>
        <v/>
      </c>
      <c r="H15" s="6" t="b">
        <f t="shared" si="3"/>
        <v>0</v>
      </c>
      <c r="K15" s="19" t="s">
        <v>142</v>
      </c>
      <c r="L15" s="17" t="str">
        <f>$B$15</f>
        <v>POLY 12H-18H</v>
      </c>
    </row>
    <row r="16" spans="1:12" ht="17" customHeight="1" x14ac:dyDescent="0.2">
      <c r="A16" s="19" t="s">
        <v>143</v>
      </c>
      <c r="B16" s="31" t="s">
        <v>8</v>
      </c>
      <c r="C16" s="8" t="str">
        <f t="shared" si="0"/>
        <v/>
      </c>
      <c r="D16" s="7" t="str">
        <f t="shared" si="1"/>
        <v/>
      </c>
      <c r="E16" s="6" t="str">
        <f t="shared" si="2"/>
        <v/>
      </c>
      <c r="F16" s="57" t="str">
        <f t="shared" si="4"/>
        <v>X</v>
      </c>
      <c r="G16" s="7" t="str">
        <f t="shared" si="5"/>
        <v/>
      </c>
      <c r="H16" s="6" t="b">
        <f t="shared" si="3"/>
        <v>0</v>
      </c>
      <c r="K16" s="20" t="s">
        <v>143</v>
      </c>
      <c r="L16" s="17" t="str">
        <f>$B$16</f>
        <v>Congés</v>
      </c>
    </row>
    <row r="17" spans="1:12" ht="17" customHeight="1" x14ac:dyDescent="0.2">
      <c r="A17" s="19" t="s">
        <v>144</v>
      </c>
      <c r="B17" s="26" t="s">
        <v>67</v>
      </c>
      <c r="C17" s="8" t="str">
        <f t="shared" si="0"/>
        <v>X</v>
      </c>
      <c r="D17" s="7" t="str">
        <f t="shared" si="1"/>
        <v/>
      </c>
      <c r="E17" s="6" t="str">
        <f t="shared" si="2"/>
        <v/>
      </c>
      <c r="F17" s="57" t="str">
        <f t="shared" si="4"/>
        <v/>
      </c>
      <c r="G17" s="7" t="str">
        <f t="shared" si="5"/>
        <v/>
      </c>
      <c r="H17" s="6" t="b">
        <f t="shared" si="3"/>
        <v>0</v>
      </c>
      <c r="K17" s="19" t="s">
        <v>144</v>
      </c>
      <c r="L17" s="17" t="str">
        <f>$B$17</f>
        <v>NICE OUEST</v>
      </c>
    </row>
    <row r="18" spans="1:12" ht="17" customHeight="1" x14ac:dyDescent="0.2">
      <c r="A18" s="20" t="s">
        <v>145</v>
      </c>
      <c r="B18" s="31" t="s">
        <v>86</v>
      </c>
      <c r="C18" s="8" t="str">
        <f t="shared" si="0"/>
        <v>X</v>
      </c>
      <c r="D18" s="7" t="str">
        <f t="shared" si="1"/>
        <v/>
      </c>
      <c r="E18" s="6" t="str">
        <f t="shared" si="2"/>
        <v/>
      </c>
      <c r="F18" s="57" t="str">
        <f t="shared" si="4"/>
        <v/>
      </c>
      <c r="G18" s="7" t="str">
        <f t="shared" si="5"/>
        <v/>
      </c>
      <c r="H18" s="6" t="b">
        <f t="shared" si="3"/>
        <v>0</v>
      </c>
      <c r="K18" s="19" t="s">
        <v>145</v>
      </c>
      <c r="L18" s="17" t="str">
        <f>$B$18</f>
        <v>Secrétariat 9H-12H /13H-17H /20H-21H30</v>
      </c>
    </row>
    <row r="19" spans="1:12" ht="17" customHeight="1" x14ac:dyDescent="0.2">
      <c r="A19" s="19" t="s">
        <v>146</v>
      </c>
      <c r="B19" s="26" t="s">
        <v>101</v>
      </c>
      <c r="C19" s="8" t="str">
        <f>IF(COUNTIF(HorMat,B19),"X","")</f>
        <v>X</v>
      </c>
      <c r="D19" s="7" t="str">
        <f t="shared" si="1"/>
        <v/>
      </c>
      <c r="E19" s="6" t="str">
        <f t="shared" si="2"/>
        <v/>
      </c>
      <c r="F19" s="57" t="str">
        <f t="shared" si="4"/>
        <v/>
      </c>
      <c r="G19" s="7" t="str">
        <f t="shared" si="5"/>
        <v/>
      </c>
      <c r="H19" s="6" t="b">
        <f t="shared" si="3"/>
        <v>0</v>
      </c>
      <c r="K19" s="19" t="s">
        <v>146</v>
      </c>
      <c r="L19" s="17">
        <f>$B$119</f>
        <v>0</v>
      </c>
    </row>
    <row r="20" spans="1:12" ht="17" customHeight="1" x14ac:dyDescent="0.2">
      <c r="A20" s="19" t="s">
        <v>147</v>
      </c>
      <c r="B20" s="31" t="s">
        <v>8</v>
      </c>
      <c r="C20" s="8" t="str">
        <f t="shared" si="0"/>
        <v/>
      </c>
      <c r="D20" s="7" t="str">
        <f t="shared" si="1"/>
        <v/>
      </c>
      <c r="E20" s="6" t="str">
        <f t="shared" si="2"/>
        <v/>
      </c>
      <c r="F20" s="57" t="str">
        <f t="shared" si="4"/>
        <v>X</v>
      </c>
      <c r="G20" s="7" t="str">
        <f t="shared" si="5"/>
        <v/>
      </c>
      <c r="H20" s="6" t="b">
        <f t="shared" si="3"/>
        <v>0</v>
      </c>
      <c r="K20" s="19" t="s">
        <v>147</v>
      </c>
      <c r="L20" s="17" t="str">
        <f>$B$20</f>
        <v>Congés</v>
      </c>
    </row>
    <row r="21" spans="1:12" ht="17" customHeight="1" x14ac:dyDescent="0.2">
      <c r="A21" s="21" t="s">
        <v>148</v>
      </c>
      <c r="B21" s="31" t="s">
        <v>70</v>
      </c>
      <c r="C21" s="8" t="str">
        <f t="shared" si="0"/>
        <v>X</v>
      </c>
      <c r="D21" s="7" t="str">
        <f t="shared" si="1"/>
        <v/>
      </c>
      <c r="E21" s="6" t="str">
        <f t="shared" si="2"/>
        <v/>
      </c>
      <c r="F21" s="57" t="str">
        <f t="shared" si="4"/>
        <v/>
      </c>
      <c r="G21" s="7" t="str">
        <f t="shared" si="5"/>
        <v/>
      </c>
      <c r="H21" s="6" t="b">
        <f t="shared" si="3"/>
        <v>0</v>
      </c>
      <c r="K21" s="19" t="s">
        <v>148</v>
      </c>
      <c r="L21" s="17" t="str">
        <f>$B$21</f>
        <v>POLY 7H-14H</v>
      </c>
    </row>
    <row r="22" spans="1:12" ht="17" customHeight="1" x14ac:dyDescent="0.2">
      <c r="A22" s="19" t="s">
        <v>149</v>
      </c>
      <c r="B22" s="26" t="s">
        <v>101</v>
      </c>
      <c r="C22" s="8" t="str">
        <f>IF(COUNTIF(HorMat,B22),"X","")</f>
        <v>X</v>
      </c>
      <c r="D22" s="7" t="str">
        <f t="shared" si="1"/>
        <v/>
      </c>
      <c r="E22" s="6" t="str">
        <f t="shared" si="2"/>
        <v/>
      </c>
      <c r="F22" s="57" t="str">
        <f t="shared" si="4"/>
        <v/>
      </c>
      <c r="G22" s="7" t="str">
        <f t="shared" si="5"/>
        <v/>
      </c>
      <c r="H22" s="6" t="b">
        <f t="shared" si="3"/>
        <v>0</v>
      </c>
      <c r="K22" s="19" t="s">
        <v>149</v>
      </c>
      <c r="L22" s="17" t="str">
        <f>$B$22</f>
        <v>ENCADREMENT</v>
      </c>
    </row>
    <row r="23" spans="1:12" ht="17" customHeight="1" x14ac:dyDescent="0.2">
      <c r="A23" s="19" t="s">
        <v>150</v>
      </c>
      <c r="B23" s="26" t="s">
        <v>72</v>
      </c>
      <c r="C23" s="8" t="str">
        <f t="shared" si="0"/>
        <v>X</v>
      </c>
      <c r="D23" s="7" t="str">
        <f t="shared" si="1"/>
        <v/>
      </c>
      <c r="E23" s="6" t="str">
        <f t="shared" si="2"/>
        <v/>
      </c>
      <c r="F23" s="57" t="str">
        <f t="shared" si="4"/>
        <v/>
      </c>
      <c r="G23" s="7" t="str">
        <f t="shared" si="5"/>
        <v/>
      </c>
      <c r="H23" s="6" t="b">
        <f t="shared" si="3"/>
        <v>0</v>
      </c>
      <c r="K23" s="19" t="s">
        <v>150</v>
      </c>
      <c r="L23" s="17" t="str">
        <f>$B$23</f>
        <v>NICE EST</v>
      </c>
    </row>
    <row r="24" spans="1:12" ht="17" customHeight="1" x14ac:dyDescent="0.2">
      <c r="A24" s="19" t="s">
        <v>151</v>
      </c>
      <c r="B24" s="26" t="s">
        <v>65</v>
      </c>
      <c r="C24" s="8" t="str">
        <f t="shared" si="0"/>
        <v/>
      </c>
      <c r="D24" s="7" t="str">
        <f t="shared" si="1"/>
        <v/>
      </c>
      <c r="E24" s="6" t="str">
        <f t="shared" si="2"/>
        <v>X</v>
      </c>
      <c r="F24" s="57" t="str">
        <f t="shared" si="4"/>
        <v/>
      </c>
      <c r="G24" s="7" t="str">
        <f t="shared" si="5"/>
        <v/>
      </c>
      <c r="H24" s="6" t="b">
        <f t="shared" si="3"/>
        <v>0</v>
      </c>
      <c r="K24" s="19" t="s">
        <v>151</v>
      </c>
      <c r="L24" s="17" t="str">
        <f>$B$24</f>
        <v>ENC NUIT 20H30-02H30</v>
      </c>
    </row>
    <row r="25" spans="1:12" ht="17" customHeight="1" x14ac:dyDescent="0.2">
      <c r="A25" s="21" t="s">
        <v>152</v>
      </c>
      <c r="B25" s="26" t="s">
        <v>8</v>
      </c>
      <c r="C25" s="8" t="str">
        <f t="shared" si="0"/>
        <v/>
      </c>
      <c r="D25" s="7" t="str">
        <f t="shared" si="1"/>
        <v/>
      </c>
      <c r="E25" s="6" t="str">
        <f t="shared" si="2"/>
        <v/>
      </c>
      <c r="F25" s="57" t="str">
        <f t="shared" si="4"/>
        <v>X</v>
      </c>
      <c r="G25" s="7" t="str">
        <f t="shared" si="5"/>
        <v/>
      </c>
      <c r="H25" s="6" t="b">
        <f t="shared" si="3"/>
        <v>0</v>
      </c>
      <c r="K25" s="19" t="s">
        <v>152</v>
      </c>
      <c r="L25" s="17" t="str">
        <f>$B$25</f>
        <v>Congés</v>
      </c>
    </row>
    <row r="26" spans="1:12" ht="17" customHeight="1" x14ac:dyDescent="0.2">
      <c r="A26" s="22" t="s">
        <v>153</v>
      </c>
      <c r="B26" s="26" t="s">
        <v>71</v>
      </c>
      <c r="C26" s="8" t="str">
        <f t="shared" si="0"/>
        <v>X</v>
      </c>
      <c r="D26" s="7" t="str">
        <f t="shared" si="1"/>
        <v/>
      </c>
      <c r="E26" s="6" t="str">
        <f t="shared" si="2"/>
        <v/>
      </c>
      <c r="F26" s="57" t="str">
        <f t="shared" si="4"/>
        <v/>
      </c>
      <c r="G26" s="7" t="str">
        <f t="shared" si="5"/>
        <v/>
      </c>
      <c r="H26" s="6" t="b">
        <f t="shared" si="3"/>
        <v>0</v>
      </c>
      <c r="K26" s="19" t="s">
        <v>153</v>
      </c>
      <c r="L26" s="17" t="str">
        <f>$B$26</f>
        <v>Standard 8H-12H/13H-16H30</v>
      </c>
    </row>
    <row r="27" spans="1:12" ht="17" customHeight="1" x14ac:dyDescent="0.2">
      <c r="A27" s="20" t="s">
        <v>154</v>
      </c>
      <c r="B27" s="26" t="s">
        <v>66</v>
      </c>
      <c r="C27" s="8" t="str">
        <f t="shared" si="0"/>
        <v/>
      </c>
      <c r="D27" s="7" t="str">
        <f t="shared" si="1"/>
        <v>X</v>
      </c>
      <c r="E27" s="6" t="str">
        <f t="shared" si="2"/>
        <v/>
      </c>
      <c r="F27" s="57" t="str">
        <f t="shared" si="4"/>
        <v/>
      </c>
      <c r="G27" s="7" t="str">
        <f t="shared" si="5"/>
        <v/>
      </c>
      <c r="H27" s="6" t="b">
        <f t="shared" si="3"/>
        <v>0</v>
      </c>
      <c r="K27" s="21" t="s">
        <v>154</v>
      </c>
      <c r="L27" s="17" t="str">
        <f>$B$27</f>
        <v>Contrôle 12H-19H</v>
      </c>
    </row>
    <row r="28" spans="1:12" ht="17" customHeight="1" x14ac:dyDescent="0.2">
      <c r="A28" s="29" t="s">
        <v>155</v>
      </c>
      <c r="B28" s="26" t="s">
        <v>4</v>
      </c>
      <c r="C28" s="8" t="str">
        <f t="shared" si="0"/>
        <v/>
      </c>
      <c r="D28" s="7" t="str">
        <f t="shared" si="1"/>
        <v/>
      </c>
      <c r="E28" s="6" t="str">
        <f t="shared" si="2"/>
        <v/>
      </c>
      <c r="F28" s="57" t="str">
        <f t="shared" si="4"/>
        <v/>
      </c>
      <c r="G28" s="7" t="str">
        <f t="shared" si="5"/>
        <v>X</v>
      </c>
      <c r="H28" s="6" t="b">
        <f t="shared" si="3"/>
        <v>0</v>
      </c>
      <c r="K28" s="19" t="s">
        <v>155</v>
      </c>
      <c r="L28" s="17" t="str">
        <f>$B$28</f>
        <v>ABSENT</v>
      </c>
    </row>
    <row r="29" spans="1:12" ht="17" customHeight="1" x14ac:dyDescent="0.2">
      <c r="A29" s="19" t="s">
        <v>156</v>
      </c>
      <c r="B29" s="26" t="s">
        <v>65</v>
      </c>
      <c r="C29" s="8" t="str">
        <f t="shared" si="0"/>
        <v/>
      </c>
      <c r="D29" s="7" t="str">
        <f t="shared" si="1"/>
        <v/>
      </c>
      <c r="E29" s="6" t="str">
        <f t="shared" si="2"/>
        <v>X</v>
      </c>
      <c r="F29" s="57" t="str">
        <f t="shared" si="4"/>
        <v/>
      </c>
      <c r="G29" s="7" t="str">
        <f t="shared" si="5"/>
        <v/>
      </c>
      <c r="H29" s="6" t="b">
        <f t="shared" si="3"/>
        <v>0</v>
      </c>
      <c r="K29" s="19" t="s">
        <v>156</v>
      </c>
      <c r="L29" s="17" t="str">
        <f>$B$29</f>
        <v>ENC NUIT 20H30-02H30</v>
      </c>
    </row>
    <row r="30" spans="1:12" ht="17" customHeight="1" x14ac:dyDescent="0.2">
      <c r="A30" s="19" t="s">
        <v>157</v>
      </c>
      <c r="B30" s="26" t="s">
        <v>4</v>
      </c>
      <c r="C30" s="8" t="str">
        <f t="shared" si="0"/>
        <v/>
      </c>
      <c r="D30" s="7" t="str">
        <f t="shared" si="1"/>
        <v/>
      </c>
      <c r="E30" s="6" t="str">
        <f t="shared" si="2"/>
        <v/>
      </c>
      <c r="F30" s="57" t="str">
        <f t="shared" si="4"/>
        <v/>
      </c>
      <c r="G30" s="7" t="str">
        <f t="shared" si="5"/>
        <v>X</v>
      </c>
      <c r="H30" s="6" t="b">
        <f t="shared" si="3"/>
        <v>0</v>
      </c>
      <c r="K30" s="20" t="s">
        <v>157</v>
      </c>
      <c r="L30" s="17" t="str">
        <f>$B$30</f>
        <v>ABSENT</v>
      </c>
    </row>
    <row r="31" spans="1:12" ht="17" customHeight="1" x14ac:dyDescent="0.2">
      <c r="A31" s="19" t="s">
        <v>158</v>
      </c>
      <c r="B31" s="26" t="s">
        <v>74</v>
      </c>
      <c r="C31" s="8" t="str">
        <f t="shared" si="0"/>
        <v>X</v>
      </c>
      <c r="D31" s="7" t="str">
        <f t="shared" si="1"/>
        <v/>
      </c>
      <c r="E31" s="6" t="str">
        <f t="shared" si="2"/>
        <v/>
      </c>
      <c r="F31" s="57" t="str">
        <f t="shared" si="4"/>
        <v/>
      </c>
      <c r="G31" s="7" t="str">
        <f t="shared" si="5"/>
        <v/>
      </c>
      <c r="H31" s="6" t="b">
        <f t="shared" si="3"/>
        <v>0</v>
      </c>
      <c r="K31" s="20" t="s">
        <v>158</v>
      </c>
      <c r="L31" s="17" t="str">
        <f>$B$31</f>
        <v>CARTON MATIN</v>
      </c>
    </row>
    <row r="32" spans="1:12" ht="17" customHeight="1" x14ac:dyDescent="0.2">
      <c r="A32" s="19" t="s">
        <v>159</v>
      </c>
      <c r="B32" s="26" t="s">
        <v>4</v>
      </c>
      <c r="C32" s="8" t="str">
        <f t="shared" si="0"/>
        <v/>
      </c>
      <c r="D32" s="7" t="str">
        <f t="shared" si="1"/>
        <v/>
      </c>
      <c r="E32" s="6" t="str">
        <f t="shared" si="2"/>
        <v/>
      </c>
      <c r="F32" s="57" t="str">
        <f t="shared" si="4"/>
        <v/>
      </c>
      <c r="G32" s="7" t="str">
        <f t="shared" si="5"/>
        <v>X</v>
      </c>
      <c r="H32" s="6" t="b">
        <f t="shared" si="3"/>
        <v>0</v>
      </c>
      <c r="K32" s="20" t="s">
        <v>159</v>
      </c>
      <c r="L32" s="17" t="str">
        <f>$B$32</f>
        <v>ABSENT</v>
      </c>
    </row>
    <row r="33" spans="1:12" ht="17" customHeight="1" x14ac:dyDescent="0.2">
      <c r="A33" s="21" t="s">
        <v>160</v>
      </c>
      <c r="B33" s="26" t="s">
        <v>73</v>
      </c>
      <c r="C33" s="8" t="str">
        <f t="shared" si="0"/>
        <v>X</v>
      </c>
      <c r="D33" s="7" t="str">
        <f t="shared" si="1"/>
        <v/>
      </c>
      <c r="E33" s="6" t="str">
        <f t="shared" si="2"/>
        <v/>
      </c>
      <c r="F33" s="57" t="str">
        <f t="shared" si="4"/>
        <v/>
      </c>
      <c r="G33" s="7" t="str">
        <f t="shared" si="5"/>
        <v/>
      </c>
      <c r="H33" s="6" t="b">
        <f t="shared" si="3"/>
        <v>0</v>
      </c>
      <c r="K33" s="20" t="s">
        <v>160</v>
      </c>
      <c r="L33" s="17" t="str">
        <f>$B$33</f>
        <v>B. CARTON</v>
      </c>
    </row>
    <row r="34" spans="1:12" ht="17" customHeight="1" x14ac:dyDescent="0.2">
      <c r="A34" s="19" t="s">
        <v>161</v>
      </c>
      <c r="B34" s="26" t="s">
        <v>83</v>
      </c>
      <c r="C34" s="8" t="str">
        <f t="shared" si="0"/>
        <v>X</v>
      </c>
      <c r="D34" s="7" t="str">
        <f t="shared" si="1"/>
        <v/>
      </c>
      <c r="E34" s="6" t="str">
        <f t="shared" si="2"/>
        <v/>
      </c>
      <c r="F34" s="57" t="str">
        <f t="shared" si="4"/>
        <v/>
      </c>
      <c r="G34" s="7" t="str">
        <f t="shared" si="5"/>
        <v/>
      </c>
      <c r="H34" s="6" t="b">
        <f t="shared" si="3"/>
        <v>0</v>
      </c>
      <c r="K34" s="19" t="s">
        <v>161</v>
      </c>
      <c r="L34" s="24" t="str">
        <f>$B$34</f>
        <v>NICE NORD</v>
      </c>
    </row>
    <row r="35" spans="1:12" ht="17" customHeight="1" x14ac:dyDescent="0.2">
      <c r="A35" s="19" t="s">
        <v>162</v>
      </c>
      <c r="B35" s="26" t="s">
        <v>67</v>
      </c>
      <c r="C35" s="8" t="str">
        <f t="shared" si="0"/>
        <v>X</v>
      </c>
      <c r="D35" s="7" t="str">
        <f t="shared" si="1"/>
        <v/>
      </c>
      <c r="E35" s="6" t="str">
        <f t="shared" si="2"/>
        <v/>
      </c>
      <c r="F35" s="57" t="str">
        <f t="shared" si="4"/>
        <v/>
      </c>
      <c r="G35" s="7" t="str">
        <f t="shared" si="5"/>
        <v/>
      </c>
      <c r="H35" s="6" t="b">
        <f t="shared" si="3"/>
        <v>0</v>
      </c>
      <c r="K35" s="45" t="s">
        <v>162</v>
      </c>
      <c r="L35" s="17" t="str">
        <f>$B$35</f>
        <v>NICE OUEST</v>
      </c>
    </row>
    <row r="36" spans="1:12" ht="17" customHeight="1" x14ac:dyDescent="0.2">
      <c r="A36" s="19" t="s">
        <v>163</v>
      </c>
      <c r="B36" s="26" t="s">
        <v>72</v>
      </c>
      <c r="C36" s="8" t="str">
        <f t="shared" si="0"/>
        <v>X</v>
      </c>
      <c r="D36" s="7" t="str">
        <f t="shared" si="1"/>
        <v/>
      </c>
      <c r="E36" s="6" t="str">
        <f t="shared" si="2"/>
        <v/>
      </c>
      <c r="F36" s="57" t="str">
        <f t="shared" si="4"/>
        <v/>
      </c>
      <c r="G36" s="7" t="str">
        <f t="shared" si="5"/>
        <v/>
      </c>
      <c r="H36" s="6" t="b">
        <f t="shared" si="3"/>
        <v>0</v>
      </c>
      <c r="K36" s="21" t="s">
        <v>163</v>
      </c>
      <c r="L36" s="17" t="str">
        <f>$B$36</f>
        <v>NICE EST</v>
      </c>
    </row>
    <row r="37" spans="1:12" ht="17" customHeight="1" x14ac:dyDescent="0.2">
      <c r="A37" s="19" t="s">
        <v>164</v>
      </c>
      <c r="B37" s="26" t="s">
        <v>69</v>
      </c>
      <c r="C37" s="8" t="str">
        <f t="shared" si="0"/>
        <v>X</v>
      </c>
      <c r="D37" s="7" t="str">
        <f t="shared" si="1"/>
        <v/>
      </c>
      <c r="E37" s="6" t="str">
        <f t="shared" si="2"/>
        <v/>
      </c>
      <c r="F37" s="57" t="str">
        <f t="shared" si="4"/>
        <v/>
      </c>
      <c r="G37" s="7" t="str">
        <f t="shared" si="5"/>
        <v/>
      </c>
      <c r="H37" s="6" t="b">
        <f t="shared" si="3"/>
        <v>0</v>
      </c>
      <c r="K37" s="21" t="s">
        <v>164</v>
      </c>
      <c r="L37" s="17" t="str">
        <f>$B$37</f>
        <v>ENC MATIN 5H-12H</v>
      </c>
    </row>
    <row r="38" spans="1:12" ht="17" customHeight="1" x14ac:dyDescent="0.2">
      <c r="A38" s="19" t="s">
        <v>165</v>
      </c>
      <c r="B38" s="26" t="s">
        <v>74</v>
      </c>
      <c r="C38" s="8" t="str">
        <f t="shared" si="0"/>
        <v>X</v>
      </c>
      <c r="D38" s="7" t="str">
        <f t="shared" si="1"/>
        <v/>
      </c>
      <c r="E38" s="6" t="str">
        <f t="shared" si="2"/>
        <v/>
      </c>
      <c r="F38" s="57" t="str">
        <f t="shared" si="4"/>
        <v/>
      </c>
      <c r="G38" s="7" t="str">
        <f t="shared" si="5"/>
        <v/>
      </c>
      <c r="H38" s="6" t="b">
        <f t="shared" si="3"/>
        <v>0</v>
      </c>
      <c r="K38" s="19" t="s">
        <v>165</v>
      </c>
      <c r="L38" s="17" t="str">
        <f>$B$38</f>
        <v>CARTON MATIN</v>
      </c>
    </row>
    <row r="39" spans="1:12" ht="17" customHeight="1" x14ac:dyDescent="0.2">
      <c r="A39" s="19" t="s">
        <v>166</v>
      </c>
      <c r="B39" s="26" t="s">
        <v>8</v>
      </c>
      <c r="C39" s="8" t="str">
        <f t="shared" si="0"/>
        <v/>
      </c>
      <c r="D39" s="7" t="str">
        <f t="shared" si="1"/>
        <v/>
      </c>
      <c r="E39" s="6" t="str">
        <f t="shared" si="2"/>
        <v/>
      </c>
      <c r="F39" s="57" t="str">
        <f t="shared" si="4"/>
        <v>X</v>
      </c>
      <c r="G39" s="7" t="str">
        <f t="shared" si="5"/>
        <v/>
      </c>
      <c r="H39" s="6" t="b">
        <f t="shared" si="3"/>
        <v>0</v>
      </c>
      <c r="K39" s="19" t="s">
        <v>166</v>
      </c>
      <c r="L39" s="17" t="str">
        <f>$B$39</f>
        <v>Congés</v>
      </c>
    </row>
    <row r="40" spans="1:12" ht="17" customHeight="1" x14ac:dyDescent="0.2">
      <c r="A40" s="19" t="s">
        <v>167</v>
      </c>
      <c r="B40" s="26" t="s">
        <v>69</v>
      </c>
      <c r="C40" s="8" t="str">
        <f t="shared" si="0"/>
        <v>X</v>
      </c>
      <c r="D40" s="7" t="str">
        <f t="shared" si="1"/>
        <v/>
      </c>
      <c r="E40" s="6" t="str">
        <f t="shared" si="2"/>
        <v/>
      </c>
      <c r="F40" s="57" t="str">
        <f t="shared" si="4"/>
        <v/>
      </c>
      <c r="G40" s="7" t="str">
        <f t="shared" si="5"/>
        <v/>
      </c>
      <c r="H40" s="6" t="b">
        <f t="shared" ref="H40:H64" si="6">IF(OR(COUNTIF(HorSup,B40),B40="",B40="REPOS"),"X")</f>
        <v>0</v>
      </c>
      <c r="K40" s="21" t="s">
        <v>167</v>
      </c>
      <c r="L40" s="24" t="str">
        <f>$B$40</f>
        <v>ENC MATIN 5H-12H</v>
      </c>
    </row>
    <row r="41" spans="1:12" ht="17" customHeight="1" x14ac:dyDescent="0.2">
      <c r="A41" s="21" t="s">
        <v>168</v>
      </c>
      <c r="B41" s="26" t="s">
        <v>76</v>
      </c>
      <c r="C41" s="8" t="str">
        <f t="shared" si="0"/>
        <v>X</v>
      </c>
      <c r="D41" s="7" t="str">
        <f t="shared" si="1"/>
        <v/>
      </c>
      <c r="E41" s="6" t="str">
        <f t="shared" si="2"/>
        <v/>
      </c>
      <c r="F41" s="57" t="str">
        <f t="shared" si="4"/>
        <v/>
      </c>
      <c r="G41" s="7" t="str">
        <f t="shared" si="5"/>
        <v/>
      </c>
      <c r="H41" s="6" t="b">
        <f t="shared" si="6"/>
        <v>0</v>
      </c>
      <c r="K41" s="20" t="s">
        <v>168</v>
      </c>
      <c r="L41" s="24" t="str">
        <f>$B$41</f>
        <v>POLY 5H-12H</v>
      </c>
    </row>
    <row r="42" spans="1:12" ht="17" customHeight="1" x14ac:dyDescent="0.2">
      <c r="A42" s="19" t="s">
        <v>169</v>
      </c>
      <c r="B42" s="26" t="s">
        <v>72</v>
      </c>
      <c r="C42" s="8" t="str">
        <f t="shared" si="0"/>
        <v>X</v>
      </c>
      <c r="D42" s="7" t="str">
        <f t="shared" si="1"/>
        <v/>
      </c>
      <c r="E42" s="6" t="str">
        <f t="shared" si="2"/>
        <v/>
      </c>
      <c r="F42" s="57" t="str">
        <f t="shared" si="4"/>
        <v/>
      </c>
      <c r="G42" s="7" t="str">
        <f t="shared" si="5"/>
        <v/>
      </c>
      <c r="H42" s="6" t="b">
        <f t="shared" si="6"/>
        <v>0</v>
      </c>
      <c r="K42" s="19" t="s">
        <v>169</v>
      </c>
      <c r="L42" s="24" t="str">
        <f>$B$42</f>
        <v>NICE EST</v>
      </c>
    </row>
    <row r="43" spans="1:12" ht="17" customHeight="1" x14ac:dyDescent="0.2">
      <c r="A43" s="19" t="s">
        <v>170</v>
      </c>
      <c r="B43" s="26" t="s">
        <v>92</v>
      </c>
      <c r="C43" s="8" t="str">
        <f t="shared" si="0"/>
        <v/>
      </c>
      <c r="D43" s="7" t="str">
        <f t="shared" si="1"/>
        <v>X</v>
      </c>
      <c r="E43" s="6" t="str">
        <f t="shared" si="2"/>
        <v/>
      </c>
      <c r="F43" s="57" t="str">
        <f t="shared" si="4"/>
        <v/>
      </c>
      <c r="G43" s="7" t="str">
        <f t="shared" si="5"/>
        <v/>
      </c>
      <c r="H43" s="6" t="b">
        <f t="shared" si="6"/>
        <v>0</v>
      </c>
      <c r="K43" s="19" t="s">
        <v>170</v>
      </c>
      <c r="L43" s="24" t="str">
        <f>$B$43</f>
        <v>CARTON AP</v>
      </c>
    </row>
    <row r="44" spans="1:12" ht="17" customHeight="1" x14ac:dyDescent="0.2">
      <c r="A44" s="19" t="s">
        <v>171</v>
      </c>
      <c r="B44" s="26" t="s">
        <v>115</v>
      </c>
      <c r="C44" s="8" t="str">
        <f t="shared" si="0"/>
        <v>X</v>
      </c>
      <c r="D44" s="7" t="str">
        <f t="shared" si="1"/>
        <v/>
      </c>
      <c r="E44" s="6" t="str">
        <f t="shared" si="2"/>
        <v/>
      </c>
      <c r="F44" s="57" t="str">
        <f t="shared" si="4"/>
        <v/>
      </c>
      <c r="G44" s="7" t="str">
        <f t="shared" si="5"/>
        <v/>
      </c>
      <c r="H44" s="6" t="b">
        <f t="shared" si="6"/>
        <v>0</v>
      </c>
      <c r="K44" s="19" t="s">
        <v>171</v>
      </c>
      <c r="L44" s="17" t="str">
        <f>$B$44</f>
        <v>FORMATION</v>
      </c>
    </row>
    <row r="45" spans="1:12" ht="17" customHeight="1" x14ac:dyDescent="0.2">
      <c r="A45" s="19" t="s">
        <v>172</v>
      </c>
      <c r="B45" s="26" t="s">
        <v>73</v>
      </c>
      <c r="C45" s="8" t="str">
        <f t="shared" si="0"/>
        <v>X</v>
      </c>
      <c r="D45" s="7" t="str">
        <f t="shared" si="1"/>
        <v/>
      </c>
      <c r="E45" s="6" t="str">
        <f t="shared" si="2"/>
        <v/>
      </c>
      <c r="F45" s="57" t="str">
        <f t="shared" si="4"/>
        <v/>
      </c>
      <c r="G45" s="7" t="str">
        <f t="shared" si="5"/>
        <v/>
      </c>
      <c r="H45" s="6" t="b">
        <f t="shared" si="6"/>
        <v>0</v>
      </c>
      <c r="K45" s="19" t="s">
        <v>172</v>
      </c>
      <c r="L45" s="17" t="str">
        <f>$B$45</f>
        <v>B. CARTON</v>
      </c>
    </row>
    <row r="46" spans="1:12" ht="17" customHeight="1" x14ac:dyDescent="0.2">
      <c r="A46" s="19" t="s">
        <v>173</v>
      </c>
      <c r="B46" s="26" t="s">
        <v>65</v>
      </c>
      <c r="C46" s="8" t="str">
        <f t="shared" si="0"/>
        <v/>
      </c>
      <c r="D46" s="7" t="str">
        <f t="shared" si="1"/>
        <v/>
      </c>
      <c r="E46" s="6" t="str">
        <f t="shared" si="2"/>
        <v>X</v>
      </c>
      <c r="F46" s="57" t="str">
        <f t="shared" si="4"/>
        <v/>
      </c>
      <c r="G46" s="7" t="str">
        <f t="shared" si="5"/>
        <v/>
      </c>
      <c r="H46" s="6" t="b">
        <f t="shared" si="6"/>
        <v>0</v>
      </c>
      <c r="K46" s="19" t="s">
        <v>173</v>
      </c>
      <c r="L46" s="17" t="str">
        <f>$B$46</f>
        <v>ENC NUIT 20H30-02H30</v>
      </c>
    </row>
    <row r="47" spans="1:12" ht="17" customHeight="1" x14ac:dyDescent="0.2">
      <c r="A47" s="19" t="s">
        <v>174</v>
      </c>
      <c r="B47" s="26" t="s">
        <v>92</v>
      </c>
      <c r="C47" s="8" t="str">
        <f t="shared" si="0"/>
        <v/>
      </c>
      <c r="D47" s="7" t="str">
        <f t="shared" si="1"/>
        <v>X</v>
      </c>
      <c r="E47" s="6" t="str">
        <f t="shared" si="2"/>
        <v/>
      </c>
      <c r="F47" s="57" t="str">
        <f t="shared" si="4"/>
        <v/>
      </c>
      <c r="G47" s="7" t="str">
        <f t="shared" si="5"/>
        <v/>
      </c>
      <c r="H47" s="6" t="b">
        <f t="shared" si="6"/>
        <v>0</v>
      </c>
      <c r="K47" s="19" t="s">
        <v>174</v>
      </c>
      <c r="L47" s="17" t="str">
        <f>$B$47</f>
        <v>CARTON AP</v>
      </c>
    </row>
    <row r="48" spans="1:12" ht="17" customHeight="1" x14ac:dyDescent="0.2">
      <c r="A48" s="19" t="s">
        <v>175</v>
      </c>
      <c r="B48" s="26" t="s">
        <v>8</v>
      </c>
      <c r="C48" s="8" t="str">
        <f t="shared" si="0"/>
        <v/>
      </c>
      <c r="D48" s="7" t="str">
        <f t="shared" si="1"/>
        <v/>
      </c>
      <c r="E48" s="6" t="str">
        <f t="shared" si="2"/>
        <v/>
      </c>
      <c r="F48" s="57" t="str">
        <f t="shared" si="4"/>
        <v>X</v>
      </c>
      <c r="G48" s="7" t="str">
        <f t="shared" si="5"/>
        <v/>
      </c>
      <c r="H48" s="6" t="b">
        <f t="shared" si="6"/>
        <v>0</v>
      </c>
      <c r="K48" s="19" t="s">
        <v>175</v>
      </c>
      <c r="L48" s="17" t="str">
        <f>$B$48</f>
        <v>Congés</v>
      </c>
    </row>
    <row r="49" spans="1:12" ht="17" customHeight="1" x14ac:dyDescent="0.2">
      <c r="A49" s="29" t="s">
        <v>176</v>
      </c>
      <c r="B49" s="26" t="s">
        <v>4</v>
      </c>
      <c r="C49" s="8" t="str">
        <f t="shared" si="0"/>
        <v/>
      </c>
      <c r="D49" s="7" t="str">
        <f t="shared" si="1"/>
        <v/>
      </c>
      <c r="E49" s="6" t="str">
        <f t="shared" si="2"/>
        <v/>
      </c>
      <c r="F49" s="57" t="str">
        <f t="shared" si="4"/>
        <v/>
      </c>
      <c r="G49" s="7" t="str">
        <f t="shared" si="5"/>
        <v>X</v>
      </c>
      <c r="H49" s="6" t="b">
        <f t="shared" si="6"/>
        <v>0</v>
      </c>
      <c r="K49" s="19" t="s">
        <v>176</v>
      </c>
      <c r="L49" s="17" t="str">
        <f>$B$49</f>
        <v>ABSENT</v>
      </c>
    </row>
    <row r="50" spans="1:12" ht="17" customHeight="1" x14ac:dyDescent="0.2">
      <c r="A50" s="21" t="s">
        <v>177</v>
      </c>
      <c r="B50" s="26" t="s">
        <v>90</v>
      </c>
      <c r="C50" s="8" t="str">
        <f t="shared" si="0"/>
        <v>X</v>
      </c>
      <c r="D50" s="7" t="str">
        <f t="shared" si="1"/>
        <v/>
      </c>
      <c r="E50" s="6" t="str">
        <f t="shared" si="2"/>
        <v/>
      </c>
      <c r="F50" s="57" t="str">
        <f t="shared" si="4"/>
        <v/>
      </c>
      <c r="G50" s="7" t="str">
        <f t="shared" si="5"/>
        <v/>
      </c>
      <c r="H50" s="6" t="b">
        <f t="shared" si="6"/>
        <v>0</v>
      </c>
      <c r="K50" s="19" t="s">
        <v>177</v>
      </c>
      <c r="L50" s="17" t="str">
        <f>$B$50</f>
        <v>CP + POLY 4H-12H</v>
      </c>
    </row>
    <row r="51" spans="1:12" ht="17" customHeight="1" x14ac:dyDescent="0.2">
      <c r="A51" s="21" t="s">
        <v>178</v>
      </c>
      <c r="B51" s="26" t="s">
        <v>102</v>
      </c>
      <c r="C51" s="8" t="str">
        <f t="shared" si="0"/>
        <v>X</v>
      </c>
      <c r="D51" s="7" t="str">
        <f t="shared" si="1"/>
        <v/>
      </c>
      <c r="E51" s="6" t="str">
        <f t="shared" si="2"/>
        <v/>
      </c>
      <c r="F51" s="57" t="str">
        <f t="shared" si="4"/>
        <v/>
      </c>
      <c r="G51" s="7" t="str">
        <f t="shared" si="5"/>
        <v/>
      </c>
      <c r="H51" s="6" t="b">
        <f t="shared" si="6"/>
        <v>0</v>
      </c>
      <c r="K51" s="19" t="s">
        <v>178</v>
      </c>
      <c r="L51" s="17" t="str">
        <f>$B$51</f>
        <v>Contrôle 8H30-12H / 14H30-18H</v>
      </c>
    </row>
    <row r="52" spans="1:12" ht="17" customHeight="1" x14ac:dyDescent="0.2">
      <c r="A52" s="29" t="s">
        <v>179</v>
      </c>
      <c r="B52" s="26" t="s">
        <v>4</v>
      </c>
      <c r="C52" s="8" t="str">
        <f t="shared" si="0"/>
        <v/>
      </c>
      <c r="D52" s="7" t="str">
        <f t="shared" si="1"/>
        <v/>
      </c>
      <c r="E52" s="6" t="str">
        <f t="shared" si="2"/>
        <v/>
      </c>
      <c r="F52" s="57" t="str">
        <f t="shared" si="4"/>
        <v/>
      </c>
      <c r="G52" s="7" t="str">
        <f t="shared" si="5"/>
        <v>X</v>
      </c>
      <c r="H52" s="6" t="b">
        <f t="shared" si="6"/>
        <v>0</v>
      </c>
      <c r="K52" s="19" t="s">
        <v>179</v>
      </c>
      <c r="L52" s="17" t="str">
        <f>$B$52</f>
        <v>ABSENT</v>
      </c>
    </row>
    <row r="53" spans="1:12" ht="17" customHeight="1" x14ac:dyDescent="0.2">
      <c r="A53" s="19" t="s">
        <v>180</v>
      </c>
      <c r="B53" s="26" t="s">
        <v>72</v>
      </c>
      <c r="C53" s="8" t="str">
        <f t="shared" si="0"/>
        <v>X</v>
      </c>
      <c r="D53" s="7" t="str">
        <f t="shared" si="1"/>
        <v/>
      </c>
      <c r="E53" s="6" t="str">
        <f t="shared" si="2"/>
        <v/>
      </c>
      <c r="F53" s="57" t="str">
        <f t="shared" si="4"/>
        <v/>
      </c>
      <c r="G53" s="7" t="str">
        <f t="shared" si="5"/>
        <v/>
      </c>
      <c r="H53" s="6" t="b">
        <f t="shared" si="6"/>
        <v>0</v>
      </c>
      <c r="K53" s="19" t="s">
        <v>180</v>
      </c>
      <c r="L53" s="24" t="str">
        <f>$B$53</f>
        <v>NICE EST</v>
      </c>
    </row>
    <row r="54" spans="1:12" ht="17" customHeight="1" x14ac:dyDescent="0.2">
      <c r="A54" s="21" t="s">
        <v>181</v>
      </c>
      <c r="B54" s="26" t="s">
        <v>69</v>
      </c>
      <c r="C54" s="8" t="str">
        <f t="shared" si="0"/>
        <v>X</v>
      </c>
      <c r="D54" s="7" t="str">
        <f t="shared" si="1"/>
        <v/>
      </c>
      <c r="E54" s="6" t="str">
        <f t="shared" si="2"/>
        <v/>
      </c>
      <c r="F54" s="57" t="str">
        <f t="shared" si="4"/>
        <v/>
      </c>
      <c r="G54" s="7" t="str">
        <f t="shared" si="5"/>
        <v/>
      </c>
      <c r="H54" s="6" t="b">
        <f t="shared" si="6"/>
        <v>0</v>
      </c>
      <c r="K54" s="19" t="s">
        <v>181</v>
      </c>
      <c r="L54" s="17" t="str">
        <f>$B$54</f>
        <v>ENC MATIN 5H-12H</v>
      </c>
    </row>
    <row r="55" spans="1:12" ht="17" customHeight="1" x14ac:dyDescent="0.2">
      <c r="A55" s="20" t="s">
        <v>182</v>
      </c>
      <c r="B55" s="26" t="s">
        <v>4</v>
      </c>
      <c r="C55" s="8" t="str">
        <f t="shared" si="0"/>
        <v/>
      </c>
      <c r="D55" s="7" t="str">
        <f t="shared" si="1"/>
        <v/>
      </c>
      <c r="E55" s="6" t="str">
        <f t="shared" si="2"/>
        <v/>
      </c>
      <c r="F55" s="57" t="str">
        <f t="shared" si="4"/>
        <v/>
      </c>
      <c r="G55" s="7" t="str">
        <f t="shared" si="5"/>
        <v>X</v>
      </c>
      <c r="H55" s="6" t="b">
        <f t="shared" si="6"/>
        <v>0</v>
      </c>
      <c r="K55" s="19" t="s">
        <v>182</v>
      </c>
      <c r="L55" s="24" t="str">
        <f>$B$55</f>
        <v>ABSENT</v>
      </c>
    </row>
    <row r="56" spans="1:12" ht="17" customHeight="1" x14ac:dyDescent="0.2">
      <c r="A56" s="19" t="s">
        <v>183</v>
      </c>
      <c r="B56" s="26" t="s">
        <v>68</v>
      </c>
      <c r="C56" s="8" t="str">
        <f t="shared" si="0"/>
        <v/>
      </c>
      <c r="D56" s="7" t="str">
        <f t="shared" si="1"/>
        <v>X</v>
      </c>
      <c r="E56" s="6" t="str">
        <f t="shared" si="2"/>
        <v/>
      </c>
      <c r="F56" s="57" t="str">
        <f t="shared" si="4"/>
        <v/>
      </c>
      <c r="G56" s="7" t="str">
        <f t="shared" si="5"/>
        <v/>
      </c>
      <c r="H56" s="6" t="b">
        <f t="shared" si="6"/>
        <v>0</v>
      </c>
      <c r="K56" s="19" t="s">
        <v>183</v>
      </c>
      <c r="L56" s="24" t="str">
        <f>$B$56</f>
        <v>POLY 12H-19H</v>
      </c>
    </row>
    <row r="57" spans="1:12" ht="17" customHeight="1" x14ac:dyDescent="0.2">
      <c r="A57" s="19" t="s">
        <v>184</v>
      </c>
      <c r="B57" s="26" t="s">
        <v>66</v>
      </c>
      <c r="C57" s="8" t="str">
        <f t="shared" si="0"/>
        <v/>
      </c>
      <c r="D57" s="7" t="str">
        <f t="shared" si="1"/>
        <v>X</v>
      </c>
      <c r="E57" s="6" t="str">
        <f t="shared" si="2"/>
        <v/>
      </c>
      <c r="F57" s="57" t="str">
        <f t="shared" si="4"/>
        <v/>
      </c>
      <c r="G57" s="7" t="str">
        <f t="shared" si="5"/>
        <v/>
      </c>
      <c r="H57" s="6" t="b">
        <f t="shared" si="6"/>
        <v>0</v>
      </c>
      <c r="K57" s="19" t="s">
        <v>184</v>
      </c>
      <c r="L57" s="24" t="str">
        <f>$B$57</f>
        <v>Contrôle 12H-19H</v>
      </c>
    </row>
    <row r="58" spans="1:12" ht="17" customHeight="1" x14ac:dyDescent="0.2">
      <c r="A58" s="20" t="s">
        <v>185</v>
      </c>
      <c r="B58" s="26" t="s">
        <v>69</v>
      </c>
      <c r="C58" s="8" t="str">
        <f t="shared" si="0"/>
        <v>X</v>
      </c>
      <c r="D58" s="7" t="str">
        <f t="shared" si="1"/>
        <v/>
      </c>
      <c r="E58" s="6" t="str">
        <f t="shared" si="2"/>
        <v/>
      </c>
      <c r="F58" s="57" t="str">
        <f t="shared" si="4"/>
        <v/>
      </c>
      <c r="G58" s="7" t="str">
        <f t="shared" si="5"/>
        <v/>
      </c>
      <c r="H58" s="6" t="b">
        <f t="shared" si="6"/>
        <v>0</v>
      </c>
      <c r="K58" s="21" t="s">
        <v>185</v>
      </c>
      <c r="L58" s="99" t="str">
        <f>$B$58</f>
        <v>ENC MATIN 5H-12H</v>
      </c>
    </row>
    <row r="59" spans="1:12" ht="17" customHeight="1" x14ac:dyDescent="0.2">
      <c r="A59" s="20" t="s">
        <v>186</v>
      </c>
      <c r="B59" s="26" t="s">
        <v>73</v>
      </c>
      <c r="C59" s="8" t="str">
        <f t="shared" si="0"/>
        <v>X</v>
      </c>
      <c r="D59" s="7" t="str">
        <f t="shared" si="1"/>
        <v/>
      </c>
      <c r="E59" s="6" t="str">
        <f t="shared" si="2"/>
        <v/>
      </c>
      <c r="F59" s="57" t="str">
        <f t="shared" si="4"/>
        <v/>
      </c>
      <c r="G59" s="7" t="str">
        <f t="shared" si="5"/>
        <v/>
      </c>
      <c r="H59" s="6" t="b">
        <f t="shared" si="6"/>
        <v>0</v>
      </c>
      <c r="K59" s="19" t="s">
        <v>186</v>
      </c>
      <c r="L59" s="99" t="str">
        <f>$B$59</f>
        <v>B. CARTON</v>
      </c>
    </row>
    <row r="60" spans="1:12" ht="16" x14ac:dyDescent="0.2">
      <c r="A60" s="19" t="s">
        <v>187</v>
      </c>
      <c r="B60" s="26" t="s">
        <v>4</v>
      </c>
      <c r="C60" s="8" t="str">
        <f t="shared" si="0"/>
        <v/>
      </c>
      <c r="D60" s="7" t="str">
        <f t="shared" si="1"/>
        <v/>
      </c>
      <c r="E60" s="6" t="str">
        <f t="shared" si="2"/>
        <v/>
      </c>
      <c r="F60" s="57" t="str">
        <f t="shared" si="4"/>
        <v/>
      </c>
      <c r="G60" s="7" t="str">
        <f t="shared" si="5"/>
        <v>X</v>
      </c>
      <c r="H60" s="6" t="b">
        <f t="shared" si="6"/>
        <v>0</v>
      </c>
      <c r="K60" s="21" t="s">
        <v>187</v>
      </c>
      <c r="L60" s="99" t="str">
        <f>$B$60</f>
        <v>ABSENT</v>
      </c>
    </row>
    <row r="61" spans="1:12" ht="16" x14ac:dyDescent="0.2">
      <c r="A61" s="20" t="s">
        <v>188</v>
      </c>
      <c r="B61" s="26" t="s">
        <v>95</v>
      </c>
      <c r="C61" s="8" t="str">
        <f t="shared" si="0"/>
        <v/>
      </c>
      <c r="D61" s="7" t="str">
        <f t="shared" si="1"/>
        <v>X</v>
      </c>
      <c r="E61" s="6" t="str">
        <f t="shared" si="2"/>
        <v/>
      </c>
      <c r="F61" s="57" t="str">
        <f t="shared" si="4"/>
        <v/>
      </c>
      <c r="G61" s="7" t="str">
        <f t="shared" si="5"/>
        <v/>
      </c>
      <c r="H61" s="6" t="b">
        <f t="shared" si="6"/>
        <v>0</v>
      </c>
      <c r="K61" s="21" t="s">
        <v>188</v>
      </c>
      <c r="L61" s="99" t="str">
        <f>$B$61</f>
        <v>Contrôle 12H00-19H30</v>
      </c>
    </row>
    <row r="62" spans="1:12" ht="16" x14ac:dyDescent="0.2">
      <c r="A62" s="19" t="s">
        <v>189</v>
      </c>
      <c r="B62" s="31" t="s">
        <v>92</v>
      </c>
      <c r="C62" s="8" t="str">
        <f t="shared" si="0"/>
        <v/>
      </c>
      <c r="D62" s="7" t="str">
        <f t="shared" si="1"/>
        <v>X</v>
      </c>
      <c r="E62" s="6" t="str">
        <f t="shared" si="2"/>
        <v/>
      </c>
      <c r="F62" s="57" t="str">
        <f t="shared" si="4"/>
        <v/>
      </c>
      <c r="G62" s="7" t="str">
        <f t="shared" si="5"/>
        <v/>
      </c>
      <c r="H62" s="6" t="b">
        <f t="shared" si="6"/>
        <v>0</v>
      </c>
      <c r="K62" s="20" t="s">
        <v>189</v>
      </c>
      <c r="L62" s="99" t="str">
        <f>$B$62</f>
        <v>CARTON AP</v>
      </c>
    </row>
    <row r="63" spans="1:12" ht="16" x14ac:dyDescent="0.2">
      <c r="A63" s="27" t="s">
        <v>190</v>
      </c>
      <c r="B63" s="31" t="s">
        <v>82</v>
      </c>
      <c r="C63" s="8" t="str">
        <f>IF(COUNTIF(HorMat,B63),"X","")</f>
        <v/>
      </c>
      <c r="D63" s="7" t="str">
        <f>IF(COUNTIF(HorAm,B63),"X","")</f>
        <v/>
      </c>
      <c r="E63" s="6" t="str">
        <f>IF(COUNTIF(HorSoir,B63),"X","")</f>
        <v>X</v>
      </c>
      <c r="F63" s="57" t="str">
        <f>IF(B63="Congés","X","")</f>
        <v/>
      </c>
      <c r="G63" s="7" t="str">
        <f>IF(B63="Absent","X","")</f>
        <v/>
      </c>
      <c r="H63" s="6" t="b">
        <f t="shared" si="6"/>
        <v>0</v>
      </c>
      <c r="K63" s="27" t="s">
        <v>190</v>
      </c>
      <c r="L63" s="99" t="str">
        <f>$B$63</f>
        <v>Contrôle 19H-02H30</v>
      </c>
    </row>
    <row r="64" spans="1:12" ht="17" thickBot="1" x14ac:dyDescent="0.25">
      <c r="A64" s="28" t="s">
        <v>191</v>
      </c>
      <c r="B64" s="30" t="s">
        <v>92</v>
      </c>
      <c r="C64" s="8" t="str">
        <f>IF(COUNTIF(HorMat,B64),"X","")</f>
        <v/>
      </c>
      <c r="D64" s="7" t="str">
        <f>IF(COUNTIF(HorAm,B64),"X","")</f>
        <v>X</v>
      </c>
      <c r="E64" s="6" t="str">
        <f>IF(COUNTIF(HorSoir,B64),"X","")</f>
        <v/>
      </c>
      <c r="F64" s="36" t="str">
        <f>IF(B64="Congés","X","")</f>
        <v/>
      </c>
      <c r="G64" s="37" t="str">
        <f>IF(B64="Absent","X","")</f>
        <v/>
      </c>
      <c r="H64" s="38" t="b">
        <f t="shared" si="6"/>
        <v>0</v>
      </c>
      <c r="K64" s="47" t="s">
        <v>191</v>
      </c>
      <c r="L64" s="100" t="str">
        <f>$B$64</f>
        <v>CARTON AP</v>
      </c>
    </row>
  </sheetData>
  <sortState caseSensitive="1" ref="K8:L64">
    <sortCondition ref="L8:L64"/>
  </sortState>
  <mergeCells count="9">
    <mergeCell ref="A6:A7"/>
    <mergeCell ref="B6:B7"/>
    <mergeCell ref="K2:L3"/>
    <mergeCell ref="A1:H2"/>
    <mergeCell ref="A3:H3"/>
    <mergeCell ref="A4:E5"/>
    <mergeCell ref="F4:H5"/>
    <mergeCell ref="C6:E6"/>
    <mergeCell ref="F6:H6"/>
  </mergeCells>
  <conditionalFormatting sqref="B8:B64">
    <cfRule type="cellIs" dxfId="1364" priority="214" stopIfTrue="1" operator="equal">
      <formula>"Repos"</formula>
    </cfRule>
    <cfRule type="cellIs" dxfId="1363" priority="215" stopIfTrue="1" operator="equal">
      <formula>"ABSENT"</formula>
    </cfRule>
    <cfRule type="cellIs" dxfId="1362" priority="216" stopIfTrue="1" operator="equal">
      <formula>"NICE OUEST"</formula>
    </cfRule>
    <cfRule type="cellIs" dxfId="1361" priority="217" stopIfTrue="1" operator="equal">
      <formula>"Nice Nord"</formula>
    </cfRule>
    <cfRule type="cellIs" dxfId="1360" priority="218" stopIfTrue="1" operator="equal">
      <formula>"Congés"</formula>
    </cfRule>
    <cfRule type="cellIs" dxfId="1359" priority="219" stopIfTrue="1" operator="equal">
      <formula>"Nice Est"</formula>
    </cfRule>
  </conditionalFormatting>
  <conditionalFormatting sqref="K2">
    <cfRule type="cellIs" dxfId="1358" priority="213" stopIfTrue="1" operator="equal">
      <formula>""</formula>
    </cfRule>
  </conditionalFormatting>
  <conditionalFormatting sqref="B8:B64">
    <cfRule type="cellIs" dxfId="1357" priority="173" stopIfTrue="1" operator="equal">
      <formula>"Repos"</formula>
    </cfRule>
    <cfRule type="cellIs" dxfId="1356" priority="174" stopIfTrue="1" operator="equal">
      <formula>"ABSENT"</formula>
    </cfRule>
    <cfRule type="cellIs" dxfId="1355" priority="175" stopIfTrue="1" operator="equal">
      <formula>"NICE OUEST"</formula>
    </cfRule>
    <cfRule type="cellIs" dxfId="1354" priority="176" stopIfTrue="1" operator="equal">
      <formula>"Nice Nord"</formula>
    </cfRule>
    <cfRule type="cellIs" dxfId="1353" priority="177" stopIfTrue="1" operator="equal">
      <formula>"Congés"</formula>
    </cfRule>
    <cfRule type="cellIs" dxfId="1352" priority="178" stopIfTrue="1" operator="equal">
      <formula>"Nice Est"</formula>
    </cfRule>
  </conditionalFormatting>
  <conditionalFormatting sqref="K2">
    <cfRule type="cellIs" dxfId="1351" priority="165" stopIfTrue="1" operator="equal">
      <formula>""</formula>
    </cfRule>
  </conditionalFormatting>
  <conditionalFormatting sqref="B8:B64">
    <cfRule type="cellIs" dxfId="1350" priority="159" stopIfTrue="1" operator="equal">
      <formula>"Repos"</formula>
    </cfRule>
    <cfRule type="cellIs" dxfId="1349" priority="160" stopIfTrue="1" operator="equal">
      <formula>"ABSENT"</formula>
    </cfRule>
    <cfRule type="cellIs" dxfId="1348" priority="161" stopIfTrue="1" operator="equal">
      <formula>"NICE OUEST"</formula>
    </cfRule>
    <cfRule type="cellIs" dxfId="1347" priority="162" stopIfTrue="1" operator="equal">
      <formula>"Nice Nord"</formula>
    </cfRule>
    <cfRule type="cellIs" dxfId="1346" priority="163" stopIfTrue="1" operator="equal">
      <formula>"Congés"</formula>
    </cfRule>
    <cfRule type="cellIs" dxfId="1345" priority="164" stopIfTrue="1" operator="equal">
      <formula>"Nice Est"</formula>
    </cfRule>
  </conditionalFormatting>
  <conditionalFormatting sqref="K2">
    <cfRule type="cellIs" dxfId="1344" priority="151" stopIfTrue="1" operator="equal">
      <formula>""</formula>
    </cfRule>
  </conditionalFormatting>
  <conditionalFormatting sqref="B8:B64">
    <cfRule type="cellIs" dxfId="1343" priority="145" stopIfTrue="1" operator="equal">
      <formula>"Repos"</formula>
    </cfRule>
    <cfRule type="cellIs" dxfId="1342" priority="146" stopIfTrue="1" operator="equal">
      <formula>"ABSENT"</formula>
    </cfRule>
    <cfRule type="cellIs" dxfId="1341" priority="147" stopIfTrue="1" operator="equal">
      <formula>"NICE OUEST"</formula>
    </cfRule>
    <cfRule type="cellIs" dxfId="1340" priority="148" stopIfTrue="1" operator="equal">
      <formula>"Nice Nord"</formula>
    </cfRule>
    <cfRule type="cellIs" dxfId="1339" priority="149" stopIfTrue="1" operator="equal">
      <formula>"Congés"</formula>
    </cfRule>
    <cfRule type="cellIs" dxfId="1338" priority="150" stopIfTrue="1" operator="equal">
      <formula>"Nice Est"</formula>
    </cfRule>
  </conditionalFormatting>
  <conditionalFormatting sqref="K2">
    <cfRule type="cellIs" dxfId="1337" priority="137" stopIfTrue="1" operator="equal">
      <formula>""</formula>
    </cfRule>
  </conditionalFormatting>
  <conditionalFormatting sqref="B8:B64">
    <cfRule type="cellIs" dxfId="1336" priority="131" stopIfTrue="1" operator="equal">
      <formula>"Repos"</formula>
    </cfRule>
    <cfRule type="cellIs" dxfId="1335" priority="132" stopIfTrue="1" operator="equal">
      <formula>"ABSENT"</formula>
    </cfRule>
    <cfRule type="cellIs" dxfId="1334" priority="133" stopIfTrue="1" operator="equal">
      <formula>"NICE OUEST"</formula>
    </cfRule>
    <cfRule type="cellIs" dxfId="1333" priority="134" stopIfTrue="1" operator="equal">
      <formula>"Nice Nord"</formula>
    </cfRule>
    <cfRule type="cellIs" dxfId="1332" priority="135" stopIfTrue="1" operator="equal">
      <formula>"Congés"</formula>
    </cfRule>
    <cfRule type="cellIs" dxfId="1331" priority="136" stopIfTrue="1" operator="equal">
      <formula>"Nice Est"</formula>
    </cfRule>
  </conditionalFormatting>
  <conditionalFormatting sqref="K2">
    <cfRule type="cellIs" dxfId="1330" priority="123" stopIfTrue="1" operator="equal">
      <formula>""</formula>
    </cfRule>
  </conditionalFormatting>
  <conditionalFormatting sqref="H8:H64">
    <cfRule type="containsText" dxfId="1299" priority="92" operator="containsText" text="FAUX">
      <formula>NOT(ISERROR(SEARCH("FAUX",H8)))</formula>
    </cfRule>
  </conditionalFormatting>
  <conditionalFormatting sqref="B55">
    <cfRule type="cellIs" dxfId="1268" priority="56" stopIfTrue="1" operator="equal">
      <formula>"Repos"</formula>
    </cfRule>
    <cfRule type="cellIs" dxfId="1267" priority="57" stopIfTrue="1" operator="equal">
      <formula>"ABSENT"</formula>
    </cfRule>
    <cfRule type="cellIs" dxfId="1266" priority="58" stopIfTrue="1" operator="equal">
      <formula>"NICE OUEST"</formula>
    </cfRule>
    <cfRule type="cellIs" dxfId="1265" priority="59" stopIfTrue="1" operator="equal">
      <formula>"Nice Nord"</formula>
    </cfRule>
    <cfRule type="cellIs" dxfId="1264" priority="60" stopIfTrue="1" operator="equal">
      <formula>"Congés"</formula>
    </cfRule>
    <cfRule type="cellIs" dxfId="1263" priority="61" stopIfTrue="1" operator="equal">
      <formula>"Nice Est"</formula>
    </cfRule>
  </conditionalFormatting>
  <conditionalFormatting sqref="B55">
    <cfRule type="cellIs" dxfId="1262" priority="50" stopIfTrue="1" operator="equal">
      <formula>"Repos"</formula>
    </cfRule>
    <cfRule type="cellIs" dxfId="1261" priority="51" stopIfTrue="1" operator="equal">
      <formula>"ABSENT"</formula>
    </cfRule>
    <cfRule type="cellIs" dxfId="1260" priority="52" stopIfTrue="1" operator="equal">
      <formula>"NICE OUEST"</formula>
    </cfRule>
    <cfRule type="cellIs" dxfId="1259" priority="53" stopIfTrue="1" operator="equal">
      <formula>"Nice Nord"</formula>
    </cfRule>
    <cfRule type="cellIs" dxfId="1258" priority="54" stopIfTrue="1" operator="equal">
      <formula>"Congés"</formula>
    </cfRule>
    <cfRule type="cellIs" dxfId="1257" priority="55" stopIfTrue="1" operator="equal">
      <formula>"Nice Est"</formula>
    </cfRule>
  </conditionalFormatting>
  <conditionalFormatting sqref="B55">
    <cfRule type="cellIs" dxfId="1256" priority="44" stopIfTrue="1" operator="equal">
      <formula>"Repos"</formula>
    </cfRule>
    <cfRule type="cellIs" dxfId="1255" priority="45" stopIfTrue="1" operator="equal">
      <formula>"ABSENT"</formula>
    </cfRule>
    <cfRule type="cellIs" dxfId="1254" priority="46" stopIfTrue="1" operator="equal">
      <formula>"NICE OUEST"</formula>
    </cfRule>
    <cfRule type="cellIs" dxfId="1253" priority="47" stopIfTrue="1" operator="equal">
      <formula>"Nice Nord"</formula>
    </cfRule>
    <cfRule type="cellIs" dxfId="1252" priority="48" stopIfTrue="1" operator="equal">
      <formula>"Congés"</formula>
    </cfRule>
    <cfRule type="cellIs" dxfId="1251" priority="49" stopIfTrue="1" operator="equal">
      <formula>"Nice Est"</formula>
    </cfRule>
  </conditionalFormatting>
  <conditionalFormatting sqref="B55">
    <cfRule type="cellIs" dxfId="1250" priority="38" stopIfTrue="1" operator="equal">
      <formula>"Repos"</formula>
    </cfRule>
    <cfRule type="cellIs" dxfId="1249" priority="39" stopIfTrue="1" operator="equal">
      <formula>"ABSENT"</formula>
    </cfRule>
    <cfRule type="cellIs" dxfId="1248" priority="40" stopIfTrue="1" operator="equal">
      <formula>"NICE OUEST"</formula>
    </cfRule>
    <cfRule type="cellIs" dxfId="1247" priority="41" stopIfTrue="1" operator="equal">
      <formula>"Nice Nord"</formula>
    </cfRule>
    <cfRule type="cellIs" dxfId="1246" priority="42" stopIfTrue="1" operator="equal">
      <formula>"Congés"</formula>
    </cfRule>
    <cfRule type="cellIs" dxfId="1245" priority="43" stopIfTrue="1" operator="equal">
      <formula>"Nice Est"</formula>
    </cfRule>
  </conditionalFormatting>
  <conditionalFormatting sqref="B55">
    <cfRule type="cellIs" dxfId="1244" priority="32" stopIfTrue="1" operator="equal">
      <formula>"Repos"</formula>
    </cfRule>
    <cfRule type="cellIs" dxfId="1243" priority="33" stopIfTrue="1" operator="equal">
      <formula>"ABSENT"</formula>
    </cfRule>
    <cfRule type="cellIs" dxfId="1242" priority="34" stopIfTrue="1" operator="equal">
      <formula>"NICE OUEST"</formula>
    </cfRule>
    <cfRule type="cellIs" dxfId="1241" priority="35" stopIfTrue="1" operator="equal">
      <formula>"Nice Nord"</formula>
    </cfRule>
    <cfRule type="cellIs" dxfId="1240" priority="36" stopIfTrue="1" operator="equal">
      <formula>"Congés"</formula>
    </cfRule>
    <cfRule type="cellIs" dxfId="1239" priority="37" stopIfTrue="1" operator="equal">
      <formula>"Nice Est"</formula>
    </cfRule>
  </conditionalFormatting>
  <conditionalFormatting sqref="B55">
    <cfRule type="cellIs" dxfId="1238" priority="26" stopIfTrue="1" operator="equal">
      <formula>"Repos"</formula>
    </cfRule>
    <cfRule type="cellIs" dxfId="1237" priority="27" stopIfTrue="1" operator="equal">
      <formula>"ABSENT"</formula>
    </cfRule>
    <cfRule type="cellIs" dxfId="1236" priority="28" stopIfTrue="1" operator="equal">
      <formula>"NICE OUEST"</formula>
    </cfRule>
    <cfRule type="cellIs" dxfId="1235" priority="29" stopIfTrue="1" operator="equal">
      <formula>"Nice Nord"</formula>
    </cfRule>
    <cfRule type="cellIs" dxfId="1234" priority="30" stopIfTrue="1" operator="equal">
      <formula>"Congés"</formula>
    </cfRule>
    <cfRule type="cellIs" dxfId="1233" priority="31" stopIfTrue="1" operator="equal">
      <formula>"Nice Est"</formula>
    </cfRule>
  </conditionalFormatting>
  <conditionalFormatting sqref="L8:L56">
    <cfRule type="cellIs" dxfId="249" priority="20" stopIfTrue="1" operator="equal">
      <formula>"Repos"</formula>
    </cfRule>
    <cfRule type="cellIs" dxfId="248" priority="21" stopIfTrue="1" operator="equal">
      <formula>"ABSENT"</formula>
    </cfRule>
    <cfRule type="cellIs" dxfId="247" priority="22" stopIfTrue="1" operator="equal">
      <formula>"NICE OUEST"</formula>
    </cfRule>
    <cfRule type="cellIs" dxfId="246" priority="23" stopIfTrue="1" operator="equal">
      <formula>"Nice Nord"</formula>
    </cfRule>
    <cfRule type="cellIs" dxfId="245" priority="24" stopIfTrue="1" operator="equal">
      <formula>"Congés"</formula>
    </cfRule>
    <cfRule type="cellIs" dxfId="244" priority="25" stopIfTrue="1" operator="equal">
      <formula>"Nice Est"</formula>
    </cfRule>
  </conditionalFormatting>
  <conditionalFormatting sqref="L57">
    <cfRule type="cellIs" dxfId="237" priority="14" stopIfTrue="1" operator="equal">
      <formula>"Repos"</formula>
    </cfRule>
    <cfRule type="cellIs" dxfId="236" priority="15" stopIfTrue="1" operator="equal">
      <formula>"ABSENT"</formula>
    </cfRule>
    <cfRule type="cellIs" dxfId="235" priority="16" stopIfTrue="1" operator="equal">
      <formula>"NICE OUEST"</formula>
    </cfRule>
    <cfRule type="cellIs" dxfId="234" priority="17" stopIfTrue="1" operator="equal">
      <formula>"Nice Nord"</formula>
    </cfRule>
    <cfRule type="cellIs" dxfId="233" priority="18" stopIfTrue="1" operator="equal">
      <formula>"Congés"</formula>
    </cfRule>
    <cfRule type="cellIs" dxfId="232" priority="19" stopIfTrue="1" operator="equal">
      <formula>"Nice Est"</formula>
    </cfRule>
  </conditionalFormatting>
  <conditionalFormatting sqref="L8:L56">
    <cfRule type="cellIs" dxfId="225" priority="8" stopIfTrue="1" operator="equal">
      <formula>"Repos"</formula>
    </cfRule>
    <cfRule type="cellIs" dxfId="224" priority="9" stopIfTrue="1" operator="equal">
      <formula>"ABSENT"</formula>
    </cfRule>
    <cfRule type="cellIs" dxfId="223" priority="10" stopIfTrue="1" operator="equal">
      <formula>"NICE OUEST"</formula>
    </cfRule>
    <cfRule type="cellIs" dxfId="222" priority="11" stopIfTrue="1" operator="equal">
      <formula>"Nice Nord"</formula>
    </cfRule>
    <cfRule type="cellIs" dxfId="221" priority="12" stopIfTrue="1" operator="equal">
      <formula>"Congés"</formula>
    </cfRule>
    <cfRule type="cellIs" dxfId="220" priority="13" stopIfTrue="1" operator="equal">
      <formula>"Nice Est"</formula>
    </cfRule>
  </conditionalFormatting>
  <conditionalFormatting sqref="L57">
    <cfRule type="cellIs" dxfId="213" priority="2" stopIfTrue="1" operator="equal">
      <formula>"Repos"</formula>
    </cfRule>
    <cfRule type="cellIs" dxfId="212" priority="3" stopIfTrue="1" operator="equal">
      <formula>"ABSENT"</formula>
    </cfRule>
    <cfRule type="cellIs" dxfId="211" priority="4" stopIfTrue="1" operator="equal">
      <formula>"NICE OUEST"</formula>
    </cfRule>
    <cfRule type="cellIs" dxfId="210" priority="5" stopIfTrue="1" operator="equal">
      <formula>"Nice Nord"</formula>
    </cfRule>
    <cfRule type="cellIs" dxfId="209" priority="6" stopIfTrue="1" operator="equal">
      <formula>"Congés"</formula>
    </cfRule>
    <cfRule type="cellIs" dxfId="208" priority="7" stopIfTrue="1" operator="equal">
      <formula>"Nice Est"</formula>
    </cfRule>
  </conditionalFormatting>
  <conditionalFormatting sqref="L8:L64">
    <cfRule type="cellIs" dxfId="201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 enableFormatConditionsCalculation="0"/>
  <dimension ref="A1:L64"/>
  <sheetViews>
    <sheetView workbookViewId="0">
      <selection activeCell="M16" sqref="M16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0.6640625" customWidth="1"/>
    <col min="7" max="8" width="10.5" customWidth="1"/>
    <col min="11" max="11" width="35.6640625" customWidth="1"/>
    <col min="12" max="12" width="39.6640625" customWidth="1"/>
  </cols>
  <sheetData>
    <row r="1" spans="1:12" ht="16" thickBot="1" x14ac:dyDescent="0.25">
      <c r="A1" s="79" t="s">
        <v>0</v>
      </c>
      <c r="B1" s="80"/>
      <c r="C1" s="80"/>
      <c r="D1" s="80"/>
      <c r="E1" s="80"/>
      <c r="F1" s="80"/>
      <c r="G1" s="80"/>
      <c r="H1" s="81"/>
    </row>
    <row r="2" spans="1:12" ht="26.25" customHeight="1" x14ac:dyDescent="0.2">
      <c r="A2" s="82"/>
      <c r="B2" s="83"/>
      <c r="C2" s="83"/>
      <c r="D2" s="83"/>
      <c r="E2" s="83"/>
      <c r="F2" s="83"/>
      <c r="G2" s="83"/>
      <c r="H2" s="84"/>
      <c r="K2" s="75">
        <f ca="1">F4</f>
        <v>42832</v>
      </c>
      <c r="L2" s="76"/>
    </row>
    <row r="3" spans="1:12" ht="12" customHeight="1" thickBot="1" x14ac:dyDescent="0.25">
      <c r="A3" s="85"/>
      <c r="B3" s="86"/>
      <c r="C3" s="86"/>
      <c r="D3" s="86"/>
      <c r="E3" s="86"/>
      <c r="F3" s="86"/>
      <c r="G3" s="86"/>
      <c r="H3" s="87"/>
      <c r="K3" s="77"/>
      <c r="L3" s="78"/>
    </row>
    <row r="4" spans="1:12" ht="9.75" customHeight="1" x14ac:dyDescent="0.2">
      <c r="A4" s="88" t="s">
        <v>124</v>
      </c>
      <c r="B4" s="89"/>
      <c r="C4" s="89"/>
      <c r="D4" s="89"/>
      <c r="E4" s="89"/>
      <c r="F4" s="92">
        <f ca="1">DATE(2017,4,MID(CELL("nomfichier",A1),FIND("]",CELL("nomfichier",A1),1)+1,3))</f>
        <v>42832</v>
      </c>
      <c r="G4" s="92"/>
      <c r="H4" s="93"/>
      <c r="L4" s="1"/>
    </row>
    <row r="5" spans="1:12" s="2" customFormat="1" ht="16" thickBot="1" x14ac:dyDescent="0.25">
      <c r="A5" s="90"/>
      <c r="B5" s="91"/>
      <c r="C5" s="91"/>
      <c r="D5" s="91"/>
      <c r="E5" s="91"/>
      <c r="F5" s="94"/>
      <c r="G5" s="94"/>
      <c r="H5" s="95"/>
      <c r="K5"/>
      <c r="L5" s="1"/>
    </row>
    <row r="6" spans="1:12" ht="14.25" customHeight="1" thickBot="1" x14ac:dyDescent="0.25">
      <c r="A6" s="71" t="s">
        <v>1</v>
      </c>
      <c r="B6" s="73" t="s">
        <v>2</v>
      </c>
      <c r="C6" s="96" t="s">
        <v>3</v>
      </c>
      <c r="D6" s="97"/>
      <c r="E6" s="98"/>
      <c r="F6" s="96" t="s">
        <v>4</v>
      </c>
      <c r="G6" s="97"/>
      <c r="H6" s="98"/>
      <c r="K6" s="2"/>
      <c r="L6" s="1"/>
    </row>
    <row r="7" spans="1:12" ht="17" customHeight="1" thickBot="1" x14ac:dyDescent="0.25">
      <c r="A7" s="72"/>
      <c r="B7" s="74"/>
      <c r="C7" s="40" t="s">
        <v>5</v>
      </c>
      <c r="D7" s="41" t="s">
        <v>6</v>
      </c>
      <c r="E7" s="42" t="s">
        <v>7</v>
      </c>
      <c r="F7" s="43" t="s">
        <v>8</v>
      </c>
      <c r="G7" s="41" t="s">
        <v>9</v>
      </c>
      <c r="H7" s="44" t="s">
        <v>10</v>
      </c>
      <c r="K7" s="14" t="s">
        <v>1</v>
      </c>
      <c r="L7" s="15" t="s">
        <v>2</v>
      </c>
    </row>
    <row r="8" spans="1:12" ht="17" customHeight="1" x14ac:dyDescent="0.2">
      <c r="A8" s="18" t="s">
        <v>135</v>
      </c>
      <c r="B8" s="25" t="s">
        <v>64</v>
      </c>
      <c r="C8" s="3" t="str">
        <f t="shared" ref="C8:C62" si="0">IF(COUNTIF(HorMat,B8),"X","")</f>
        <v/>
      </c>
      <c r="D8" s="4" t="str">
        <f t="shared" ref="D8:D62" si="1">IF(COUNTIF(HorAm,B8),"X","")</f>
        <v>X</v>
      </c>
      <c r="E8" s="5" t="str">
        <f t="shared" ref="E8:E62" si="2">IF(COUNTIF(HorSoir,B8),"X","")</f>
        <v/>
      </c>
      <c r="F8" s="56" t="str">
        <f>IF(B8="Congés","X","")</f>
        <v/>
      </c>
      <c r="G8" s="4" t="str">
        <f>IF(B8="Absent","X","")</f>
        <v/>
      </c>
      <c r="H8" s="5" t="b">
        <f t="shared" ref="H8:H39" si="3">IF(OR(COUNTIF(HorSup,B8),B8="",B8="REPOS"),"X")</f>
        <v>0</v>
      </c>
      <c r="K8" s="49" t="s">
        <v>135</v>
      </c>
      <c r="L8" s="32" t="str">
        <f>$B$8</f>
        <v>Standard 11H-15H / 15H30-19H</v>
      </c>
    </row>
    <row r="9" spans="1:12" ht="17" customHeight="1" x14ac:dyDescent="0.2">
      <c r="A9" s="19" t="s">
        <v>136</v>
      </c>
      <c r="B9" s="26" t="s">
        <v>8</v>
      </c>
      <c r="C9" s="8" t="str">
        <f t="shared" si="0"/>
        <v/>
      </c>
      <c r="D9" s="7" t="str">
        <f t="shared" si="1"/>
        <v/>
      </c>
      <c r="E9" s="6" t="str">
        <f t="shared" si="2"/>
        <v/>
      </c>
      <c r="F9" s="57" t="str">
        <f t="shared" ref="F9:F62" si="4">IF(B9="Congés","X","")</f>
        <v>X</v>
      </c>
      <c r="G9" s="7" t="str">
        <f t="shared" ref="G9:G62" si="5">IF(B9="Absent","X","")</f>
        <v/>
      </c>
      <c r="H9" s="6" t="b">
        <f t="shared" si="3"/>
        <v>0</v>
      </c>
      <c r="K9" s="19" t="s">
        <v>136</v>
      </c>
      <c r="L9" s="24" t="str">
        <f>$B$9</f>
        <v>Congés</v>
      </c>
    </row>
    <row r="10" spans="1:12" ht="17" customHeight="1" x14ac:dyDescent="0.2">
      <c r="A10" s="19" t="s">
        <v>137</v>
      </c>
      <c r="B10" s="26" t="s">
        <v>65</v>
      </c>
      <c r="C10" s="8" t="str">
        <f t="shared" si="0"/>
        <v/>
      </c>
      <c r="D10" s="7" t="str">
        <f t="shared" si="1"/>
        <v/>
      </c>
      <c r="E10" s="6" t="str">
        <f t="shared" si="2"/>
        <v>X</v>
      </c>
      <c r="F10" s="57" t="str">
        <f t="shared" si="4"/>
        <v/>
      </c>
      <c r="G10" s="7" t="str">
        <f t="shared" si="5"/>
        <v/>
      </c>
      <c r="H10" s="6" t="b">
        <f t="shared" si="3"/>
        <v>0</v>
      </c>
      <c r="K10" s="19" t="s">
        <v>137</v>
      </c>
      <c r="L10" s="17" t="str">
        <f>$B$10</f>
        <v>ENC NUIT 20H30-02H30</v>
      </c>
    </row>
    <row r="11" spans="1:12" ht="17" customHeight="1" x14ac:dyDescent="0.2">
      <c r="A11" s="19" t="s">
        <v>138</v>
      </c>
      <c r="B11" s="26" t="s">
        <v>8</v>
      </c>
      <c r="C11" s="8" t="str">
        <f t="shared" si="0"/>
        <v/>
      </c>
      <c r="D11" s="7" t="str">
        <f t="shared" si="1"/>
        <v/>
      </c>
      <c r="E11" s="6" t="str">
        <f t="shared" si="2"/>
        <v/>
      </c>
      <c r="F11" s="57" t="str">
        <f t="shared" si="4"/>
        <v>X</v>
      </c>
      <c r="G11" s="7" t="str">
        <f t="shared" si="5"/>
        <v/>
      </c>
      <c r="H11" s="6" t="b">
        <f t="shared" si="3"/>
        <v>0</v>
      </c>
      <c r="K11" s="29" t="s">
        <v>138</v>
      </c>
      <c r="L11" s="17" t="str">
        <f>$B$11</f>
        <v>Congés</v>
      </c>
    </row>
    <row r="12" spans="1:12" ht="17" customHeight="1" x14ac:dyDescent="0.2">
      <c r="A12" s="20" t="s">
        <v>139</v>
      </c>
      <c r="B12" s="26" t="s">
        <v>95</v>
      </c>
      <c r="C12" s="8" t="str">
        <f t="shared" si="0"/>
        <v/>
      </c>
      <c r="D12" s="7" t="str">
        <f t="shared" si="1"/>
        <v>X</v>
      </c>
      <c r="E12" s="6" t="str">
        <f t="shared" si="2"/>
        <v/>
      </c>
      <c r="F12" s="57" t="str">
        <f t="shared" si="4"/>
        <v/>
      </c>
      <c r="G12" s="7" t="str">
        <f t="shared" si="5"/>
        <v/>
      </c>
      <c r="H12" s="6" t="b">
        <f t="shared" si="3"/>
        <v>0</v>
      </c>
      <c r="K12" s="29" t="s">
        <v>139</v>
      </c>
      <c r="L12" s="17" t="str">
        <f>$B$12</f>
        <v>Contrôle 12H00-19H30</v>
      </c>
    </row>
    <row r="13" spans="1:12" ht="17" customHeight="1" x14ac:dyDescent="0.2">
      <c r="A13" s="19" t="s">
        <v>140</v>
      </c>
      <c r="B13" s="26" t="s">
        <v>67</v>
      </c>
      <c r="C13" s="8" t="str">
        <f t="shared" si="0"/>
        <v>X</v>
      </c>
      <c r="D13" s="7" t="str">
        <f t="shared" si="1"/>
        <v/>
      </c>
      <c r="E13" s="6" t="str">
        <f t="shared" si="2"/>
        <v/>
      </c>
      <c r="F13" s="57" t="str">
        <f t="shared" si="4"/>
        <v/>
      </c>
      <c r="G13" s="7" t="str">
        <f t="shared" si="5"/>
        <v/>
      </c>
      <c r="H13" s="6" t="b">
        <f t="shared" si="3"/>
        <v>0</v>
      </c>
      <c r="K13" s="20" t="s">
        <v>140</v>
      </c>
      <c r="L13" s="17" t="str">
        <f>$B$13</f>
        <v>NICE OUEST</v>
      </c>
    </row>
    <row r="14" spans="1:12" ht="17" customHeight="1" x14ac:dyDescent="0.2">
      <c r="A14" s="19" t="s">
        <v>141</v>
      </c>
      <c r="B14" s="26" t="s">
        <v>67</v>
      </c>
      <c r="C14" s="8" t="str">
        <f t="shared" si="0"/>
        <v>X</v>
      </c>
      <c r="D14" s="7" t="str">
        <f t="shared" si="1"/>
        <v/>
      </c>
      <c r="E14" s="6" t="str">
        <f t="shared" si="2"/>
        <v/>
      </c>
      <c r="F14" s="57" t="str">
        <f t="shared" si="4"/>
        <v/>
      </c>
      <c r="G14" s="7" t="str">
        <f t="shared" si="5"/>
        <v/>
      </c>
      <c r="H14" s="6" t="b">
        <f t="shared" si="3"/>
        <v>0</v>
      </c>
      <c r="K14" s="19" t="s">
        <v>141</v>
      </c>
      <c r="L14" s="17" t="str">
        <f>$B$14</f>
        <v>NICE OUEST</v>
      </c>
    </row>
    <row r="15" spans="1:12" ht="17" customHeight="1" x14ac:dyDescent="0.2">
      <c r="A15" s="21" t="s">
        <v>142</v>
      </c>
      <c r="B15" s="26" t="s">
        <v>85</v>
      </c>
      <c r="C15" s="8" t="str">
        <f t="shared" si="0"/>
        <v/>
      </c>
      <c r="D15" s="7" t="str">
        <f t="shared" si="1"/>
        <v>X</v>
      </c>
      <c r="E15" s="6" t="str">
        <f t="shared" si="2"/>
        <v/>
      </c>
      <c r="F15" s="57" t="str">
        <f t="shared" si="4"/>
        <v/>
      </c>
      <c r="G15" s="7" t="str">
        <f t="shared" si="5"/>
        <v/>
      </c>
      <c r="H15" s="6" t="b">
        <f t="shared" si="3"/>
        <v>0</v>
      </c>
      <c r="K15" s="21" t="s">
        <v>142</v>
      </c>
      <c r="L15" s="17" t="str">
        <f>$B$15</f>
        <v>POLY 12H-18H</v>
      </c>
    </row>
    <row r="16" spans="1:12" ht="17" customHeight="1" x14ac:dyDescent="0.2">
      <c r="A16" s="19" t="s">
        <v>143</v>
      </c>
      <c r="B16" s="31" t="s">
        <v>8</v>
      </c>
      <c r="C16" s="8" t="str">
        <f t="shared" si="0"/>
        <v/>
      </c>
      <c r="D16" s="7" t="str">
        <f t="shared" si="1"/>
        <v/>
      </c>
      <c r="E16" s="6" t="str">
        <f t="shared" si="2"/>
        <v/>
      </c>
      <c r="F16" s="57" t="str">
        <f t="shared" si="4"/>
        <v>X</v>
      </c>
      <c r="G16" s="7" t="str">
        <f t="shared" si="5"/>
        <v/>
      </c>
      <c r="H16" s="6" t="b">
        <f t="shared" si="3"/>
        <v>0</v>
      </c>
      <c r="K16" s="19" t="s">
        <v>143</v>
      </c>
      <c r="L16" s="17" t="str">
        <f>$B$16</f>
        <v>Congés</v>
      </c>
    </row>
    <row r="17" spans="1:12" ht="17" customHeight="1" x14ac:dyDescent="0.2">
      <c r="A17" s="19" t="s">
        <v>144</v>
      </c>
      <c r="B17" s="26" t="s">
        <v>67</v>
      </c>
      <c r="C17" s="8" t="str">
        <f t="shared" si="0"/>
        <v>X</v>
      </c>
      <c r="D17" s="7" t="str">
        <f t="shared" si="1"/>
        <v/>
      </c>
      <c r="E17" s="6" t="str">
        <f t="shared" si="2"/>
        <v/>
      </c>
      <c r="F17" s="57" t="str">
        <f t="shared" si="4"/>
        <v/>
      </c>
      <c r="G17" s="7" t="str">
        <f t="shared" si="5"/>
        <v/>
      </c>
      <c r="H17" s="6" t="b">
        <f t="shared" si="3"/>
        <v>0</v>
      </c>
      <c r="K17" s="20" t="s">
        <v>144</v>
      </c>
      <c r="L17" s="17" t="str">
        <f>$B$17</f>
        <v>NICE OUEST</v>
      </c>
    </row>
    <row r="18" spans="1:12" ht="17" customHeight="1" x14ac:dyDescent="0.2">
      <c r="A18" s="20" t="s">
        <v>145</v>
      </c>
      <c r="B18" s="31" t="s">
        <v>87</v>
      </c>
      <c r="C18" s="8" t="str">
        <f t="shared" si="0"/>
        <v>X</v>
      </c>
      <c r="D18" s="7" t="str">
        <f t="shared" si="1"/>
        <v/>
      </c>
      <c r="E18" s="6" t="str">
        <f t="shared" si="2"/>
        <v/>
      </c>
      <c r="F18" s="57" t="str">
        <f t="shared" si="4"/>
        <v/>
      </c>
      <c r="G18" s="7" t="str">
        <f t="shared" si="5"/>
        <v/>
      </c>
      <c r="H18" s="6" t="b">
        <f t="shared" si="3"/>
        <v>0</v>
      </c>
      <c r="K18" s="19" t="s">
        <v>145</v>
      </c>
      <c r="L18" s="17" t="str">
        <f>$B$18</f>
        <v>Secrétariat 8H30-12H /12H30-17H</v>
      </c>
    </row>
    <row r="19" spans="1:12" ht="17" customHeight="1" x14ac:dyDescent="0.2">
      <c r="A19" s="19" t="s">
        <v>146</v>
      </c>
      <c r="B19" s="26" t="s">
        <v>101</v>
      </c>
      <c r="C19" s="8" t="str">
        <f>IF(COUNTIF(HorMat,B19),"X","")</f>
        <v>X</v>
      </c>
      <c r="D19" s="7" t="str">
        <f t="shared" si="1"/>
        <v/>
      </c>
      <c r="E19" s="6" t="str">
        <f t="shared" si="2"/>
        <v/>
      </c>
      <c r="F19" s="57" t="str">
        <f t="shared" si="4"/>
        <v/>
      </c>
      <c r="G19" s="7" t="str">
        <f t="shared" si="5"/>
        <v/>
      </c>
      <c r="H19" s="6" t="b">
        <f t="shared" si="3"/>
        <v>0</v>
      </c>
      <c r="K19" s="19" t="s">
        <v>146</v>
      </c>
      <c r="L19" s="17">
        <f>$B$119</f>
        <v>0</v>
      </c>
    </row>
    <row r="20" spans="1:12" ht="17" customHeight="1" x14ac:dyDescent="0.2">
      <c r="A20" s="19" t="s">
        <v>147</v>
      </c>
      <c r="B20" s="31" t="s">
        <v>8</v>
      </c>
      <c r="C20" s="8" t="str">
        <f t="shared" si="0"/>
        <v/>
      </c>
      <c r="D20" s="7" t="str">
        <f t="shared" si="1"/>
        <v/>
      </c>
      <c r="E20" s="6" t="str">
        <f t="shared" si="2"/>
        <v/>
      </c>
      <c r="F20" s="57" t="str">
        <f t="shared" si="4"/>
        <v>X</v>
      </c>
      <c r="G20" s="7" t="str">
        <f t="shared" si="5"/>
        <v/>
      </c>
      <c r="H20" s="6" t="b">
        <f t="shared" si="3"/>
        <v>0</v>
      </c>
      <c r="K20" s="19" t="s">
        <v>147</v>
      </c>
      <c r="L20" s="17" t="str">
        <f>$B$20</f>
        <v>Congés</v>
      </c>
    </row>
    <row r="21" spans="1:12" ht="17" customHeight="1" x14ac:dyDescent="0.2">
      <c r="A21" s="21" t="s">
        <v>148</v>
      </c>
      <c r="B21" s="31" t="s">
        <v>70</v>
      </c>
      <c r="C21" s="8" t="str">
        <f t="shared" si="0"/>
        <v>X</v>
      </c>
      <c r="D21" s="7" t="str">
        <f t="shared" si="1"/>
        <v/>
      </c>
      <c r="E21" s="6" t="str">
        <f t="shared" si="2"/>
        <v/>
      </c>
      <c r="F21" s="57" t="str">
        <f t="shared" si="4"/>
        <v/>
      </c>
      <c r="G21" s="7" t="str">
        <f t="shared" si="5"/>
        <v/>
      </c>
      <c r="H21" s="6" t="b">
        <f t="shared" si="3"/>
        <v>0</v>
      </c>
      <c r="K21" s="19" t="s">
        <v>148</v>
      </c>
      <c r="L21" s="17" t="str">
        <f>$B$21</f>
        <v>POLY 7H-14H</v>
      </c>
    </row>
    <row r="22" spans="1:12" ht="17" customHeight="1" x14ac:dyDescent="0.2">
      <c r="A22" s="19" t="s">
        <v>149</v>
      </c>
      <c r="B22" s="26" t="s">
        <v>101</v>
      </c>
      <c r="C22" s="8" t="str">
        <f>IF(COUNTIF(HorMat,B22),"X","")</f>
        <v>X</v>
      </c>
      <c r="D22" s="7" t="str">
        <f t="shared" si="1"/>
        <v/>
      </c>
      <c r="E22" s="6" t="str">
        <f t="shared" si="2"/>
        <v/>
      </c>
      <c r="F22" s="57" t="str">
        <f t="shared" si="4"/>
        <v/>
      </c>
      <c r="G22" s="7" t="str">
        <f t="shared" si="5"/>
        <v/>
      </c>
      <c r="H22" s="6" t="b">
        <f t="shared" si="3"/>
        <v>0</v>
      </c>
      <c r="K22" s="19" t="s">
        <v>149</v>
      </c>
      <c r="L22" s="17" t="str">
        <f>$B$22</f>
        <v>ENCADREMENT</v>
      </c>
    </row>
    <row r="23" spans="1:12" ht="17" customHeight="1" x14ac:dyDescent="0.2">
      <c r="A23" s="19" t="s">
        <v>150</v>
      </c>
      <c r="B23" s="26" t="s">
        <v>72</v>
      </c>
      <c r="C23" s="8" t="str">
        <f t="shared" si="0"/>
        <v>X</v>
      </c>
      <c r="D23" s="7" t="str">
        <f t="shared" si="1"/>
        <v/>
      </c>
      <c r="E23" s="6" t="str">
        <f t="shared" si="2"/>
        <v/>
      </c>
      <c r="F23" s="57" t="str">
        <f t="shared" si="4"/>
        <v/>
      </c>
      <c r="G23" s="7" t="str">
        <f t="shared" si="5"/>
        <v/>
      </c>
      <c r="H23" s="6" t="b">
        <f t="shared" si="3"/>
        <v>0</v>
      </c>
      <c r="K23" s="19" t="s">
        <v>150</v>
      </c>
      <c r="L23" s="17" t="str">
        <f>$B$23</f>
        <v>NICE EST</v>
      </c>
    </row>
    <row r="24" spans="1:12" ht="17" customHeight="1" x14ac:dyDescent="0.2">
      <c r="A24" s="19" t="s">
        <v>151</v>
      </c>
      <c r="B24" s="26" t="s">
        <v>65</v>
      </c>
      <c r="C24" s="8" t="str">
        <f t="shared" si="0"/>
        <v/>
      </c>
      <c r="D24" s="7" t="str">
        <f t="shared" si="1"/>
        <v/>
      </c>
      <c r="E24" s="6" t="str">
        <f t="shared" si="2"/>
        <v>X</v>
      </c>
      <c r="F24" s="57" t="str">
        <f t="shared" si="4"/>
        <v/>
      </c>
      <c r="G24" s="7" t="str">
        <f t="shared" si="5"/>
        <v/>
      </c>
      <c r="H24" s="6" t="b">
        <f t="shared" si="3"/>
        <v>0</v>
      </c>
      <c r="K24" s="19" t="s">
        <v>151</v>
      </c>
      <c r="L24" s="17" t="str">
        <f>$B$24</f>
        <v>ENC NUIT 20H30-02H30</v>
      </c>
    </row>
    <row r="25" spans="1:12" ht="17" customHeight="1" x14ac:dyDescent="0.2">
      <c r="A25" s="21" t="s">
        <v>152</v>
      </c>
      <c r="B25" s="26" t="s">
        <v>8</v>
      </c>
      <c r="C25" s="8" t="str">
        <f t="shared" si="0"/>
        <v/>
      </c>
      <c r="D25" s="7" t="str">
        <f t="shared" si="1"/>
        <v/>
      </c>
      <c r="E25" s="6" t="str">
        <f t="shared" si="2"/>
        <v/>
      </c>
      <c r="F25" s="57" t="str">
        <f t="shared" si="4"/>
        <v>X</v>
      </c>
      <c r="G25" s="7" t="str">
        <f t="shared" si="5"/>
        <v/>
      </c>
      <c r="H25" s="6" t="b">
        <f t="shared" si="3"/>
        <v>0</v>
      </c>
      <c r="K25" s="19" t="s">
        <v>152</v>
      </c>
      <c r="L25" s="17" t="str">
        <f>$B$25</f>
        <v>Congés</v>
      </c>
    </row>
    <row r="26" spans="1:12" ht="17" customHeight="1" x14ac:dyDescent="0.2">
      <c r="A26" s="22" t="s">
        <v>153</v>
      </c>
      <c r="B26" s="26" t="s">
        <v>71</v>
      </c>
      <c r="C26" s="8" t="str">
        <f t="shared" si="0"/>
        <v>X</v>
      </c>
      <c r="D26" s="7" t="str">
        <f t="shared" si="1"/>
        <v/>
      </c>
      <c r="E26" s="6" t="str">
        <f t="shared" si="2"/>
        <v/>
      </c>
      <c r="F26" s="57" t="str">
        <f t="shared" si="4"/>
        <v/>
      </c>
      <c r="G26" s="7" t="str">
        <f t="shared" si="5"/>
        <v/>
      </c>
      <c r="H26" s="6" t="b">
        <f t="shared" si="3"/>
        <v>0</v>
      </c>
      <c r="K26" s="19" t="s">
        <v>153</v>
      </c>
      <c r="L26" s="17" t="str">
        <f>$B$26</f>
        <v>Standard 8H-12H/13H-16H30</v>
      </c>
    </row>
    <row r="27" spans="1:12" ht="17" customHeight="1" x14ac:dyDescent="0.2">
      <c r="A27" s="20" t="s">
        <v>154</v>
      </c>
      <c r="B27" s="26" t="s">
        <v>82</v>
      </c>
      <c r="C27" s="8" t="str">
        <f t="shared" si="0"/>
        <v/>
      </c>
      <c r="D27" s="7" t="str">
        <f t="shared" si="1"/>
        <v/>
      </c>
      <c r="E27" s="6" t="str">
        <f t="shared" si="2"/>
        <v>X</v>
      </c>
      <c r="F27" s="57" t="str">
        <f t="shared" si="4"/>
        <v/>
      </c>
      <c r="G27" s="7" t="str">
        <f t="shared" si="5"/>
        <v/>
      </c>
      <c r="H27" s="6" t="b">
        <f t="shared" si="3"/>
        <v>0</v>
      </c>
      <c r="K27" s="19" t="s">
        <v>154</v>
      </c>
      <c r="L27" s="17" t="str">
        <f>$B$27</f>
        <v>Contrôle 19H-02H30</v>
      </c>
    </row>
    <row r="28" spans="1:12" ht="17" customHeight="1" x14ac:dyDescent="0.2">
      <c r="A28" s="29" t="s">
        <v>155</v>
      </c>
      <c r="B28" s="26" t="s">
        <v>4</v>
      </c>
      <c r="C28" s="8" t="str">
        <f t="shared" si="0"/>
        <v/>
      </c>
      <c r="D28" s="7" t="str">
        <f t="shared" si="1"/>
        <v/>
      </c>
      <c r="E28" s="6" t="str">
        <f t="shared" si="2"/>
        <v/>
      </c>
      <c r="F28" s="57" t="str">
        <f t="shared" si="4"/>
        <v/>
      </c>
      <c r="G28" s="7" t="str">
        <f t="shared" si="5"/>
        <v>X</v>
      </c>
      <c r="H28" s="6" t="b">
        <f t="shared" si="3"/>
        <v>0</v>
      </c>
      <c r="K28" s="21" t="s">
        <v>155</v>
      </c>
      <c r="L28" s="17" t="str">
        <f>$B$28</f>
        <v>ABSENT</v>
      </c>
    </row>
    <row r="29" spans="1:12" ht="17" customHeight="1" x14ac:dyDescent="0.2">
      <c r="A29" s="19" t="s">
        <v>156</v>
      </c>
      <c r="B29" s="26" t="s">
        <v>65</v>
      </c>
      <c r="C29" s="8" t="str">
        <f t="shared" si="0"/>
        <v/>
      </c>
      <c r="D29" s="7" t="str">
        <f t="shared" si="1"/>
        <v/>
      </c>
      <c r="E29" s="6" t="str">
        <f t="shared" si="2"/>
        <v>X</v>
      </c>
      <c r="F29" s="57" t="str">
        <f t="shared" si="4"/>
        <v/>
      </c>
      <c r="G29" s="7" t="str">
        <f t="shared" si="5"/>
        <v/>
      </c>
      <c r="H29" s="6" t="b">
        <f t="shared" si="3"/>
        <v>0</v>
      </c>
      <c r="K29" s="19" t="s">
        <v>156</v>
      </c>
      <c r="L29" s="17" t="str">
        <f>$B$29</f>
        <v>ENC NUIT 20H30-02H30</v>
      </c>
    </row>
    <row r="30" spans="1:12" ht="17" customHeight="1" x14ac:dyDescent="0.2">
      <c r="A30" s="19" t="s">
        <v>157</v>
      </c>
      <c r="B30" s="26" t="s">
        <v>4</v>
      </c>
      <c r="C30" s="8" t="str">
        <f t="shared" si="0"/>
        <v/>
      </c>
      <c r="D30" s="7" t="str">
        <f t="shared" si="1"/>
        <v/>
      </c>
      <c r="E30" s="6" t="str">
        <f t="shared" si="2"/>
        <v/>
      </c>
      <c r="F30" s="57" t="str">
        <f t="shared" si="4"/>
        <v/>
      </c>
      <c r="G30" s="7" t="str">
        <f t="shared" si="5"/>
        <v>X</v>
      </c>
      <c r="H30" s="6" t="b">
        <f t="shared" si="3"/>
        <v>0</v>
      </c>
      <c r="K30" s="19" t="s">
        <v>157</v>
      </c>
      <c r="L30" s="17" t="str">
        <f>$B$30</f>
        <v>ABSENT</v>
      </c>
    </row>
    <row r="31" spans="1:12" ht="17" customHeight="1" x14ac:dyDescent="0.2">
      <c r="A31" s="19" t="s">
        <v>158</v>
      </c>
      <c r="B31" s="26" t="s">
        <v>74</v>
      </c>
      <c r="C31" s="8" t="str">
        <f t="shared" si="0"/>
        <v>X</v>
      </c>
      <c r="D31" s="7" t="str">
        <f t="shared" si="1"/>
        <v/>
      </c>
      <c r="E31" s="6" t="str">
        <f t="shared" si="2"/>
        <v/>
      </c>
      <c r="F31" s="57" t="str">
        <f t="shared" si="4"/>
        <v/>
      </c>
      <c r="G31" s="7" t="str">
        <f t="shared" si="5"/>
        <v/>
      </c>
      <c r="H31" s="6" t="b">
        <f t="shared" si="3"/>
        <v>0</v>
      </c>
      <c r="K31" s="19" t="s">
        <v>158</v>
      </c>
      <c r="L31" s="17" t="str">
        <f>$B$31</f>
        <v>CARTON MATIN</v>
      </c>
    </row>
    <row r="32" spans="1:12" ht="17" customHeight="1" x14ac:dyDescent="0.2">
      <c r="A32" s="19" t="s">
        <v>159</v>
      </c>
      <c r="B32" s="26" t="s">
        <v>4</v>
      </c>
      <c r="C32" s="8" t="str">
        <f t="shared" si="0"/>
        <v/>
      </c>
      <c r="D32" s="7" t="str">
        <f t="shared" si="1"/>
        <v/>
      </c>
      <c r="E32" s="6" t="str">
        <f t="shared" si="2"/>
        <v/>
      </c>
      <c r="F32" s="57" t="str">
        <f t="shared" si="4"/>
        <v/>
      </c>
      <c r="G32" s="7" t="str">
        <f t="shared" si="5"/>
        <v>X</v>
      </c>
      <c r="H32" s="6" t="b">
        <f t="shared" si="3"/>
        <v>0</v>
      </c>
      <c r="K32" s="20" t="s">
        <v>159</v>
      </c>
      <c r="L32" s="17" t="str">
        <f>$B$32</f>
        <v>ABSENT</v>
      </c>
    </row>
    <row r="33" spans="1:12" ht="17" customHeight="1" x14ac:dyDescent="0.2">
      <c r="A33" s="21" t="s">
        <v>160</v>
      </c>
      <c r="B33" s="26" t="s">
        <v>73</v>
      </c>
      <c r="C33" s="8" t="str">
        <f t="shared" si="0"/>
        <v>X</v>
      </c>
      <c r="D33" s="7" t="str">
        <f t="shared" si="1"/>
        <v/>
      </c>
      <c r="E33" s="6" t="str">
        <f t="shared" si="2"/>
        <v/>
      </c>
      <c r="F33" s="57" t="str">
        <f t="shared" si="4"/>
        <v/>
      </c>
      <c r="G33" s="7" t="str">
        <f t="shared" si="5"/>
        <v/>
      </c>
      <c r="H33" s="6" t="b">
        <f t="shared" si="3"/>
        <v>0</v>
      </c>
      <c r="K33" s="20" t="s">
        <v>160</v>
      </c>
      <c r="L33" s="17" t="str">
        <f>$B$33</f>
        <v>B. CARTON</v>
      </c>
    </row>
    <row r="34" spans="1:12" ht="17" customHeight="1" x14ac:dyDescent="0.2">
      <c r="A34" s="19" t="s">
        <v>161</v>
      </c>
      <c r="B34" s="26" t="s">
        <v>83</v>
      </c>
      <c r="C34" s="8" t="str">
        <f t="shared" si="0"/>
        <v>X</v>
      </c>
      <c r="D34" s="7" t="str">
        <f t="shared" si="1"/>
        <v/>
      </c>
      <c r="E34" s="6" t="str">
        <f t="shared" si="2"/>
        <v/>
      </c>
      <c r="F34" s="57" t="str">
        <f t="shared" si="4"/>
        <v/>
      </c>
      <c r="G34" s="7" t="str">
        <f t="shared" si="5"/>
        <v/>
      </c>
      <c r="H34" s="6" t="b">
        <f t="shared" si="3"/>
        <v>0</v>
      </c>
      <c r="K34" s="20" t="s">
        <v>161</v>
      </c>
      <c r="L34" s="24" t="str">
        <f>$B$34</f>
        <v>NICE NORD</v>
      </c>
    </row>
    <row r="35" spans="1:12" ht="17" customHeight="1" x14ac:dyDescent="0.2">
      <c r="A35" s="19" t="s">
        <v>162</v>
      </c>
      <c r="B35" s="26" t="s">
        <v>67</v>
      </c>
      <c r="C35" s="8" t="str">
        <f t="shared" si="0"/>
        <v>X</v>
      </c>
      <c r="D35" s="7" t="str">
        <f t="shared" si="1"/>
        <v/>
      </c>
      <c r="E35" s="6" t="str">
        <f t="shared" si="2"/>
        <v/>
      </c>
      <c r="F35" s="57" t="str">
        <f t="shared" si="4"/>
        <v/>
      </c>
      <c r="G35" s="7" t="str">
        <f t="shared" si="5"/>
        <v/>
      </c>
      <c r="H35" s="6" t="b">
        <f t="shared" si="3"/>
        <v>0</v>
      </c>
      <c r="K35" s="45" t="s">
        <v>162</v>
      </c>
      <c r="L35" s="17" t="str">
        <f>$B$35</f>
        <v>NICE OUEST</v>
      </c>
    </row>
    <row r="36" spans="1:12" ht="17" customHeight="1" x14ac:dyDescent="0.2">
      <c r="A36" s="19" t="s">
        <v>163</v>
      </c>
      <c r="B36" s="26" t="s">
        <v>72</v>
      </c>
      <c r="C36" s="8" t="str">
        <f t="shared" si="0"/>
        <v>X</v>
      </c>
      <c r="D36" s="7" t="str">
        <f t="shared" si="1"/>
        <v/>
      </c>
      <c r="E36" s="6" t="str">
        <f t="shared" si="2"/>
        <v/>
      </c>
      <c r="F36" s="57" t="str">
        <f t="shared" si="4"/>
        <v/>
      </c>
      <c r="G36" s="7" t="str">
        <f t="shared" si="5"/>
        <v/>
      </c>
      <c r="H36" s="6" t="b">
        <f t="shared" si="3"/>
        <v>0</v>
      </c>
      <c r="K36" s="21" t="s">
        <v>163</v>
      </c>
      <c r="L36" s="17" t="str">
        <f>$B$36</f>
        <v>NICE EST</v>
      </c>
    </row>
    <row r="37" spans="1:12" ht="17" customHeight="1" x14ac:dyDescent="0.2">
      <c r="A37" s="19" t="s">
        <v>164</v>
      </c>
      <c r="B37" s="26" t="s">
        <v>69</v>
      </c>
      <c r="C37" s="8" t="str">
        <f t="shared" si="0"/>
        <v>X</v>
      </c>
      <c r="D37" s="7" t="str">
        <f t="shared" si="1"/>
        <v/>
      </c>
      <c r="E37" s="6" t="str">
        <f t="shared" si="2"/>
        <v/>
      </c>
      <c r="F37" s="57" t="str">
        <f t="shared" si="4"/>
        <v/>
      </c>
      <c r="G37" s="7" t="str">
        <f t="shared" si="5"/>
        <v/>
      </c>
      <c r="H37" s="6" t="b">
        <f t="shared" si="3"/>
        <v>0</v>
      </c>
      <c r="K37" s="19" t="s">
        <v>164</v>
      </c>
      <c r="L37" s="17" t="str">
        <f>$B$37</f>
        <v>ENC MATIN 5H-12H</v>
      </c>
    </row>
    <row r="38" spans="1:12" ht="17" customHeight="1" x14ac:dyDescent="0.2">
      <c r="A38" s="19" t="s">
        <v>165</v>
      </c>
      <c r="B38" s="26" t="s">
        <v>74</v>
      </c>
      <c r="C38" s="8" t="str">
        <f t="shared" si="0"/>
        <v>X</v>
      </c>
      <c r="D38" s="7" t="str">
        <f t="shared" si="1"/>
        <v/>
      </c>
      <c r="E38" s="6" t="str">
        <f t="shared" si="2"/>
        <v/>
      </c>
      <c r="F38" s="57" t="str">
        <f t="shared" si="4"/>
        <v/>
      </c>
      <c r="G38" s="7" t="str">
        <f t="shared" si="5"/>
        <v/>
      </c>
      <c r="H38" s="6" t="b">
        <f t="shared" si="3"/>
        <v>0</v>
      </c>
      <c r="K38" s="21" t="s">
        <v>165</v>
      </c>
      <c r="L38" s="17" t="str">
        <f>$B$38</f>
        <v>CARTON MATIN</v>
      </c>
    </row>
    <row r="39" spans="1:12" ht="17" customHeight="1" x14ac:dyDescent="0.2">
      <c r="A39" s="19" t="s">
        <v>166</v>
      </c>
      <c r="B39" s="26" t="s">
        <v>8</v>
      </c>
      <c r="C39" s="8" t="str">
        <f t="shared" si="0"/>
        <v/>
      </c>
      <c r="D39" s="7" t="str">
        <f t="shared" si="1"/>
        <v/>
      </c>
      <c r="E39" s="6" t="str">
        <f t="shared" si="2"/>
        <v/>
      </c>
      <c r="F39" s="57" t="str">
        <f t="shared" si="4"/>
        <v>X</v>
      </c>
      <c r="G39" s="7" t="str">
        <f t="shared" si="5"/>
        <v/>
      </c>
      <c r="H39" s="6" t="b">
        <f t="shared" si="3"/>
        <v>0</v>
      </c>
      <c r="K39" s="19" t="s">
        <v>166</v>
      </c>
      <c r="L39" s="17" t="str">
        <f>$B$39</f>
        <v>Congés</v>
      </c>
    </row>
    <row r="40" spans="1:12" ht="17" customHeight="1" x14ac:dyDescent="0.2">
      <c r="A40" s="19" t="s">
        <v>167</v>
      </c>
      <c r="B40" s="26" t="s">
        <v>69</v>
      </c>
      <c r="C40" s="8" t="str">
        <f t="shared" si="0"/>
        <v>X</v>
      </c>
      <c r="D40" s="7" t="str">
        <f t="shared" si="1"/>
        <v/>
      </c>
      <c r="E40" s="6" t="str">
        <f t="shared" si="2"/>
        <v/>
      </c>
      <c r="F40" s="57" t="str">
        <f t="shared" si="4"/>
        <v/>
      </c>
      <c r="G40" s="7" t="str">
        <f t="shared" si="5"/>
        <v/>
      </c>
      <c r="H40" s="6" t="b">
        <f t="shared" ref="H40:H64" si="6">IF(OR(COUNTIF(HorSup,B40),B40="",B40="REPOS"),"X")</f>
        <v>0</v>
      </c>
      <c r="K40" s="19" t="s">
        <v>167</v>
      </c>
      <c r="L40" s="24" t="str">
        <f>$B$40</f>
        <v>ENC MATIN 5H-12H</v>
      </c>
    </row>
    <row r="41" spans="1:12" ht="17" customHeight="1" x14ac:dyDescent="0.2">
      <c r="A41" s="21" t="s">
        <v>168</v>
      </c>
      <c r="B41" s="26" t="s">
        <v>76</v>
      </c>
      <c r="C41" s="8" t="str">
        <f t="shared" si="0"/>
        <v>X</v>
      </c>
      <c r="D41" s="7" t="str">
        <f t="shared" si="1"/>
        <v/>
      </c>
      <c r="E41" s="6" t="str">
        <f t="shared" si="2"/>
        <v/>
      </c>
      <c r="F41" s="57" t="str">
        <f t="shared" si="4"/>
        <v/>
      </c>
      <c r="G41" s="7" t="str">
        <f t="shared" si="5"/>
        <v/>
      </c>
      <c r="H41" s="6" t="b">
        <f t="shared" si="6"/>
        <v>0</v>
      </c>
      <c r="K41" s="21" t="s">
        <v>168</v>
      </c>
      <c r="L41" s="24" t="str">
        <f>$B$41</f>
        <v>POLY 5H-12H</v>
      </c>
    </row>
    <row r="42" spans="1:12" ht="17" customHeight="1" x14ac:dyDescent="0.2">
      <c r="A42" s="19" t="s">
        <v>169</v>
      </c>
      <c r="B42" s="26" t="s">
        <v>72</v>
      </c>
      <c r="C42" s="8" t="str">
        <f t="shared" si="0"/>
        <v>X</v>
      </c>
      <c r="D42" s="7" t="str">
        <f t="shared" si="1"/>
        <v/>
      </c>
      <c r="E42" s="6" t="str">
        <f t="shared" si="2"/>
        <v/>
      </c>
      <c r="F42" s="57" t="str">
        <f t="shared" si="4"/>
        <v/>
      </c>
      <c r="G42" s="7" t="str">
        <f t="shared" si="5"/>
        <v/>
      </c>
      <c r="H42" s="6" t="b">
        <f t="shared" si="6"/>
        <v>0</v>
      </c>
      <c r="K42" s="20" t="s">
        <v>169</v>
      </c>
      <c r="L42" s="24" t="str">
        <f>$B$42</f>
        <v>NICE EST</v>
      </c>
    </row>
    <row r="43" spans="1:12" ht="17" customHeight="1" x14ac:dyDescent="0.2">
      <c r="A43" s="19" t="s">
        <v>170</v>
      </c>
      <c r="B43" s="26" t="s">
        <v>92</v>
      </c>
      <c r="C43" s="8" t="str">
        <f t="shared" si="0"/>
        <v/>
      </c>
      <c r="D43" s="7" t="str">
        <f t="shared" si="1"/>
        <v>X</v>
      </c>
      <c r="E43" s="6" t="str">
        <f t="shared" si="2"/>
        <v/>
      </c>
      <c r="F43" s="57" t="str">
        <f t="shared" si="4"/>
        <v/>
      </c>
      <c r="G43" s="7" t="str">
        <f t="shared" si="5"/>
        <v/>
      </c>
      <c r="H43" s="6" t="b">
        <f t="shared" si="6"/>
        <v>0</v>
      </c>
      <c r="K43" s="19" t="s">
        <v>170</v>
      </c>
      <c r="L43" s="24" t="str">
        <f>$B$43</f>
        <v>CARTON AP</v>
      </c>
    </row>
    <row r="44" spans="1:12" ht="17" customHeight="1" x14ac:dyDescent="0.2">
      <c r="A44" s="19" t="s">
        <v>171</v>
      </c>
      <c r="B44" s="26" t="s">
        <v>8</v>
      </c>
      <c r="C44" s="8" t="str">
        <f t="shared" si="0"/>
        <v/>
      </c>
      <c r="D44" s="7" t="str">
        <f t="shared" si="1"/>
        <v/>
      </c>
      <c r="E44" s="6" t="str">
        <f t="shared" si="2"/>
        <v/>
      </c>
      <c r="F44" s="57" t="str">
        <f t="shared" si="4"/>
        <v>X</v>
      </c>
      <c r="G44" s="7" t="str">
        <f t="shared" si="5"/>
        <v/>
      </c>
      <c r="H44" s="6" t="b">
        <f t="shared" si="6"/>
        <v>0</v>
      </c>
      <c r="K44" s="19" t="s">
        <v>171</v>
      </c>
      <c r="L44" s="17" t="str">
        <f>$B$44</f>
        <v>Congés</v>
      </c>
    </row>
    <row r="45" spans="1:12" ht="17" customHeight="1" x14ac:dyDescent="0.2">
      <c r="A45" s="19" t="s">
        <v>172</v>
      </c>
      <c r="B45" s="26" t="s">
        <v>73</v>
      </c>
      <c r="C45" s="8" t="str">
        <f t="shared" si="0"/>
        <v>X</v>
      </c>
      <c r="D45" s="7" t="str">
        <f t="shared" si="1"/>
        <v/>
      </c>
      <c r="E45" s="6" t="str">
        <f t="shared" si="2"/>
        <v/>
      </c>
      <c r="F45" s="57" t="str">
        <f t="shared" si="4"/>
        <v/>
      </c>
      <c r="G45" s="7" t="str">
        <f t="shared" si="5"/>
        <v/>
      </c>
      <c r="H45" s="6" t="b">
        <f t="shared" si="6"/>
        <v>0</v>
      </c>
      <c r="K45" s="19" t="s">
        <v>172</v>
      </c>
      <c r="L45" s="17" t="str">
        <f>$B$45</f>
        <v>B. CARTON</v>
      </c>
    </row>
    <row r="46" spans="1:12" ht="17" customHeight="1" x14ac:dyDescent="0.2">
      <c r="A46" s="19" t="s">
        <v>173</v>
      </c>
      <c r="B46" s="26" t="s">
        <v>65</v>
      </c>
      <c r="C46" s="8" t="str">
        <f t="shared" si="0"/>
        <v/>
      </c>
      <c r="D46" s="7" t="str">
        <f t="shared" si="1"/>
        <v/>
      </c>
      <c r="E46" s="6" t="str">
        <f t="shared" si="2"/>
        <v>X</v>
      </c>
      <c r="F46" s="57" t="str">
        <f t="shared" si="4"/>
        <v/>
      </c>
      <c r="G46" s="7" t="str">
        <f t="shared" si="5"/>
        <v/>
      </c>
      <c r="H46" s="6" t="b">
        <f t="shared" si="6"/>
        <v>0</v>
      </c>
      <c r="K46" s="19" t="s">
        <v>173</v>
      </c>
      <c r="L46" s="17" t="str">
        <f>$B$46</f>
        <v>ENC NUIT 20H30-02H30</v>
      </c>
    </row>
    <row r="47" spans="1:12" ht="17" customHeight="1" x14ac:dyDescent="0.2">
      <c r="A47" s="19" t="s">
        <v>174</v>
      </c>
      <c r="B47" s="26" t="s">
        <v>92</v>
      </c>
      <c r="C47" s="8" t="str">
        <f t="shared" si="0"/>
        <v/>
      </c>
      <c r="D47" s="7" t="str">
        <f t="shared" si="1"/>
        <v>X</v>
      </c>
      <c r="E47" s="6" t="str">
        <f t="shared" si="2"/>
        <v/>
      </c>
      <c r="F47" s="57" t="str">
        <f t="shared" si="4"/>
        <v/>
      </c>
      <c r="G47" s="7" t="str">
        <f t="shared" si="5"/>
        <v/>
      </c>
      <c r="H47" s="6" t="b">
        <f t="shared" si="6"/>
        <v>0</v>
      </c>
      <c r="K47" s="19" t="s">
        <v>174</v>
      </c>
      <c r="L47" s="17" t="str">
        <f>$B$47</f>
        <v>CARTON AP</v>
      </c>
    </row>
    <row r="48" spans="1:12" ht="17" customHeight="1" x14ac:dyDescent="0.2">
      <c r="A48" s="19" t="s">
        <v>175</v>
      </c>
      <c r="B48" s="26" t="s">
        <v>8</v>
      </c>
      <c r="C48" s="8" t="str">
        <f t="shared" si="0"/>
        <v/>
      </c>
      <c r="D48" s="7" t="str">
        <f t="shared" si="1"/>
        <v/>
      </c>
      <c r="E48" s="6" t="str">
        <f t="shared" si="2"/>
        <v/>
      </c>
      <c r="F48" s="57" t="str">
        <f t="shared" si="4"/>
        <v>X</v>
      </c>
      <c r="G48" s="7" t="str">
        <f t="shared" si="5"/>
        <v/>
      </c>
      <c r="H48" s="6" t="b">
        <f t="shared" si="6"/>
        <v>0</v>
      </c>
      <c r="K48" s="19" t="s">
        <v>175</v>
      </c>
      <c r="L48" s="17" t="str">
        <f>$B$48</f>
        <v>Congés</v>
      </c>
    </row>
    <row r="49" spans="1:12" ht="17" customHeight="1" x14ac:dyDescent="0.2">
      <c r="A49" s="29" t="s">
        <v>176</v>
      </c>
      <c r="B49" s="26" t="s">
        <v>4</v>
      </c>
      <c r="C49" s="8" t="str">
        <f t="shared" si="0"/>
        <v/>
      </c>
      <c r="D49" s="7" t="str">
        <f t="shared" si="1"/>
        <v/>
      </c>
      <c r="E49" s="6" t="str">
        <f t="shared" si="2"/>
        <v/>
      </c>
      <c r="F49" s="57" t="str">
        <f t="shared" si="4"/>
        <v/>
      </c>
      <c r="G49" s="7" t="str">
        <f t="shared" si="5"/>
        <v>X</v>
      </c>
      <c r="H49" s="6" t="b">
        <f t="shared" si="6"/>
        <v>0</v>
      </c>
      <c r="K49" s="19" t="s">
        <v>176</v>
      </c>
      <c r="L49" s="17" t="str">
        <f>$B$49</f>
        <v>ABSENT</v>
      </c>
    </row>
    <row r="50" spans="1:12" ht="17" customHeight="1" x14ac:dyDescent="0.2">
      <c r="A50" s="21" t="s">
        <v>177</v>
      </c>
      <c r="B50" s="26" t="s">
        <v>90</v>
      </c>
      <c r="C50" s="8" t="str">
        <f t="shared" si="0"/>
        <v>X</v>
      </c>
      <c r="D50" s="7" t="str">
        <f t="shared" si="1"/>
        <v/>
      </c>
      <c r="E50" s="6" t="str">
        <f t="shared" si="2"/>
        <v/>
      </c>
      <c r="F50" s="57" t="str">
        <f t="shared" si="4"/>
        <v/>
      </c>
      <c r="G50" s="7" t="str">
        <f t="shared" si="5"/>
        <v/>
      </c>
      <c r="H50" s="6" t="b">
        <f t="shared" si="6"/>
        <v>0</v>
      </c>
      <c r="K50" s="19" t="s">
        <v>177</v>
      </c>
      <c r="L50" s="17" t="str">
        <f>$B$50</f>
        <v>CP + POLY 4H-12H</v>
      </c>
    </row>
    <row r="51" spans="1:12" ht="17" customHeight="1" x14ac:dyDescent="0.2">
      <c r="A51" s="21" t="s">
        <v>178</v>
      </c>
      <c r="B51" s="26" t="s">
        <v>102</v>
      </c>
      <c r="C51" s="8" t="str">
        <f t="shared" si="0"/>
        <v>X</v>
      </c>
      <c r="D51" s="7" t="str">
        <f t="shared" si="1"/>
        <v/>
      </c>
      <c r="E51" s="6" t="str">
        <f t="shared" si="2"/>
        <v/>
      </c>
      <c r="F51" s="57" t="str">
        <f t="shared" si="4"/>
        <v/>
      </c>
      <c r="G51" s="7" t="str">
        <f t="shared" si="5"/>
        <v/>
      </c>
      <c r="H51" s="6" t="b">
        <f t="shared" si="6"/>
        <v>0</v>
      </c>
      <c r="K51" s="19" t="s">
        <v>178</v>
      </c>
      <c r="L51" s="17" t="str">
        <f>$B$51</f>
        <v>Contrôle 8H30-12H / 14H30-18H</v>
      </c>
    </row>
    <row r="52" spans="1:12" ht="17" customHeight="1" x14ac:dyDescent="0.2">
      <c r="A52" s="29" t="s">
        <v>179</v>
      </c>
      <c r="B52" s="26" t="s">
        <v>4</v>
      </c>
      <c r="C52" s="8" t="str">
        <f t="shared" si="0"/>
        <v/>
      </c>
      <c r="D52" s="7" t="str">
        <f t="shared" si="1"/>
        <v/>
      </c>
      <c r="E52" s="6" t="str">
        <f t="shared" si="2"/>
        <v/>
      </c>
      <c r="F52" s="57" t="str">
        <f t="shared" si="4"/>
        <v/>
      </c>
      <c r="G52" s="7" t="str">
        <f t="shared" si="5"/>
        <v>X</v>
      </c>
      <c r="H52" s="6" t="b">
        <f t="shared" si="6"/>
        <v>0</v>
      </c>
      <c r="K52" s="19" t="s">
        <v>179</v>
      </c>
      <c r="L52" s="17" t="str">
        <f>$B$52</f>
        <v>ABSENT</v>
      </c>
    </row>
    <row r="53" spans="1:12" ht="17" customHeight="1" x14ac:dyDescent="0.2">
      <c r="A53" s="19" t="s">
        <v>180</v>
      </c>
      <c r="B53" s="26" t="s">
        <v>72</v>
      </c>
      <c r="C53" s="8" t="str">
        <f t="shared" si="0"/>
        <v>X</v>
      </c>
      <c r="D53" s="7" t="str">
        <f t="shared" si="1"/>
        <v/>
      </c>
      <c r="E53" s="6" t="str">
        <f t="shared" si="2"/>
        <v/>
      </c>
      <c r="F53" s="57" t="str">
        <f t="shared" si="4"/>
        <v/>
      </c>
      <c r="G53" s="7" t="str">
        <f t="shared" si="5"/>
        <v/>
      </c>
      <c r="H53" s="6" t="b">
        <f t="shared" si="6"/>
        <v>0</v>
      </c>
      <c r="K53" s="19" t="s">
        <v>180</v>
      </c>
      <c r="L53" s="24" t="str">
        <f>$B$53</f>
        <v>NICE EST</v>
      </c>
    </row>
    <row r="54" spans="1:12" ht="17" customHeight="1" x14ac:dyDescent="0.2">
      <c r="A54" s="21" t="s">
        <v>181</v>
      </c>
      <c r="B54" s="26" t="s">
        <v>69</v>
      </c>
      <c r="C54" s="8" t="str">
        <f t="shared" si="0"/>
        <v>X</v>
      </c>
      <c r="D54" s="7" t="str">
        <f t="shared" si="1"/>
        <v/>
      </c>
      <c r="E54" s="6" t="str">
        <f t="shared" si="2"/>
        <v/>
      </c>
      <c r="F54" s="57" t="str">
        <f t="shared" si="4"/>
        <v/>
      </c>
      <c r="G54" s="7" t="str">
        <f t="shared" si="5"/>
        <v/>
      </c>
      <c r="H54" s="6" t="b">
        <f t="shared" si="6"/>
        <v>0</v>
      </c>
      <c r="K54" s="19" t="s">
        <v>181</v>
      </c>
      <c r="L54" s="17" t="str">
        <f>$B$54</f>
        <v>ENC MATIN 5H-12H</v>
      </c>
    </row>
    <row r="55" spans="1:12" ht="17" customHeight="1" x14ac:dyDescent="0.2">
      <c r="A55" s="20" t="s">
        <v>182</v>
      </c>
      <c r="B55" s="26" t="s">
        <v>4</v>
      </c>
      <c r="C55" s="8" t="str">
        <f t="shared" si="0"/>
        <v/>
      </c>
      <c r="D55" s="7" t="str">
        <f t="shared" si="1"/>
        <v/>
      </c>
      <c r="E55" s="6" t="str">
        <f t="shared" si="2"/>
        <v/>
      </c>
      <c r="F55" s="57" t="str">
        <f t="shared" si="4"/>
        <v/>
      </c>
      <c r="G55" s="7" t="str">
        <f t="shared" si="5"/>
        <v>X</v>
      </c>
      <c r="H55" s="6" t="b">
        <f t="shared" si="6"/>
        <v>0</v>
      </c>
      <c r="K55" s="19" t="s">
        <v>182</v>
      </c>
      <c r="L55" s="24" t="str">
        <f>$B$55</f>
        <v>ABSENT</v>
      </c>
    </row>
    <row r="56" spans="1:12" ht="17" customHeight="1" x14ac:dyDescent="0.2">
      <c r="A56" s="19" t="s">
        <v>183</v>
      </c>
      <c r="B56" s="26" t="s">
        <v>68</v>
      </c>
      <c r="C56" s="8" t="str">
        <f t="shared" si="0"/>
        <v/>
      </c>
      <c r="D56" s="7" t="str">
        <f t="shared" si="1"/>
        <v>X</v>
      </c>
      <c r="E56" s="6" t="str">
        <f t="shared" si="2"/>
        <v/>
      </c>
      <c r="F56" s="57" t="str">
        <f t="shared" si="4"/>
        <v/>
      </c>
      <c r="G56" s="7" t="str">
        <f t="shared" si="5"/>
        <v/>
      </c>
      <c r="H56" s="6" t="b">
        <f t="shared" si="6"/>
        <v>0</v>
      </c>
      <c r="K56" s="19" t="s">
        <v>183</v>
      </c>
      <c r="L56" s="24" t="str">
        <f>$B$56</f>
        <v>POLY 12H-19H</v>
      </c>
    </row>
    <row r="57" spans="1:12" ht="17" customHeight="1" x14ac:dyDescent="0.2">
      <c r="A57" s="19" t="s">
        <v>184</v>
      </c>
      <c r="B57" s="26" t="s">
        <v>80</v>
      </c>
      <c r="C57" s="8" t="str">
        <f t="shared" si="0"/>
        <v>X</v>
      </c>
      <c r="D57" s="7" t="str">
        <f t="shared" si="1"/>
        <v/>
      </c>
      <c r="E57" s="6" t="str">
        <f t="shared" si="2"/>
        <v/>
      </c>
      <c r="F57" s="57" t="str">
        <f t="shared" si="4"/>
        <v/>
      </c>
      <c r="G57" s="7" t="str">
        <f t="shared" si="5"/>
        <v/>
      </c>
      <c r="H57" s="6" t="b">
        <f t="shared" si="6"/>
        <v>0</v>
      </c>
      <c r="K57" s="19" t="s">
        <v>184</v>
      </c>
      <c r="L57" s="24" t="str">
        <f>$B$57</f>
        <v>Contrôle Privé 06H-14H</v>
      </c>
    </row>
    <row r="58" spans="1:12" ht="17" customHeight="1" x14ac:dyDescent="0.2">
      <c r="A58" s="20" t="s">
        <v>185</v>
      </c>
      <c r="B58" s="26" t="s">
        <v>69</v>
      </c>
      <c r="C58" s="8" t="str">
        <f t="shared" si="0"/>
        <v>X</v>
      </c>
      <c r="D58" s="7" t="str">
        <f t="shared" si="1"/>
        <v/>
      </c>
      <c r="E58" s="6" t="str">
        <f t="shared" si="2"/>
        <v/>
      </c>
      <c r="F58" s="57" t="str">
        <f t="shared" si="4"/>
        <v/>
      </c>
      <c r="G58" s="7" t="str">
        <f t="shared" si="5"/>
        <v/>
      </c>
      <c r="H58" s="6" t="b">
        <f t="shared" si="6"/>
        <v>0</v>
      </c>
      <c r="K58" s="21" t="s">
        <v>185</v>
      </c>
      <c r="L58" s="99" t="str">
        <f>$B$58</f>
        <v>ENC MATIN 5H-12H</v>
      </c>
    </row>
    <row r="59" spans="1:12" ht="17" customHeight="1" x14ac:dyDescent="0.2">
      <c r="A59" s="20" t="s">
        <v>186</v>
      </c>
      <c r="B59" s="26" t="s">
        <v>73</v>
      </c>
      <c r="C59" s="8" t="str">
        <f t="shared" si="0"/>
        <v>X</v>
      </c>
      <c r="D59" s="7" t="str">
        <f t="shared" si="1"/>
        <v/>
      </c>
      <c r="E59" s="6" t="str">
        <f t="shared" si="2"/>
        <v/>
      </c>
      <c r="F59" s="57" t="str">
        <f t="shared" si="4"/>
        <v/>
      </c>
      <c r="G59" s="7" t="str">
        <f t="shared" si="5"/>
        <v/>
      </c>
      <c r="H59" s="6" t="b">
        <f t="shared" si="6"/>
        <v>0</v>
      </c>
      <c r="K59" s="19" t="s">
        <v>186</v>
      </c>
      <c r="L59" s="99" t="str">
        <f>$B$59</f>
        <v>B. CARTON</v>
      </c>
    </row>
    <row r="60" spans="1:12" ht="16" x14ac:dyDescent="0.2">
      <c r="A60" s="19" t="s">
        <v>187</v>
      </c>
      <c r="B60" s="26" t="s">
        <v>4</v>
      </c>
      <c r="C60" s="8" t="str">
        <f t="shared" si="0"/>
        <v/>
      </c>
      <c r="D60" s="7" t="str">
        <f t="shared" si="1"/>
        <v/>
      </c>
      <c r="E60" s="6" t="str">
        <f t="shared" si="2"/>
        <v/>
      </c>
      <c r="F60" s="57" t="str">
        <f t="shared" si="4"/>
        <v/>
      </c>
      <c r="G60" s="7" t="str">
        <f t="shared" si="5"/>
        <v>X</v>
      </c>
      <c r="H60" s="6" t="b">
        <f t="shared" si="6"/>
        <v>0</v>
      </c>
      <c r="K60" s="21" t="s">
        <v>187</v>
      </c>
      <c r="L60" s="99" t="str">
        <f>$B$60</f>
        <v>ABSENT</v>
      </c>
    </row>
    <row r="61" spans="1:12" ht="16" x14ac:dyDescent="0.2">
      <c r="A61" s="20" t="s">
        <v>188</v>
      </c>
      <c r="B61" s="26" t="s">
        <v>95</v>
      </c>
      <c r="C61" s="8" t="str">
        <f t="shared" si="0"/>
        <v/>
      </c>
      <c r="D61" s="7" t="str">
        <f t="shared" si="1"/>
        <v>X</v>
      </c>
      <c r="E61" s="6" t="str">
        <f t="shared" si="2"/>
        <v/>
      </c>
      <c r="F61" s="57" t="str">
        <f t="shared" si="4"/>
        <v/>
      </c>
      <c r="G61" s="7" t="str">
        <f t="shared" si="5"/>
        <v/>
      </c>
      <c r="H61" s="6" t="b">
        <f t="shared" si="6"/>
        <v>0</v>
      </c>
      <c r="K61" s="21" t="s">
        <v>188</v>
      </c>
      <c r="L61" s="99" t="str">
        <f>$B$61</f>
        <v>Contrôle 12H00-19H30</v>
      </c>
    </row>
    <row r="62" spans="1:12" ht="16" x14ac:dyDescent="0.2">
      <c r="A62" s="19" t="s">
        <v>189</v>
      </c>
      <c r="B62" s="31" t="s">
        <v>92</v>
      </c>
      <c r="C62" s="8" t="str">
        <f t="shared" si="0"/>
        <v/>
      </c>
      <c r="D62" s="7" t="str">
        <f t="shared" si="1"/>
        <v>X</v>
      </c>
      <c r="E62" s="6" t="str">
        <f t="shared" si="2"/>
        <v/>
      </c>
      <c r="F62" s="57" t="str">
        <f t="shared" si="4"/>
        <v/>
      </c>
      <c r="G62" s="7" t="str">
        <f t="shared" si="5"/>
        <v/>
      </c>
      <c r="H62" s="6" t="b">
        <f t="shared" si="6"/>
        <v>0</v>
      </c>
      <c r="K62" s="20" t="s">
        <v>189</v>
      </c>
      <c r="L62" s="99" t="str">
        <f>$B$62</f>
        <v>CARTON AP</v>
      </c>
    </row>
    <row r="63" spans="1:12" ht="16" x14ac:dyDescent="0.2">
      <c r="A63" s="27" t="s">
        <v>190</v>
      </c>
      <c r="B63" s="31" t="s">
        <v>82</v>
      </c>
      <c r="C63" s="8" t="str">
        <f>IF(COUNTIF(HorMat,B63),"X","")</f>
        <v/>
      </c>
      <c r="D63" s="7" t="str">
        <f>IF(COUNTIF(HorAm,B63),"X","")</f>
        <v/>
      </c>
      <c r="E63" s="6" t="str">
        <f>IF(COUNTIF(HorSoir,B63),"X","")</f>
        <v>X</v>
      </c>
      <c r="F63" s="57" t="str">
        <f>IF(B63="Congés","X","")</f>
        <v/>
      </c>
      <c r="G63" s="7" t="str">
        <f>IF(B63="Absent","X","")</f>
        <v/>
      </c>
      <c r="H63" s="6" t="b">
        <f t="shared" si="6"/>
        <v>0</v>
      </c>
      <c r="K63" s="27" t="s">
        <v>190</v>
      </c>
      <c r="L63" s="99" t="str">
        <f>$B$63</f>
        <v>Contrôle 19H-02H30</v>
      </c>
    </row>
    <row r="64" spans="1:12" ht="17" thickBot="1" x14ac:dyDescent="0.25">
      <c r="A64" s="28" t="s">
        <v>191</v>
      </c>
      <c r="B64" s="30" t="s">
        <v>92</v>
      </c>
      <c r="C64" s="8" t="str">
        <f>IF(COUNTIF(HorMat,B64),"X","")</f>
        <v/>
      </c>
      <c r="D64" s="7" t="str">
        <f>IF(COUNTIF(HorAm,B64),"X","")</f>
        <v>X</v>
      </c>
      <c r="E64" s="6" t="str">
        <f>IF(COUNTIF(HorSoir,B64),"X","")</f>
        <v/>
      </c>
      <c r="F64" s="36" t="str">
        <f>IF(B64="Congés","X","")</f>
        <v/>
      </c>
      <c r="G64" s="37" t="str">
        <f>IF(B64="Absent","X","")</f>
        <v/>
      </c>
      <c r="H64" s="38" t="b">
        <f t="shared" si="6"/>
        <v>0</v>
      </c>
      <c r="K64" s="47" t="s">
        <v>191</v>
      </c>
      <c r="L64" s="100" t="str">
        <f>$B$64</f>
        <v>CARTON AP</v>
      </c>
    </row>
  </sheetData>
  <sortState caseSensitive="1" ref="K8:L64">
    <sortCondition ref="L8:L64"/>
  </sortState>
  <mergeCells count="9">
    <mergeCell ref="A6:A7"/>
    <mergeCell ref="B6:B7"/>
    <mergeCell ref="K2:L3"/>
    <mergeCell ref="A1:H2"/>
    <mergeCell ref="A3:H3"/>
    <mergeCell ref="A4:E5"/>
    <mergeCell ref="F4:H5"/>
    <mergeCell ref="C6:E6"/>
    <mergeCell ref="F6:H6"/>
  </mergeCells>
  <conditionalFormatting sqref="B8:B64">
    <cfRule type="cellIs" dxfId="1232" priority="119" stopIfTrue="1" operator="equal">
      <formula>"Repos"</formula>
    </cfRule>
    <cfRule type="cellIs" dxfId="1231" priority="120" stopIfTrue="1" operator="equal">
      <formula>"ABSENT"</formula>
    </cfRule>
    <cfRule type="cellIs" dxfId="1230" priority="121" stopIfTrue="1" operator="equal">
      <formula>"NICE OUEST"</formula>
    </cfRule>
    <cfRule type="cellIs" dxfId="1229" priority="122" stopIfTrue="1" operator="equal">
      <formula>"Nice Nord"</formula>
    </cfRule>
    <cfRule type="cellIs" dxfId="1228" priority="123" stopIfTrue="1" operator="equal">
      <formula>"Congés"</formula>
    </cfRule>
    <cfRule type="cellIs" dxfId="1227" priority="124" stopIfTrue="1" operator="equal">
      <formula>"Nice Est"</formula>
    </cfRule>
  </conditionalFormatting>
  <conditionalFormatting sqref="K2">
    <cfRule type="cellIs" dxfId="1226" priority="118" stopIfTrue="1" operator="equal">
      <formula>""</formula>
    </cfRule>
  </conditionalFormatting>
  <conditionalFormatting sqref="B8:B64">
    <cfRule type="cellIs" dxfId="1225" priority="77" stopIfTrue="1" operator="equal">
      <formula>"Repos"</formula>
    </cfRule>
    <cfRule type="cellIs" dxfId="1224" priority="78" stopIfTrue="1" operator="equal">
      <formula>"ABSENT"</formula>
    </cfRule>
    <cfRule type="cellIs" dxfId="1223" priority="79" stopIfTrue="1" operator="equal">
      <formula>"NICE OUEST"</formula>
    </cfRule>
    <cfRule type="cellIs" dxfId="1222" priority="80" stopIfTrue="1" operator="equal">
      <formula>"Nice Nord"</formula>
    </cfRule>
    <cfRule type="cellIs" dxfId="1221" priority="81" stopIfTrue="1" operator="equal">
      <formula>"Congés"</formula>
    </cfRule>
    <cfRule type="cellIs" dxfId="1220" priority="82" stopIfTrue="1" operator="equal">
      <formula>"Nice Est"</formula>
    </cfRule>
  </conditionalFormatting>
  <conditionalFormatting sqref="K2">
    <cfRule type="cellIs" dxfId="1213" priority="69" stopIfTrue="1" operator="equal">
      <formula>""</formula>
    </cfRule>
  </conditionalFormatting>
  <conditionalFormatting sqref="B8:B64">
    <cfRule type="cellIs" dxfId="1212" priority="63" stopIfTrue="1" operator="equal">
      <formula>"Repos"</formula>
    </cfRule>
    <cfRule type="cellIs" dxfId="1211" priority="64" stopIfTrue="1" operator="equal">
      <formula>"ABSENT"</formula>
    </cfRule>
    <cfRule type="cellIs" dxfId="1210" priority="65" stopIfTrue="1" operator="equal">
      <formula>"NICE OUEST"</formula>
    </cfRule>
    <cfRule type="cellIs" dxfId="1209" priority="66" stopIfTrue="1" operator="equal">
      <formula>"Nice Nord"</formula>
    </cfRule>
    <cfRule type="cellIs" dxfId="1208" priority="67" stopIfTrue="1" operator="equal">
      <formula>"Congés"</formula>
    </cfRule>
    <cfRule type="cellIs" dxfId="1207" priority="68" stopIfTrue="1" operator="equal">
      <formula>"Nice Est"</formula>
    </cfRule>
  </conditionalFormatting>
  <conditionalFormatting sqref="K2">
    <cfRule type="cellIs" dxfId="1200" priority="55" stopIfTrue="1" operator="equal">
      <formula>""</formula>
    </cfRule>
  </conditionalFormatting>
  <conditionalFormatting sqref="B8:B64">
    <cfRule type="cellIs" dxfId="1199" priority="49" stopIfTrue="1" operator="equal">
      <formula>"Repos"</formula>
    </cfRule>
    <cfRule type="cellIs" dxfId="1198" priority="50" stopIfTrue="1" operator="equal">
      <formula>"ABSENT"</formula>
    </cfRule>
    <cfRule type="cellIs" dxfId="1197" priority="51" stopIfTrue="1" operator="equal">
      <formula>"NICE OUEST"</formula>
    </cfRule>
    <cfRule type="cellIs" dxfId="1196" priority="52" stopIfTrue="1" operator="equal">
      <formula>"Nice Nord"</formula>
    </cfRule>
    <cfRule type="cellIs" dxfId="1195" priority="53" stopIfTrue="1" operator="equal">
      <formula>"Congés"</formula>
    </cfRule>
    <cfRule type="cellIs" dxfId="1194" priority="54" stopIfTrue="1" operator="equal">
      <formula>"Nice Est"</formula>
    </cfRule>
  </conditionalFormatting>
  <conditionalFormatting sqref="K2">
    <cfRule type="cellIs" dxfId="1187" priority="41" stopIfTrue="1" operator="equal">
      <formula>""</formula>
    </cfRule>
  </conditionalFormatting>
  <conditionalFormatting sqref="B8:B64">
    <cfRule type="cellIs" dxfId="1186" priority="35" stopIfTrue="1" operator="equal">
      <formula>"Repos"</formula>
    </cfRule>
    <cfRule type="cellIs" dxfId="1185" priority="36" stopIfTrue="1" operator="equal">
      <formula>"ABSENT"</formula>
    </cfRule>
    <cfRule type="cellIs" dxfId="1184" priority="37" stopIfTrue="1" operator="equal">
      <formula>"NICE OUEST"</formula>
    </cfRule>
    <cfRule type="cellIs" dxfId="1183" priority="38" stopIfTrue="1" operator="equal">
      <formula>"Nice Nord"</formula>
    </cfRule>
    <cfRule type="cellIs" dxfId="1182" priority="39" stopIfTrue="1" operator="equal">
      <formula>"Congés"</formula>
    </cfRule>
    <cfRule type="cellIs" dxfId="1181" priority="40" stopIfTrue="1" operator="equal">
      <formula>"Nice Est"</formula>
    </cfRule>
  </conditionalFormatting>
  <conditionalFormatting sqref="K2">
    <cfRule type="cellIs" dxfId="1174" priority="27" stopIfTrue="1" operator="equal">
      <formula>""</formula>
    </cfRule>
  </conditionalFormatting>
  <conditionalFormatting sqref="H8:H64">
    <cfRule type="containsText" dxfId="1173" priority="26" operator="containsText" text="FAUX">
      <formula>NOT(ISERROR(SEARCH("FAUX",H8)))</formula>
    </cfRule>
  </conditionalFormatting>
  <conditionalFormatting sqref="L8:L56">
    <cfRule type="cellIs" dxfId="299" priority="20" stopIfTrue="1" operator="equal">
      <formula>"Repos"</formula>
    </cfRule>
    <cfRule type="cellIs" dxfId="298" priority="21" stopIfTrue="1" operator="equal">
      <formula>"ABSENT"</formula>
    </cfRule>
    <cfRule type="cellIs" dxfId="297" priority="22" stopIfTrue="1" operator="equal">
      <formula>"NICE OUEST"</formula>
    </cfRule>
    <cfRule type="cellIs" dxfId="296" priority="23" stopIfTrue="1" operator="equal">
      <formula>"Nice Nord"</formula>
    </cfRule>
    <cfRule type="cellIs" dxfId="295" priority="24" stopIfTrue="1" operator="equal">
      <formula>"Congés"</formula>
    </cfRule>
    <cfRule type="cellIs" dxfId="294" priority="25" stopIfTrue="1" operator="equal">
      <formula>"Nice Est"</formula>
    </cfRule>
  </conditionalFormatting>
  <conditionalFormatting sqref="L57">
    <cfRule type="cellIs" dxfId="287" priority="14" stopIfTrue="1" operator="equal">
      <formula>"Repos"</formula>
    </cfRule>
    <cfRule type="cellIs" dxfId="286" priority="15" stopIfTrue="1" operator="equal">
      <formula>"ABSENT"</formula>
    </cfRule>
    <cfRule type="cellIs" dxfId="285" priority="16" stopIfTrue="1" operator="equal">
      <formula>"NICE OUEST"</formula>
    </cfRule>
    <cfRule type="cellIs" dxfId="284" priority="17" stopIfTrue="1" operator="equal">
      <formula>"Nice Nord"</formula>
    </cfRule>
    <cfRule type="cellIs" dxfId="283" priority="18" stopIfTrue="1" operator="equal">
      <formula>"Congés"</formula>
    </cfRule>
    <cfRule type="cellIs" dxfId="282" priority="19" stopIfTrue="1" operator="equal">
      <formula>"Nice Est"</formula>
    </cfRule>
  </conditionalFormatting>
  <conditionalFormatting sqref="L8:L56">
    <cfRule type="cellIs" dxfId="275" priority="8" stopIfTrue="1" operator="equal">
      <formula>"Repos"</formula>
    </cfRule>
    <cfRule type="cellIs" dxfId="274" priority="9" stopIfTrue="1" operator="equal">
      <formula>"ABSENT"</formula>
    </cfRule>
    <cfRule type="cellIs" dxfId="273" priority="10" stopIfTrue="1" operator="equal">
      <formula>"NICE OUEST"</formula>
    </cfRule>
    <cfRule type="cellIs" dxfId="272" priority="11" stopIfTrue="1" operator="equal">
      <formula>"Nice Nord"</formula>
    </cfRule>
    <cfRule type="cellIs" dxfId="271" priority="12" stopIfTrue="1" operator="equal">
      <formula>"Congés"</formula>
    </cfRule>
    <cfRule type="cellIs" dxfId="270" priority="13" stopIfTrue="1" operator="equal">
      <formula>"Nice Est"</formula>
    </cfRule>
  </conditionalFormatting>
  <conditionalFormatting sqref="L57">
    <cfRule type="cellIs" dxfId="263" priority="2" stopIfTrue="1" operator="equal">
      <formula>"Repos"</formula>
    </cfRule>
    <cfRule type="cellIs" dxfId="262" priority="3" stopIfTrue="1" operator="equal">
      <formula>"ABSENT"</formula>
    </cfRule>
    <cfRule type="cellIs" dxfId="261" priority="4" stopIfTrue="1" operator="equal">
      <formula>"NICE OUEST"</formula>
    </cfRule>
    <cfRule type="cellIs" dxfId="260" priority="5" stopIfTrue="1" operator="equal">
      <formula>"Nice Nord"</formula>
    </cfRule>
    <cfRule type="cellIs" dxfId="259" priority="6" stopIfTrue="1" operator="equal">
      <formula>"Congés"</formula>
    </cfRule>
    <cfRule type="cellIs" dxfId="258" priority="7" stopIfTrue="1" operator="equal">
      <formula>"Nice Est"</formula>
    </cfRule>
  </conditionalFormatting>
  <conditionalFormatting sqref="L8:L64">
    <cfRule type="cellIs" dxfId="251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 enableFormatConditionsCalculation="0">
    <tabColor indexed="12"/>
  </sheetPr>
  <dimension ref="A1:L64"/>
  <sheetViews>
    <sheetView topLeftCell="A16" workbookViewId="0">
      <selection activeCell="M16" sqref="M16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0.6640625" customWidth="1"/>
    <col min="7" max="8" width="10.5" customWidth="1"/>
    <col min="11" max="11" width="35.6640625" customWidth="1"/>
    <col min="12" max="12" width="39.6640625" customWidth="1"/>
  </cols>
  <sheetData>
    <row r="1" spans="1:12" ht="16" thickBot="1" x14ac:dyDescent="0.25">
      <c r="A1" s="79" t="s">
        <v>0</v>
      </c>
      <c r="B1" s="80"/>
      <c r="C1" s="80"/>
      <c r="D1" s="80"/>
      <c r="E1" s="80"/>
      <c r="F1" s="80"/>
      <c r="G1" s="80"/>
      <c r="H1" s="81"/>
    </row>
    <row r="2" spans="1:12" ht="26.25" customHeight="1" x14ac:dyDescent="0.2">
      <c r="A2" s="82"/>
      <c r="B2" s="83"/>
      <c r="C2" s="83"/>
      <c r="D2" s="83"/>
      <c r="E2" s="83"/>
      <c r="F2" s="83"/>
      <c r="G2" s="83"/>
      <c r="H2" s="84"/>
      <c r="K2" s="75">
        <f ca="1">F4</f>
        <v>42833</v>
      </c>
      <c r="L2" s="76"/>
    </row>
    <row r="3" spans="1:12" ht="12" customHeight="1" thickBot="1" x14ac:dyDescent="0.25">
      <c r="A3" s="85"/>
      <c r="B3" s="86"/>
      <c r="C3" s="86"/>
      <c r="D3" s="86"/>
      <c r="E3" s="86"/>
      <c r="F3" s="86"/>
      <c r="G3" s="86"/>
      <c r="H3" s="87"/>
      <c r="K3" s="77"/>
      <c r="L3" s="78"/>
    </row>
    <row r="4" spans="1:12" ht="9.75" customHeight="1" x14ac:dyDescent="0.2">
      <c r="A4" s="88" t="s">
        <v>124</v>
      </c>
      <c r="B4" s="89"/>
      <c r="C4" s="89"/>
      <c r="D4" s="89"/>
      <c r="E4" s="89"/>
      <c r="F4" s="92">
        <f ca="1">DATE(2017,4,MID(CELL("nomfichier",A1),FIND("]",CELL("nomfichier",A1),1)+1,3))</f>
        <v>42833</v>
      </c>
      <c r="G4" s="92"/>
      <c r="H4" s="93"/>
      <c r="L4" s="1"/>
    </row>
    <row r="5" spans="1:12" s="2" customFormat="1" ht="16" thickBot="1" x14ac:dyDescent="0.25">
      <c r="A5" s="90"/>
      <c r="B5" s="91"/>
      <c r="C5" s="91"/>
      <c r="D5" s="91"/>
      <c r="E5" s="91"/>
      <c r="F5" s="94"/>
      <c r="G5" s="94"/>
      <c r="H5" s="95"/>
      <c r="K5"/>
      <c r="L5" s="1"/>
    </row>
    <row r="6" spans="1:12" ht="14.25" customHeight="1" thickBot="1" x14ac:dyDescent="0.25">
      <c r="A6" s="71" t="s">
        <v>1</v>
      </c>
      <c r="B6" s="73" t="s">
        <v>2</v>
      </c>
      <c r="C6" s="96" t="s">
        <v>3</v>
      </c>
      <c r="D6" s="97"/>
      <c r="E6" s="98"/>
      <c r="F6" s="96" t="s">
        <v>4</v>
      </c>
      <c r="G6" s="97"/>
      <c r="H6" s="98"/>
      <c r="K6" s="2"/>
      <c r="L6" s="1"/>
    </row>
    <row r="7" spans="1:12" ht="17" customHeight="1" thickBot="1" x14ac:dyDescent="0.25">
      <c r="A7" s="72"/>
      <c r="B7" s="74"/>
      <c r="C7" s="40" t="s">
        <v>5</v>
      </c>
      <c r="D7" s="41" t="s">
        <v>6</v>
      </c>
      <c r="E7" s="42" t="s">
        <v>7</v>
      </c>
      <c r="F7" s="43" t="s">
        <v>8</v>
      </c>
      <c r="G7" s="41" t="s">
        <v>9</v>
      </c>
      <c r="H7" s="44" t="s">
        <v>10</v>
      </c>
      <c r="K7" s="14" t="s">
        <v>1</v>
      </c>
      <c r="L7" s="15" t="s">
        <v>2</v>
      </c>
    </row>
    <row r="8" spans="1:12" ht="17" customHeight="1" thickBot="1" x14ac:dyDescent="0.25">
      <c r="A8" s="18" t="s">
        <v>11</v>
      </c>
      <c r="B8" s="25"/>
      <c r="C8" s="3" t="str">
        <f t="shared" ref="C8:C62" si="0">IF(COUNTIF(HorMat,B8),"X","")</f>
        <v/>
      </c>
      <c r="D8" s="4" t="str">
        <f t="shared" ref="D8:D62" si="1">IF(COUNTIF(HorAm,B8),"X","")</f>
        <v/>
      </c>
      <c r="E8" s="5" t="str">
        <f t="shared" ref="E8:E62" si="2">IF(COUNTIF(HorSoir,B8),"X","")</f>
        <v/>
      </c>
      <c r="F8" s="56" t="str">
        <f>IF(B8="Congés","X","")</f>
        <v/>
      </c>
      <c r="G8" s="4" t="str">
        <f>IF(B8="Absent","X","")</f>
        <v/>
      </c>
      <c r="H8" s="5" t="str">
        <f t="shared" ref="H8:H39" si="3">IF(OR(COUNTIF(HorSup,B8),B8="",B8="REPOS"),"X")</f>
        <v>X</v>
      </c>
      <c r="K8" s="46" t="s">
        <v>11</v>
      </c>
      <c r="L8" s="32">
        <f>$B$8</f>
        <v>0</v>
      </c>
    </row>
    <row r="9" spans="1:12" ht="17" customHeight="1" x14ac:dyDescent="0.2">
      <c r="A9" s="19" t="s">
        <v>13</v>
      </c>
      <c r="B9" s="26"/>
      <c r="C9" s="8" t="str">
        <f t="shared" si="0"/>
        <v/>
      </c>
      <c r="D9" s="7" t="str">
        <f t="shared" si="1"/>
        <v/>
      </c>
      <c r="E9" s="6" t="str">
        <f t="shared" si="2"/>
        <v/>
      </c>
      <c r="F9" s="57" t="str">
        <f t="shared" ref="F9:F62" si="4">IF(B9="Congés","X","")</f>
        <v/>
      </c>
      <c r="G9" s="7" t="str">
        <f t="shared" ref="G9:G62" si="5">IF(B9="Absent","X","")</f>
        <v/>
      </c>
      <c r="H9" s="6" t="str">
        <f t="shared" si="3"/>
        <v>X</v>
      </c>
      <c r="K9" s="46" t="s">
        <v>13</v>
      </c>
      <c r="L9" s="24">
        <f>$B$9</f>
        <v>0</v>
      </c>
    </row>
    <row r="10" spans="1:12" ht="17" customHeight="1" x14ac:dyDescent="0.2">
      <c r="A10" s="19" t="s">
        <v>15</v>
      </c>
      <c r="B10" s="26"/>
      <c r="C10" s="8" t="str">
        <f t="shared" si="0"/>
        <v/>
      </c>
      <c r="D10" s="7" t="str">
        <f t="shared" si="1"/>
        <v/>
      </c>
      <c r="E10" s="6" t="str">
        <f t="shared" si="2"/>
        <v/>
      </c>
      <c r="F10" s="57" t="str">
        <f t="shared" si="4"/>
        <v/>
      </c>
      <c r="G10" s="7" t="str">
        <f t="shared" si="5"/>
        <v/>
      </c>
      <c r="H10" s="6" t="str">
        <f t="shared" si="3"/>
        <v>X</v>
      </c>
      <c r="K10" s="19" t="s">
        <v>15</v>
      </c>
      <c r="L10" s="17">
        <f>$B$10</f>
        <v>0</v>
      </c>
    </row>
    <row r="11" spans="1:12" ht="17" customHeight="1" x14ac:dyDescent="0.2">
      <c r="A11" s="19" t="s">
        <v>17</v>
      </c>
      <c r="B11" s="26"/>
      <c r="C11" s="8" t="str">
        <f t="shared" si="0"/>
        <v/>
      </c>
      <c r="D11" s="7" t="str">
        <f t="shared" si="1"/>
        <v/>
      </c>
      <c r="E11" s="6" t="str">
        <f t="shared" si="2"/>
        <v/>
      </c>
      <c r="F11" s="57" t="str">
        <f t="shared" si="4"/>
        <v/>
      </c>
      <c r="G11" s="7" t="str">
        <f t="shared" si="5"/>
        <v/>
      </c>
      <c r="H11" s="6" t="str">
        <f t="shared" si="3"/>
        <v>X</v>
      </c>
      <c r="K11" s="19" t="s">
        <v>17</v>
      </c>
      <c r="L11" s="17">
        <f>$B$11</f>
        <v>0</v>
      </c>
    </row>
    <row r="12" spans="1:12" ht="17" customHeight="1" thickBot="1" x14ac:dyDescent="0.25">
      <c r="A12" s="20" t="s">
        <v>19</v>
      </c>
      <c r="B12" s="26"/>
      <c r="C12" s="8" t="str">
        <f t="shared" si="0"/>
        <v/>
      </c>
      <c r="D12" s="7" t="str">
        <f t="shared" si="1"/>
        <v/>
      </c>
      <c r="E12" s="6" t="str">
        <f t="shared" si="2"/>
        <v/>
      </c>
      <c r="F12" s="57" t="str">
        <f t="shared" si="4"/>
        <v/>
      </c>
      <c r="G12" s="7" t="str">
        <f t="shared" si="5"/>
        <v/>
      </c>
      <c r="H12" s="6" t="str">
        <f t="shared" si="3"/>
        <v>X</v>
      </c>
      <c r="K12" s="68" t="s">
        <v>19</v>
      </c>
      <c r="L12" s="17">
        <f>$B$12</f>
        <v>0</v>
      </c>
    </row>
    <row r="13" spans="1:12" ht="17" customHeight="1" thickBot="1" x14ac:dyDescent="0.25">
      <c r="A13" s="19" t="s">
        <v>21</v>
      </c>
      <c r="B13" s="26"/>
      <c r="C13" s="8" t="str">
        <f t="shared" si="0"/>
        <v/>
      </c>
      <c r="D13" s="7" t="str">
        <f t="shared" si="1"/>
        <v/>
      </c>
      <c r="E13" s="6" t="str">
        <f t="shared" si="2"/>
        <v/>
      </c>
      <c r="F13" s="57" t="str">
        <f t="shared" si="4"/>
        <v/>
      </c>
      <c r="G13" s="7" t="str">
        <f t="shared" si="5"/>
        <v/>
      </c>
      <c r="H13" s="6" t="str">
        <f t="shared" si="3"/>
        <v>X</v>
      </c>
      <c r="K13" s="69" t="s">
        <v>21</v>
      </c>
      <c r="L13" s="17">
        <f>$B$13</f>
        <v>0</v>
      </c>
    </row>
    <row r="14" spans="1:12" ht="17" customHeight="1" x14ac:dyDescent="0.2">
      <c r="A14" s="19" t="s">
        <v>23</v>
      </c>
      <c r="B14" s="26"/>
      <c r="C14" s="8" t="str">
        <f t="shared" si="0"/>
        <v/>
      </c>
      <c r="D14" s="7" t="str">
        <f t="shared" si="1"/>
        <v/>
      </c>
      <c r="E14" s="6" t="str">
        <f t="shared" si="2"/>
        <v/>
      </c>
      <c r="F14" s="57" t="str">
        <f t="shared" si="4"/>
        <v/>
      </c>
      <c r="G14" s="7" t="str">
        <f t="shared" si="5"/>
        <v/>
      </c>
      <c r="H14" s="6" t="str">
        <f t="shared" si="3"/>
        <v>X</v>
      </c>
      <c r="K14" s="46" t="s">
        <v>23</v>
      </c>
      <c r="L14" s="17">
        <f>$B$14</f>
        <v>0</v>
      </c>
    </row>
    <row r="15" spans="1:12" ht="17" customHeight="1" x14ac:dyDescent="0.2">
      <c r="A15" s="21" t="s">
        <v>25</v>
      </c>
      <c r="B15" s="26" t="s">
        <v>91</v>
      </c>
      <c r="C15" s="8" t="str">
        <f t="shared" si="0"/>
        <v>X</v>
      </c>
      <c r="D15" s="7" t="str">
        <f t="shared" si="1"/>
        <v/>
      </c>
      <c r="E15" s="6" t="str">
        <f t="shared" si="2"/>
        <v/>
      </c>
      <c r="F15" s="57" t="str">
        <f t="shared" si="4"/>
        <v/>
      </c>
      <c r="G15" s="7" t="str">
        <f t="shared" si="5"/>
        <v/>
      </c>
      <c r="H15" s="6" t="b">
        <f t="shared" si="3"/>
        <v>0</v>
      </c>
      <c r="K15" s="19" t="s">
        <v>25</v>
      </c>
      <c r="L15" s="17" t="str">
        <f>$B$15</f>
        <v>POLY 7H-12H / 14H-18H</v>
      </c>
    </row>
    <row r="16" spans="1:12" ht="17" customHeight="1" x14ac:dyDescent="0.2">
      <c r="A16" s="19" t="s">
        <v>27</v>
      </c>
      <c r="B16" s="31"/>
      <c r="C16" s="8" t="str">
        <f t="shared" si="0"/>
        <v/>
      </c>
      <c r="D16" s="7" t="str">
        <f t="shared" si="1"/>
        <v/>
      </c>
      <c r="E16" s="6" t="str">
        <f t="shared" si="2"/>
        <v/>
      </c>
      <c r="F16" s="57" t="str">
        <f t="shared" si="4"/>
        <v/>
      </c>
      <c r="G16" s="7" t="str">
        <f t="shared" si="5"/>
        <v/>
      </c>
      <c r="H16" s="6" t="str">
        <f t="shared" si="3"/>
        <v>X</v>
      </c>
      <c r="K16" s="19" t="s">
        <v>27</v>
      </c>
      <c r="L16" s="17">
        <f>$B$16</f>
        <v>0</v>
      </c>
    </row>
    <row r="17" spans="1:12" ht="17" customHeight="1" thickBot="1" x14ac:dyDescent="0.25">
      <c r="A17" s="19" t="s">
        <v>29</v>
      </c>
      <c r="B17" s="26" t="s">
        <v>67</v>
      </c>
      <c r="C17" s="8" t="str">
        <f t="shared" si="0"/>
        <v>X</v>
      </c>
      <c r="D17" s="7" t="str">
        <f t="shared" si="1"/>
        <v/>
      </c>
      <c r="E17" s="6" t="str">
        <f t="shared" si="2"/>
        <v/>
      </c>
      <c r="F17" s="57" t="str">
        <f t="shared" si="4"/>
        <v/>
      </c>
      <c r="G17" s="7" t="str">
        <f t="shared" si="5"/>
        <v/>
      </c>
      <c r="H17" s="6" t="b">
        <f t="shared" si="3"/>
        <v>0</v>
      </c>
      <c r="K17" s="68" t="s">
        <v>29</v>
      </c>
      <c r="L17" s="17" t="str">
        <f>$B$17</f>
        <v>NICE OUEST</v>
      </c>
    </row>
    <row r="18" spans="1:12" ht="17" customHeight="1" thickBot="1" x14ac:dyDescent="0.25">
      <c r="A18" s="20" t="s">
        <v>31</v>
      </c>
      <c r="B18" s="31"/>
      <c r="C18" s="8" t="str">
        <f t="shared" si="0"/>
        <v/>
      </c>
      <c r="D18" s="7" t="str">
        <f t="shared" si="1"/>
        <v/>
      </c>
      <c r="E18" s="6" t="str">
        <f t="shared" si="2"/>
        <v/>
      </c>
      <c r="F18" s="57" t="str">
        <f t="shared" si="4"/>
        <v/>
      </c>
      <c r="G18" s="7" t="str">
        <f t="shared" si="5"/>
        <v/>
      </c>
      <c r="H18" s="6" t="str">
        <f t="shared" si="3"/>
        <v>X</v>
      </c>
      <c r="K18" s="70" t="s">
        <v>31</v>
      </c>
      <c r="L18" s="17">
        <f>$B$18</f>
        <v>0</v>
      </c>
    </row>
    <row r="19" spans="1:12" ht="17" customHeight="1" x14ac:dyDescent="0.2">
      <c r="A19" s="19" t="s">
        <v>103</v>
      </c>
      <c r="B19" s="26"/>
      <c r="C19" s="8" t="str">
        <f>IF(COUNTIF(HorMat,B19),"X","")</f>
        <v/>
      </c>
      <c r="D19" s="7" t="str">
        <f t="shared" si="1"/>
        <v/>
      </c>
      <c r="E19" s="6" t="str">
        <f t="shared" si="2"/>
        <v/>
      </c>
      <c r="F19" s="57" t="str">
        <f t="shared" si="4"/>
        <v/>
      </c>
      <c r="G19" s="7" t="str">
        <f t="shared" si="5"/>
        <v/>
      </c>
      <c r="H19" s="6" t="str">
        <f t="shared" si="3"/>
        <v>X</v>
      </c>
      <c r="K19" s="63" t="s">
        <v>103</v>
      </c>
      <c r="L19" s="17">
        <f>$B$119</f>
        <v>0</v>
      </c>
    </row>
    <row r="20" spans="1:12" ht="17" customHeight="1" x14ac:dyDescent="0.2">
      <c r="A20" s="19" t="s">
        <v>33</v>
      </c>
      <c r="B20" s="31"/>
      <c r="C20" s="8" t="str">
        <f t="shared" si="0"/>
        <v/>
      </c>
      <c r="D20" s="7" t="str">
        <f t="shared" si="1"/>
        <v/>
      </c>
      <c r="E20" s="6" t="str">
        <f t="shared" si="2"/>
        <v/>
      </c>
      <c r="F20" s="57" t="str">
        <f t="shared" si="4"/>
        <v/>
      </c>
      <c r="G20" s="7" t="str">
        <f t="shared" si="5"/>
        <v/>
      </c>
      <c r="H20" s="6" t="str">
        <f t="shared" si="3"/>
        <v>X</v>
      </c>
      <c r="K20" s="21" t="s">
        <v>33</v>
      </c>
      <c r="L20" s="17">
        <f>$B$20</f>
        <v>0</v>
      </c>
    </row>
    <row r="21" spans="1:12" ht="17" customHeight="1" thickBot="1" x14ac:dyDescent="0.25">
      <c r="A21" s="21" t="s">
        <v>34</v>
      </c>
      <c r="B21" s="31"/>
      <c r="C21" s="8" t="str">
        <f t="shared" si="0"/>
        <v/>
      </c>
      <c r="D21" s="7" t="str">
        <f t="shared" si="1"/>
        <v/>
      </c>
      <c r="E21" s="6" t="str">
        <f t="shared" si="2"/>
        <v/>
      </c>
      <c r="F21" s="57" t="str">
        <f t="shared" si="4"/>
        <v/>
      </c>
      <c r="G21" s="7" t="str">
        <f t="shared" si="5"/>
        <v/>
      </c>
      <c r="H21" s="6" t="str">
        <f t="shared" si="3"/>
        <v>X</v>
      </c>
      <c r="K21" s="62" t="s">
        <v>34</v>
      </c>
      <c r="L21" s="17">
        <f>$B$21</f>
        <v>0</v>
      </c>
    </row>
    <row r="22" spans="1:12" ht="17" customHeight="1" x14ac:dyDescent="0.2">
      <c r="A22" s="19" t="s">
        <v>104</v>
      </c>
      <c r="B22" s="26"/>
      <c r="C22" s="8" t="str">
        <f>IF(COUNTIF(HorMat,B22),"X","")</f>
        <v/>
      </c>
      <c r="D22" s="7" t="str">
        <f t="shared" si="1"/>
        <v/>
      </c>
      <c r="E22" s="6" t="str">
        <f t="shared" si="2"/>
        <v/>
      </c>
      <c r="F22" s="57" t="str">
        <f t="shared" si="4"/>
        <v/>
      </c>
      <c r="G22" s="7" t="str">
        <f t="shared" si="5"/>
        <v/>
      </c>
      <c r="H22" s="6" t="str">
        <f t="shared" si="3"/>
        <v>X</v>
      </c>
      <c r="K22" s="27" t="s">
        <v>104</v>
      </c>
      <c r="L22" s="17">
        <f>$B$22</f>
        <v>0</v>
      </c>
    </row>
    <row r="23" spans="1:12" ht="17" customHeight="1" x14ac:dyDescent="0.2">
      <c r="A23" s="19" t="s">
        <v>35</v>
      </c>
      <c r="B23" s="26"/>
      <c r="C23" s="8" t="str">
        <f t="shared" si="0"/>
        <v/>
      </c>
      <c r="D23" s="7" t="str">
        <f t="shared" si="1"/>
        <v/>
      </c>
      <c r="E23" s="6" t="str">
        <f t="shared" si="2"/>
        <v/>
      </c>
      <c r="F23" s="57" t="str">
        <f t="shared" si="4"/>
        <v/>
      </c>
      <c r="G23" s="7" t="str">
        <f t="shared" si="5"/>
        <v/>
      </c>
      <c r="H23" s="6" t="str">
        <f t="shared" si="3"/>
        <v>X</v>
      </c>
      <c r="K23" s="19" t="s">
        <v>35</v>
      </c>
      <c r="L23" s="17">
        <f>$B$23</f>
        <v>0</v>
      </c>
    </row>
    <row r="24" spans="1:12" ht="17" customHeight="1" x14ac:dyDescent="0.2">
      <c r="A24" s="19" t="s">
        <v>36</v>
      </c>
      <c r="B24" s="26"/>
      <c r="C24" s="8" t="str">
        <f t="shared" si="0"/>
        <v/>
      </c>
      <c r="D24" s="7" t="str">
        <f t="shared" si="1"/>
        <v/>
      </c>
      <c r="E24" s="6" t="str">
        <f t="shared" si="2"/>
        <v/>
      </c>
      <c r="F24" s="57" t="str">
        <f t="shared" si="4"/>
        <v/>
      </c>
      <c r="G24" s="7" t="str">
        <f t="shared" si="5"/>
        <v/>
      </c>
      <c r="H24" s="6" t="str">
        <f t="shared" si="3"/>
        <v>X</v>
      </c>
      <c r="K24" s="19" t="s">
        <v>36</v>
      </c>
      <c r="L24" s="17">
        <f>$B$24</f>
        <v>0</v>
      </c>
    </row>
    <row r="25" spans="1:12" ht="17" customHeight="1" x14ac:dyDescent="0.2">
      <c r="A25" s="21" t="s">
        <v>38</v>
      </c>
      <c r="B25" s="26"/>
      <c r="C25" s="8" t="str">
        <f t="shared" si="0"/>
        <v/>
      </c>
      <c r="D25" s="7" t="str">
        <f t="shared" si="1"/>
        <v/>
      </c>
      <c r="E25" s="6" t="str">
        <f t="shared" si="2"/>
        <v/>
      </c>
      <c r="F25" s="57" t="str">
        <f t="shared" si="4"/>
        <v/>
      </c>
      <c r="G25" s="7" t="str">
        <f t="shared" si="5"/>
        <v/>
      </c>
      <c r="H25" s="6" t="str">
        <f t="shared" si="3"/>
        <v>X</v>
      </c>
      <c r="K25" s="19" t="s">
        <v>38</v>
      </c>
      <c r="L25" s="17">
        <f>$B$25</f>
        <v>0</v>
      </c>
    </row>
    <row r="26" spans="1:12" ht="17" customHeight="1" x14ac:dyDescent="0.2">
      <c r="A26" s="22" t="s">
        <v>37</v>
      </c>
      <c r="B26" s="26"/>
      <c r="C26" s="8" t="str">
        <f t="shared" si="0"/>
        <v/>
      </c>
      <c r="D26" s="7" t="str">
        <f t="shared" si="1"/>
        <v/>
      </c>
      <c r="E26" s="6" t="str">
        <f t="shared" si="2"/>
        <v/>
      </c>
      <c r="F26" s="57" t="str">
        <f t="shared" si="4"/>
        <v/>
      </c>
      <c r="G26" s="7" t="str">
        <f t="shared" si="5"/>
        <v/>
      </c>
      <c r="H26" s="6" t="str">
        <f t="shared" si="3"/>
        <v>X</v>
      </c>
      <c r="K26" s="20" t="s">
        <v>37</v>
      </c>
      <c r="L26" s="17">
        <f>$B$26</f>
        <v>0</v>
      </c>
    </row>
    <row r="27" spans="1:12" ht="17" customHeight="1" x14ac:dyDescent="0.2">
      <c r="A27" s="20" t="s">
        <v>41</v>
      </c>
      <c r="B27" s="26"/>
      <c r="C27" s="8" t="str">
        <f t="shared" si="0"/>
        <v/>
      </c>
      <c r="D27" s="7" t="str">
        <f t="shared" si="1"/>
        <v/>
      </c>
      <c r="E27" s="6" t="str">
        <f t="shared" si="2"/>
        <v/>
      </c>
      <c r="F27" s="57" t="str">
        <f t="shared" si="4"/>
        <v/>
      </c>
      <c r="G27" s="7" t="str">
        <f t="shared" si="5"/>
        <v/>
      </c>
      <c r="H27" s="6" t="str">
        <f t="shared" si="3"/>
        <v>X</v>
      </c>
      <c r="K27" s="19" t="s">
        <v>41</v>
      </c>
      <c r="L27" s="17">
        <f>$B$27</f>
        <v>0</v>
      </c>
    </row>
    <row r="28" spans="1:12" ht="17" customHeight="1" x14ac:dyDescent="0.2">
      <c r="A28" s="29" t="s">
        <v>43</v>
      </c>
      <c r="B28" s="26" t="s">
        <v>4</v>
      </c>
      <c r="C28" s="8" t="str">
        <f t="shared" si="0"/>
        <v/>
      </c>
      <c r="D28" s="7" t="str">
        <f t="shared" si="1"/>
        <v/>
      </c>
      <c r="E28" s="6" t="str">
        <f t="shared" si="2"/>
        <v/>
      </c>
      <c r="F28" s="57" t="str">
        <f t="shared" si="4"/>
        <v/>
      </c>
      <c r="G28" s="7" t="str">
        <f t="shared" si="5"/>
        <v>X</v>
      </c>
      <c r="H28" s="6" t="b">
        <f t="shared" si="3"/>
        <v>0</v>
      </c>
      <c r="K28" s="19" t="s">
        <v>43</v>
      </c>
      <c r="L28" s="17" t="str">
        <f>$B$28</f>
        <v>ABSENT</v>
      </c>
    </row>
    <row r="29" spans="1:12" ht="17" customHeight="1" x14ac:dyDescent="0.2">
      <c r="A29" s="19" t="s">
        <v>45</v>
      </c>
      <c r="B29" s="26"/>
      <c r="C29" s="8" t="str">
        <f t="shared" si="0"/>
        <v/>
      </c>
      <c r="D29" s="7" t="str">
        <f t="shared" si="1"/>
        <v/>
      </c>
      <c r="E29" s="6" t="str">
        <f t="shared" si="2"/>
        <v/>
      </c>
      <c r="F29" s="57" t="str">
        <f t="shared" si="4"/>
        <v/>
      </c>
      <c r="G29" s="7" t="str">
        <f t="shared" si="5"/>
        <v/>
      </c>
      <c r="H29" s="6" t="str">
        <f t="shared" si="3"/>
        <v>X</v>
      </c>
      <c r="K29" s="19" t="s">
        <v>45</v>
      </c>
      <c r="L29" s="17">
        <f>$B$29</f>
        <v>0</v>
      </c>
    </row>
    <row r="30" spans="1:12" ht="17" customHeight="1" x14ac:dyDescent="0.2">
      <c r="A30" s="19" t="s">
        <v>18</v>
      </c>
      <c r="B30" s="26" t="s">
        <v>4</v>
      </c>
      <c r="C30" s="8" t="str">
        <f t="shared" si="0"/>
        <v/>
      </c>
      <c r="D30" s="7" t="str">
        <f t="shared" si="1"/>
        <v/>
      </c>
      <c r="E30" s="6" t="str">
        <f t="shared" si="2"/>
        <v/>
      </c>
      <c r="F30" s="57" t="str">
        <f t="shared" si="4"/>
        <v/>
      </c>
      <c r="G30" s="7" t="str">
        <f t="shared" si="5"/>
        <v>X</v>
      </c>
      <c r="H30" s="6" t="b">
        <f t="shared" si="3"/>
        <v>0</v>
      </c>
      <c r="K30" s="20" t="s">
        <v>18</v>
      </c>
      <c r="L30" s="17" t="str">
        <f>$B$30</f>
        <v>ABSENT</v>
      </c>
    </row>
    <row r="31" spans="1:12" ht="17" customHeight="1" x14ac:dyDescent="0.2">
      <c r="A31" s="19" t="s">
        <v>30</v>
      </c>
      <c r="B31" s="26"/>
      <c r="C31" s="8" t="str">
        <f t="shared" si="0"/>
        <v/>
      </c>
      <c r="D31" s="7" t="str">
        <f t="shared" si="1"/>
        <v/>
      </c>
      <c r="E31" s="6" t="str">
        <f t="shared" si="2"/>
        <v/>
      </c>
      <c r="F31" s="57" t="str">
        <f t="shared" si="4"/>
        <v/>
      </c>
      <c r="G31" s="7" t="str">
        <f t="shared" si="5"/>
        <v/>
      </c>
      <c r="H31" s="6" t="str">
        <f t="shared" si="3"/>
        <v>X</v>
      </c>
      <c r="K31" s="19" t="s">
        <v>30</v>
      </c>
      <c r="L31" s="17">
        <f>$B$31</f>
        <v>0</v>
      </c>
    </row>
    <row r="32" spans="1:12" ht="17" customHeight="1" x14ac:dyDescent="0.2">
      <c r="A32" s="19" t="s">
        <v>12</v>
      </c>
      <c r="B32" s="26" t="s">
        <v>4</v>
      </c>
      <c r="C32" s="8" t="str">
        <f t="shared" si="0"/>
        <v/>
      </c>
      <c r="D32" s="7" t="str">
        <f t="shared" si="1"/>
        <v/>
      </c>
      <c r="E32" s="6" t="str">
        <f t="shared" si="2"/>
        <v/>
      </c>
      <c r="F32" s="57" t="str">
        <f t="shared" si="4"/>
        <v/>
      </c>
      <c r="G32" s="7" t="str">
        <f t="shared" si="5"/>
        <v>X</v>
      </c>
      <c r="H32" s="6" t="b">
        <f t="shared" si="3"/>
        <v>0</v>
      </c>
      <c r="K32" s="19" t="s">
        <v>12</v>
      </c>
      <c r="L32" s="17" t="str">
        <f>$B$32</f>
        <v>ABSENT</v>
      </c>
    </row>
    <row r="33" spans="1:12" ht="17" customHeight="1" x14ac:dyDescent="0.2">
      <c r="A33" s="21" t="s">
        <v>20</v>
      </c>
      <c r="B33" s="26" t="s">
        <v>91</v>
      </c>
      <c r="C33" s="8" t="str">
        <f t="shared" si="0"/>
        <v>X</v>
      </c>
      <c r="D33" s="7" t="str">
        <f t="shared" si="1"/>
        <v/>
      </c>
      <c r="E33" s="6" t="str">
        <f t="shared" si="2"/>
        <v/>
      </c>
      <c r="F33" s="57" t="str">
        <f t="shared" si="4"/>
        <v/>
      </c>
      <c r="G33" s="7" t="str">
        <f t="shared" si="5"/>
        <v/>
      </c>
      <c r="H33" s="6" t="b">
        <f t="shared" si="3"/>
        <v>0</v>
      </c>
      <c r="K33" s="21" t="s">
        <v>20</v>
      </c>
      <c r="L33" s="17" t="str">
        <f>$B$33</f>
        <v>POLY 7H-12H / 14H-18H</v>
      </c>
    </row>
    <row r="34" spans="1:12" ht="17" customHeight="1" x14ac:dyDescent="0.2">
      <c r="A34" s="19" t="s">
        <v>49</v>
      </c>
      <c r="B34" s="26"/>
      <c r="C34" s="8" t="str">
        <f t="shared" si="0"/>
        <v/>
      </c>
      <c r="D34" s="7" t="str">
        <f t="shared" si="1"/>
        <v/>
      </c>
      <c r="E34" s="6" t="str">
        <f t="shared" si="2"/>
        <v/>
      </c>
      <c r="F34" s="57" t="str">
        <f t="shared" si="4"/>
        <v/>
      </c>
      <c r="G34" s="7" t="str">
        <f t="shared" si="5"/>
        <v/>
      </c>
      <c r="H34" s="6" t="str">
        <f t="shared" si="3"/>
        <v>X</v>
      </c>
      <c r="K34" s="19" t="s">
        <v>49</v>
      </c>
      <c r="L34" s="24">
        <f>$B$34</f>
        <v>0</v>
      </c>
    </row>
    <row r="35" spans="1:12" ht="17" customHeight="1" x14ac:dyDescent="0.2">
      <c r="A35" s="19" t="s">
        <v>50</v>
      </c>
      <c r="B35" s="26"/>
      <c r="C35" s="8" t="str">
        <f t="shared" si="0"/>
        <v/>
      </c>
      <c r="D35" s="7" t="str">
        <f t="shared" si="1"/>
        <v/>
      </c>
      <c r="E35" s="6" t="str">
        <f t="shared" si="2"/>
        <v/>
      </c>
      <c r="F35" s="57" t="str">
        <f t="shared" si="4"/>
        <v/>
      </c>
      <c r="G35" s="7" t="str">
        <f t="shared" si="5"/>
        <v/>
      </c>
      <c r="H35" s="6" t="str">
        <f t="shared" si="3"/>
        <v>X</v>
      </c>
      <c r="K35" s="19" t="s">
        <v>50</v>
      </c>
      <c r="L35" s="17">
        <f>$B$35</f>
        <v>0</v>
      </c>
    </row>
    <row r="36" spans="1:12" ht="17" customHeight="1" x14ac:dyDescent="0.2">
      <c r="A36" s="19" t="s">
        <v>51</v>
      </c>
      <c r="B36" s="26" t="s">
        <v>72</v>
      </c>
      <c r="C36" s="8" t="str">
        <f t="shared" si="0"/>
        <v>X</v>
      </c>
      <c r="D36" s="7" t="str">
        <f t="shared" si="1"/>
        <v/>
      </c>
      <c r="E36" s="6" t="str">
        <f t="shared" si="2"/>
        <v/>
      </c>
      <c r="F36" s="57" t="str">
        <f t="shared" si="4"/>
        <v/>
      </c>
      <c r="G36" s="7" t="str">
        <f t="shared" si="5"/>
        <v/>
      </c>
      <c r="H36" s="6" t="b">
        <f t="shared" si="3"/>
        <v>0</v>
      </c>
      <c r="K36" s="19" t="s">
        <v>51</v>
      </c>
      <c r="L36" s="17" t="str">
        <f>$B$36</f>
        <v>NICE EST</v>
      </c>
    </row>
    <row r="37" spans="1:12" ht="17" customHeight="1" x14ac:dyDescent="0.2">
      <c r="A37" s="19" t="s">
        <v>52</v>
      </c>
      <c r="B37" s="26" t="s">
        <v>108</v>
      </c>
      <c r="C37" s="8" t="str">
        <f t="shared" si="0"/>
        <v/>
      </c>
      <c r="D37" s="7" t="str">
        <f t="shared" si="1"/>
        <v/>
      </c>
      <c r="E37" s="6" t="str">
        <f t="shared" si="2"/>
        <v/>
      </c>
      <c r="F37" s="57" t="str">
        <f t="shared" si="4"/>
        <v/>
      </c>
      <c r="G37" s="7" t="str">
        <f t="shared" si="5"/>
        <v/>
      </c>
      <c r="H37" s="6" t="str">
        <f t="shared" si="3"/>
        <v>X</v>
      </c>
      <c r="K37" s="21" t="s">
        <v>52</v>
      </c>
      <c r="L37" s="17" t="str">
        <f>$B$37</f>
        <v>HS NICE EST</v>
      </c>
    </row>
    <row r="38" spans="1:12" ht="17" customHeight="1" x14ac:dyDescent="0.2">
      <c r="A38" s="19" t="s">
        <v>32</v>
      </c>
      <c r="B38" s="26"/>
      <c r="C38" s="8" t="str">
        <f t="shared" si="0"/>
        <v/>
      </c>
      <c r="D38" s="7" t="str">
        <f t="shared" si="1"/>
        <v/>
      </c>
      <c r="E38" s="6" t="str">
        <f t="shared" si="2"/>
        <v/>
      </c>
      <c r="F38" s="57" t="str">
        <f t="shared" si="4"/>
        <v/>
      </c>
      <c r="G38" s="7" t="str">
        <f t="shared" si="5"/>
        <v/>
      </c>
      <c r="H38" s="6" t="str">
        <f t="shared" si="3"/>
        <v>X</v>
      </c>
      <c r="K38" s="22" t="s">
        <v>32</v>
      </c>
      <c r="L38" s="17">
        <f>$B$38</f>
        <v>0</v>
      </c>
    </row>
    <row r="39" spans="1:12" ht="17" customHeight="1" x14ac:dyDescent="0.2">
      <c r="A39" s="19" t="s">
        <v>55</v>
      </c>
      <c r="B39" s="26"/>
      <c r="C39" s="8" t="str">
        <f t="shared" si="0"/>
        <v/>
      </c>
      <c r="D39" s="7" t="str">
        <f t="shared" si="1"/>
        <v/>
      </c>
      <c r="E39" s="6" t="str">
        <f t="shared" si="2"/>
        <v/>
      </c>
      <c r="F39" s="57" t="str">
        <f t="shared" si="4"/>
        <v/>
      </c>
      <c r="G39" s="7" t="str">
        <f t="shared" si="5"/>
        <v/>
      </c>
      <c r="H39" s="6" t="str">
        <f t="shared" si="3"/>
        <v>X</v>
      </c>
      <c r="K39" s="20" t="s">
        <v>55</v>
      </c>
      <c r="L39" s="17">
        <f>$B$39</f>
        <v>0</v>
      </c>
    </row>
    <row r="40" spans="1:12" ht="17" customHeight="1" x14ac:dyDescent="0.2">
      <c r="A40" s="19" t="s">
        <v>53</v>
      </c>
      <c r="B40" s="26"/>
      <c r="C40" s="8" t="str">
        <f t="shared" si="0"/>
        <v/>
      </c>
      <c r="D40" s="7" t="str">
        <f t="shared" si="1"/>
        <v/>
      </c>
      <c r="E40" s="6" t="str">
        <f t="shared" si="2"/>
        <v/>
      </c>
      <c r="F40" s="57" t="str">
        <f t="shared" si="4"/>
        <v/>
      </c>
      <c r="G40" s="7" t="str">
        <f t="shared" si="5"/>
        <v/>
      </c>
      <c r="H40" s="6" t="str">
        <f t="shared" ref="H40:H64" si="6">IF(OR(COUNTIF(HorSup,B40),B40="",B40="REPOS"),"X")</f>
        <v>X</v>
      </c>
      <c r="K40" s="29" t="s">
        <v>53</v>
      </c>
      <c r="L40" s="24">
        <f>$B$40</f>
        <v>0</v>
      </c>
    </row>
    <row r="41" spans="1:12" ht="17" customHeight="1" x14ac:dyDescent="0.2">
      <c r="A41" s="21" t="s">
        <v>57</v>
      </c>
      <c r="B41" s="26" t="s">
        <v>128</v>
      </c>
      <c r="C41" s="8" t="str">
        <f t="shared" si="0"/>
        <v/>
      </c>
      <c r="D41" s="7" t="str">
        <f t="shared" si="1"/>
        <v/>
      </c>
      <c r="E41" s="6" t="str">
        <f t="shared" si="2"/>
        <v/>
      </c>
      <c r="F41" s="57" t="str">
        <f t="shared" si="4"/>
        <v/>
      </c>
      <c r="G41" s="7" t="str">
        <f t="shared" si="5"/>
        <v/>
      </c>
      <c r="H41" s="6" t="str">
        <f t="shared" si="6"/>
        <v>X</v>
      </c>
      <c r="K41" s="19" t="s">
        <v>57</v>
      </c>
      <c r="L41" s="24" t="str">
        <f>$B$41</f>
        <v>HS POLY 7H-12H / 14H-18H</v>
      </c>
    </row>
    <row r="42" spans="1:12" ht="17" customHeight="1" x14ac:dyDescent="0.2">
      <c r="A42" s="19" t="s">
        <v>58</v>
      </c>
      <c r="B42" s="26" t="s">
        <v>83</v>
      </c>
      <c r="C42" s="8" t="str">
        <f t="shared" si="0"/>
        <v>X</v>
      </c>
      <c r="D42" s="7" t="str">
        <f t="shared" si="1"/>
        <v/>
      </c>
      <c r="E42" s="6" t="str">
        <f t="shared" si="2"/>
        <v/>
      </c>
      <c r="F42" s="57" t="str">
        <f t="shared" si="4"/>
        <v/>
      </c>
      <c r="G42" s="7" t="str">
        <f t="shared" si="5"/>
        <v/>
      </c>
      <c r="H42" s="6" t="b">
        <f t="shared" si="6"/>
        <v>0</v>
      </c>
      <c r="K42" s="19" t="s">
        <v>58</v>
      </c>
      <c r="L42" s="24" t="str">
        <f>$B$42</f>
        <v>NICE NORD</v>
      </c>
    </row>
    <row r="43" spans="1:12" ht="17" customHeight="1" x14ac:dyDescent="0.2">
      <c r="A43" s="19" t="s">
        <v>24</v>
      </c>
      <c r="B43" s="26"/>
      <c r="C43" s="8" t="str">
        <f t="shared" si="0"/>
        <v/>
      </c>
      <c r="D43" s="7" t="str">
        <f t="shared" si="1"/>
        <v/>
      </c>
      <c r="E43" s="6" t="str">
        <f t="shared" si="2"/>
        <v/>
      </c>
      <c r="F43" s="57" t="str">
        <f t="shared" si="4"/>
        <v/>
      </c>
      <c r="G43" s="7" t="str">
        <f t="shared" si="5"/>
        <v/>
      </c>
      <c r="H43" s="6" t="str">
        <f t="shared" si="6"/>
        <v>X</v>
      </c>
      <c r="K43" s="19" t="s">
        <v>24</v>
      </c>
      <c r="L43" s="24">
        <f>$B$43</f>
        <v>0</v>
      </c>
    </row>
    <row r="44" spans="1:12" ht="17" customHeight="1" x14ac:dyDescent="0.2">
      <c r="A44" s="19" t="s">
        <v>54</v>
      </c>
      <c r="B44" s="26"/>
      <c r="C44" s="8" t="str">
        <f t="shared" si="0"/>
        <v/>
      </c>
      <c r="D44" s="7" t="str">
        <f t="shared" si="1"/>
        <v/>
      </c>
      <c r="E44" s="6" t="str">
        <f t="shared" si="2"/>
        <v/>
      </c>
      <c r="F44" s="57" t="str">
        <f t="shared" si="4"/>
        <v/>
      </c>
      <c r="G44" s="7" t="str">
        <f t="shared" si="5"/>
        <v/>
      </c>
      <c r="H44" s="6" t="str">
        <f t="shared" si="6"/>
        <v>X</v>
      </c>
      <c r="K44" s="19" t="s">
        <v>54</v>
      </c>
      <c r="L44" s="17">
        <f>$B$44</f>
        <v>0</v>
      </c>
    </row>
    <row r="45" spans="1:12" ht="17" customHeight="1" x14ac:dyDescent="0.2">
      <c r="A45" s="19" t="s">
        <v>48</v>
      </c>
      <c r="B45" s="26"/>
      <c r="C45" s="8" t="str">
        <f t="shared" si="0"/>
        <v/>
      </c>
      <c r="D45" s="7" t="str">
        <f t="shared" si="1"/>
        <v/>
      </c>
      <c r="E45" s="6" t="str">
        <f t="shared" si="2"/>
        <v/>
      </c>
      <c r="F45" s="57" t="str">
        <f t="shared" si="4"/>
        <v/>
      </c>
      <c r="G45" s="7" t="str">
        <f t="shared" si="5"/>
        <v/>
      </c>
      <c r="H45" s="6" t="str">
        <f t="shared" si="6"/>
        <v>X</v>
      </c>
      <c r="K45" s="19" t="s">
        <v>48</v>
      </c>
      <c r="L45" s="17">
        <f>$B$45</f>
        <v>0</v>
      </c>
    </row>
    <row r="46" spans="1:12" ht="17" customHeight="1" x14ac:dyDescent="0.2">
      <c r="A46" s="19" t="s">
        <v>59</v>
      </c>
      <c r="B46" s="26"/>
      <c r="C46" s="8" t="str">
        <f t="shared" si="0"/>
        <v/>
      </c>
      <c r="D46" s="7" t="str">
        <f t="shared" si="1"/>
        <v/>
      </c>
      <c r="E46" s="6" t="str">
        <f t="shared" si="2"/>
        <v/>
      </c>
      <c r="F46" s="57" t="str">
        <f t="shared" si="4"/>
        <v/>
      </c>
      <c r="G46" s="7" t="str">
        <f t="shared" si="5"/>
        <v/>
      </c>
      <c r="H46" s="6" t="str">
        <f t="shared" si="6"/>
        <v>X</v>
      </c>
      <c r="K46" s="19" t="s">
        <v>59</v>
      </c>
      <c r="L46" s="17">
        <f>$B$46</f>
        <v>0</v>
      </c>
    </row>
    <row r="47" spans="1:12" ht="17" customHeight="1" x14ac:dyDescent="0.2">
      <c r="A47" s="19" t="s">
        <v>26</v>
      </c>
      <c r="B47" s="26" t="s">
        <v>93</v>
      </c>
      <c r="C47" s="8" t="str">
        <f t="shared" si="0"/>
        <v>X</v>
      </c>
      <c r="D47" s="7" t="str">
        <f t="shared" si="1"/>
        <v/>
      </c>
      <c r="E47" s="6" t="str">
        <f t="shared" si="2"/>
        <v/>
      </c>
      <c r="F47" s="57" t="str">
        <f t="shared" si="4"/>
        <v/>
      </c>
      <c r="G47" s="7" t="str">
        <f t="shared" si="5"/>
        <v/>
      </c>
      <c r="H47" s="6" t="b">
        <f t="shared" si="6"/>
        <v>0</v>
      </c>
      <c r="K47" s="19" t="s">
        <v>26</v>
      </c>
      <c r="L47" s="17" t="str">
        <f>$B$47</f>
        <v>CARTON 8H30-12H / 13H-16H30</v>
      </c>
    </row>
    <row r="48" spans="1:12" ht="17" customHeight="1" x14ac:dyDescent="0.2">
      <c r="A48" s="19" t="s">
        <v>39</v>
      </c>
      <c r="B48" s="26"/>
      <c r="C48" s="8" t="str">
        <f t="shared" si="0"/>
        <v/>
      </c>
      <c r="D48" s="7" t="str">
        <f t="shared" si="1"/>
        <v/>
      </c>
      <c r="E48" s="6" t="str">
        <f t="shared" si="2"/>
        <v/>
      </c>
      <c r="F48" s="57" t="str">
        <f t="shared" si="4"/>
        <v/>
      </c>
      <c r="G48" s="7" t="str">
        <f t="shared" si="5"/>
        <v/>
      </c>
      <c r="H48" s="6" t="str">
        <f t="shared" si="6"/>
        <v>X</v>
      </c>
      <c r="K48" s="19" t="s">
        <v>39</v>
      </c>
      <c r="L48" s="17">
        <f>$B$48</f>
        <v>0</v>
      </c>
    </row>
    <row r="49" spans="1:12" ht="17" customHeight="1" x14ac:dyDescent="0.2">
      <c r="A49" s="29" t="s">
        <v>14</v>
      </c>
      <c r="B49" s="26" t="s">
        <v>4</v>
      </c>
      <c r="C49" s="8" t="str">
        <f t="shared" si="0"/>
        <v/>
      </c>
      <c r="D49" s="7" t="str">
        <f t="shared" si="1"/>
        <v/>
      </c>
      <c r="E49" s="6" t="str">
        <f t="shared" si="2"/>
        <v/>
      </c>
      <c r="F49" s="57" t="str">
        <f t="shared" si="4"/>
        <v/>
      </c>
      <c r="G49" s="7" t="str">
        <f t="shared" si="5"/>
        <v>X</v>
      </c>
      <c r="H49" s="6" t="b">
        <f t="shared" si="6"/>
        <v>0</v>
      </c>
      <c r="K49" s="19" t="s">
        <v>14</v>
      </c>
      <c r="L49" s="17" t="str">
        <f>$B$49</f>
        <v>ABSENT</v>
      </c>
    </row>
    <row r="50" spans="1:12" ht="17" customHeight="1" x14ac:dyDescent="0.2">
      <c r="A50" s="21" t="s">
        <v>61</v>
      </c>
      <c r="B50" s="26" t="s">
        <v>107</v>
      </c>
      <c r="C50" s="8" t="str">
        <f t="shared" si="0"/>
        <v/>
      </c>
      <c r="D50" s="7" t="str">
        <f t="shared" si="1"/>
        <v/>
      </c>
      <c r="E50" s="6" t="str">
        <f t="shared" si="2"/>
        <v/>
      </c>
      <c r="F50" s="57" t="str">
        <f t="shared" si="4"/>
        <v/>
      </c>
      <c r="G50" s="7" t="str">
        <f t="shared" si="5"/>
        <v/>
      </c>
      <c r="H50" s="6" t="str">
        <f t="shared" si="6"/>
        <v>X</v>
      </c>
      <c r="K50" s="19" t="s">
        <v>61</v>
      </c>
      <c r="L50" s="17" t="str">
        <f>$B$50</f>
        <v xml:space="preserve">HS CP 4H-7H  </v>
      </c>
    </row>
    <row r="51" spans="1:12" ht="17" customHeight="1" x14ac:dyDescent="0.2">
      <c r="A51" s="21" t="s">
        <v>105</v>
      </c>
      <c r="B51" s="26"/>
      <c r="C51" s="8" t="str">
        <f t="shared" si="0"/>
        <v/>
      </c>
      <c r="D51" s="7" t="str">
        <f t="shared" si="1"/>
        <v/>
      </c>
      <c r="E51" s="6" t="str">
        <f t="shared" si="2"/>
        <v/>
      </c>
      <c r="F51" s="57" t="str">
        <f t="shared" si="4"/>
        <v/>
      </c>
      <c r="G51" s="7" t="str">
        <f t="shared" si="5"/>
        <v/>
      </c>
      <c r="H51" s="6" t="str">
        <f t="shared" si="6"/>
        <v>X</v>
      </c>
      <c r="K51" s="19" t="s">
        <v>105</v>
      </c>
      <c r="L51" s="17">
        <f>$B$51</f>
        <v>0</v>
      </c>
    </row>
    <row r="52" spans="1:12" ht="17" customHeight="1" x14ac:dyDescent="0.2">
      <c r="A52" s="29" t="s">
        <v>16</v>
      </c>
      <c r="B52" s="26" t="s">
        <v>4</v>
      </c>
      <c r="C52" s="8" t="str">
        <f t="shared" si="0"/>
        <v/>
      </c>
      <c r="D52" s="7" t="str">
        <f t="shared" si="1"/>
        <v/>
      </c>
      <c r="E52" s="6" t="str">
        <f t="shared" si="2"/>
        <v/>
      </c>
      <c r="F52" s="57" t="str">
        <f t="shared" si="4"/>
        <v/>
      </c>
      <c r="G52" s="7" t="str">
        <f t="shared" si="5"/>
        <v>X</v>
      </c>
      <c r="H52" s="6" t="b">
        <f t="shared" si="6"/>
        <v>0</v>
      </c>
      <c r="K52" s="19" t="s">
        <v>16</v>
      </c>
      <c r="L52" s="17" t="str">
        <f>$B$52</f>
        <v>ABSENT</v>
      </c>
    </row>
    <row r="53" spans="1:12" ht="17" customHeight="1" x14ac:dyDescent="0.2">
      <c r="A53" s="19" t="s">
        <v>60</v>
      </c>
      <c r="B53" s="26" t="s">
        <v>72</v>
      </c>
      <c r="C53" s="8" t="str">
        <f t="shared" si="0"/>
        <v>X</v>
      </c>
      <c r="D53" s="7" t="str">
        <f t="shared" si="1"/>
        <v/>
      </c>
      <c r="E53" s="6" t="str">
        <f t="shared" si="2"/>
        <v/>
      </c>
      <c r="F53" s="57" t="str">
        <f t="shared" si="4"/>
        <v/>
      </c>
      <c r="G53" s="7" t="str">
        <f t="shared" si="5"/>
        <v/>
      </c>
      <c r="H53" s="6" t="b">
        <f t="shared" si="6"/>
        <v>0</v>
      </c>
      <c r="K53" s="19" t="s">
        <v>60</v>
      </c>
      <c r="L53" s="24" t="str">
        <f>$B$53</f>
        <v>NICE EST</v>
      </c>
    </row>
    <row r="54" spans="1:12" ht="17" customHeight="1" x14ac:dyDescent="0.2">
      <c r="A54" s="21" t="s">
        <v>28</v>
      </c>
      <c r="B54" s="26"/>
      <c r="C54" s="8" t="str">
        <f t="shared" si="0"/>
        <v/>
      </c>
      <c r="D54" s="7" t="str">
        <f t="shared" si="1"/>
        <v/>
      </c>
      <c r="E54" s="6" t="str">
        <f t="shared" si="2"/>
        <v/>
      </c>
      <c r="F54" s="57" t="str">
        <f t="shared" si="4"/>
        <v/>
      </c>
      <c r="G54" s="7" t="str">
        <f t="shared" si="5"/>
        <v/>
      </c>
      <c r="H54" s="6" t="str">
        <f t="shared" si="6"/>
        <v>X</v>
      </c>
      <c r="K54" s="19" t="s">
        <v>28</v>
      </c>
      <c r="L54" s="17">
        <f>$B$54</f>
        <v>0</v>
      </c>
    </row>
    <row r="55" spans="1:12" ht="17" customHeight="1" x14ac:dyDescent="0.2">
      <c r="A55" s="20" t="s">
        <v>62</v>
      </c>
      <c r="B55" s="26" t="s">
        <v>4</v>
      </c>
      <c r="C55" s="8" t="str">
        <f t="shared" si="0"/>
        <v/>
      </c>
      <c r="D55" s="7" t="str">
        <f t="shared" si="1"/>
        <v/>
      </c>
      <c r="E55" s="6" t="str">
        <f t="shared" si="2"/>
        <v/>
      </c>
      <c r="F55" s="57" t="str">
        <f t="shared" si="4"/>
        <v/>
      </c>
      <c r="G55" s="7" t="str">
        <f t="shared" si="5"/>
        <v>X</v>
      </c>
      <c r="H55" s="6" t="b">
        <f t="shared" si="6"/>
        <v>0</v>
      </c>
      <c r="K55" s="29" t="s">
        <v>62</v>
      </c>
      <c r="L55" s="24" t="str">
        <f>$B$55</f>
        <v>ABSENT</v>
      </c>
    </row>
    <row r="56" spans="1:12" ht="17" customHeight="1" x14ac:dyDescent="0.2">
      <c r="A56" s="19" t="s">
        <v>112</v>
      </c>
      <c r="B56" s="26"/>
      <c r="C56" s="8" t="str">
        <f t="shared" si="0"/>
        <v/>
      </c>
      <c r="D56" s="7" t="str">
        <f t="shared" si="1"/>
        <v/>
      </c>
      <c r="E56" s="6" t="str">
        <f t="shared" si="2"/>
        <v/>
      </c>
      <c r="F56" s="57" t="str">
        <f t="shared" si="4"/>
        <v/>
      </c>
      <c r="G56" s="7" t="str">
        <f t="shared" si="5"/>
        <v/>
      </c>
      <c r="H56" s="6" t="str">
        <f t="shared" si="6"/>
        <v>X</v>
      </c>
      <c r="K56" s="21" t="s">
        <v>112</v>
      </c>
      <c r="L56" s="24">
        <f>$B$56</f>
        <v>0</v>
      </c>
    </row>
    <row r="57" spans="1:12" ht="17" customHeight="1" x14ac:dyDescent="0.2">
      <c r="A57" s="19" t="s">
        <v>47</v>
      </c>
      <c r="B57" s="26"/>
      <c r="C57" s="8" t="str">
        <f t="shared" si="0"/>
        <v/>
      </c>
      <c r="D57" s="7" t="str">
        <f t="shared" si="1"/>
        <v/>
      </c>
      <c r="E57" s="6" t="str">
        <f t="shared" si="2"/>
        <v/>
      </c>
      <c r="F57" s="57" t="str">
        <f t="shared" si="4"/>
        <v/>
      </c>
      <c r="G57" s="7" t="str">
        <f t="shared" si="5"/>
        <v/>
      </c>
      <c r="H57" s="6" t="str">
        <f t="shared" si="6"/>
        <v>X</v>
      </c>
      <c r="K57" s="29" t="s">
        <v>47</v>
      </c>
      <c r="L57" s="24">
        <f>$B$57</f>
        <v>0</v>
      </c>
    </row>
    <row r="58" spans="1:12" ht="17" customHeight="1" x14ac:dyDescent="0.2">
      <c r="A58" s="20" t="s">
        <v>56</v>
      </c>
      <c r="B58" s="26" t="s">
        <v>106</v>
      </c>
      <c r="C58" s="8" t="str">
        <f t="shared" si="0"/>
        <v/>
      </c>
      <c r="D58" s="7" t="str">
        <f t="shared" si="1"/>
        <v/>
      </c>
      <c r="E58" s="6" t="str">
        <f t="shared" si="2"/>
        <v/>
      </c>
      <c r="F58" s="57" t="str">
        <f t="shared" si="4"/>
        <v/>
      </c>
      <c r="G58" s="7" t="str">
        <f t="shared" si="5"/>
        <v/>
      </c>
      <c r="H58" s="6" t="str">
        <f t="shared" si="6"/>
        <v>X</v>
      </c>
      <c r="K58" s="21" t="s">
        <v>56</v>
      </c>
      <c r="L58" s="99" t="str">
        <f>$B$58</f>
        <v>HS NICE OUEST</v>
      </c>
    </row>
    <row r="59" spans="1:12" ht="17" customHeight="1" x14ac:dyDescent="0.2">
      <c r="A59" s="20" t="s">
        <v>22</v>
      </c>
      <c r="B59" s="26" t="s">
        <v>72</v>
      </c>
      <c r="C59" s="8" t="str">
        <f t="shared" si="0"/>
        <v>X</v>
      </c>
      <c r="D59" s="7" t="str">
        <f t="shared" si="1"/>
        <v/>
      </c>
      <c r="E59" s="6" t="str">
        <f t="shared" si="2"/>
        <v/>
      </c>
      <c r="F59" s="57" t="str">
        <f t="shared" si="4"/>
        <v/>
      </c>
      <c r="G59" s="7" t="str">
        <f t="shared" si="5"/>
        <v/>
      </c>
      <c r="H59" s="6" t="b">
        <f t="shared" si="6"/>
        <v>0</v>
      </c>
      <c r="K59" s="20" t="s">
        <v>22</v>
      </c>
      <c r="L59" s="99" t="str">
        <f>$B$59</f>
        <v>NICE EST</v>
      </c>
    </row>
    <row r="60" spans="1:12" ht="16" x14ac:dyDescent="0.2">
      <c r="A60" s="19" t="s">
        <v>63</v>
      </c>
      <c r="B60" s="26"/>
      <c r="C60" s="8" t="str">
        <f t="shared" si="0"/>
        <v/>
      </c>
      <c r="D60" s="7" t="str">
        <f t="shared" si="1"/>
        <v/>
      </c>
      <c r="E60" s="6" t="str">
        <f t="shared" si="2"/>
        <v/>
      </c>
      <c r="F60" s="57" t="str">
        <f t="shared" si="4"/>
        <v/>
      </c>
      <c r="G60" s="7" t="str">
        <f t="shared" si="5"/>
        <v/>
      </c>
      <c r="H60" s="6" t="str">
        <f t="shared" si="6"/>
        <v>X</v>
      </c>
      <c r="K60" s="19" t="s">
        <v>63</v>
      </c>
      <c r="L60" s="99">
        <f>$B$60</f>
        <v>0</v>
      </c>
    </row>
    <row r="61" spans="1:12" ht="16" x14ac:dyDescent="0.2">
      <c r="A61" s="20" t="s">
        <v>44</v>
      </c>
      <c r="B61" s="26"/>
      <c r="C61" s="8" t="str">
        <f t="shared" si="0"/>
        <v/>
      </c>
      <c r="D61" s="7" t="str">
        <f t="shared" si="1"/>
        <v/>
      </c>
      <c r="E61" s="6" t="str">
        <f t="shared" si="2"/>
        <v/>
      </c>
      <c r="F61" s="57" t="str">
        <f t="shared" si="4"/>
        <v/>
      </c>
      <c r="G61" s="7" t="str">
        <f t="shared" si="5"/>
        <v/>
      </c>
      <c r="H61" s="6" t="str">
        <f t="shared" si="6"/>
        <v>X</v>
      </c>
      <c r="K61" s="19" t="s">
        <v>44</v>
      </c>
      <c r="L61" s="99">
        <f>$B$61</f>
        <v>0</v>
      </c>
    </row>
    <row r="62" spans="1:12" ht="16" x14ac:dyDescent="0.2">
      <c r="A62" s="19" t="s">
        <v>40</v>
      </c>
      <c r="B62" s="31" t="s">
        <v>106</v>
      </c>
      <c r="C62" s="8" t="str">
        <f t="shared" si="0"/>
        <v/>
      </c>
      <c r="D62" s="7" t="str">
        <f t="shared" si="1"/>
        <v/>
      </c>
      <c r="E62" s="6" t="str">
        <f t="shared" si="2"/>
        <v/>
      </c>
      <c r="F62" s="57" t="str">
        <f t="shared" si="4"/>
        <v/>
      </c>
      <c r="G62" s="7" t="str">
        <f t="shared" si="5"/>
        <v/>
      </c>
      <c r="H62" s="6" t="str">
        <f t="shared" si="6"/>
        <v>X</v>
      </c>
      <c r="K62" s="19" t="s">
        <v>40</v>
      </c>
      <c r="L62" s="99" t="str">
        <f>$B$62</f>
        <v>HS NICE OUEST</v>
      </c>
    </row>
    <row r="63" spans="1:12" ht="16" x14ac:dyDescent="0.2">
      <c r="A63" s="27" t="s">
        <v>46</v>
      </c>
      <c r="B63" s="31"/>
      <c r="C63" s="8" t="str">
        <f>IF(COUNTIF(HorMat,B63),"X","")</f>
        <v/>
      </c>
      <c r="D63" s="7" t="str">
        <f>IF(COUNTIF(HorAm,B63),"X","")</f>
        <v/>
      </c>
      <c r="E63" s="6" t="str">
        <f>IF(COUNTIF(HorSoir,B63),"X","")</f>
        <v/>
      </c>
      <c r="F63" s="57" t="str">
        <f>IF(B63="Congés","X","")</f>
        <v/>
      </c>
      <c r="G63" s="7" t="str">
        <f>IF(B63="Absent","X","")</f>
        <v/>
      </c>
      <c r="H63" s="6" t="str">
        <f t="shared" si="6"/>
        <v>X</v>
      </c>
      <c r="K63" s="67" t="s">
        <v>46</v>
      </c>
      <c r="L63" s="99">
        <f>$B$63</f>
        <v>0</v>
      </c>
    </row>
    <row r="64" spans="1:12" ht="17" thickBot="1" x14ac:dyDescent="0.25">
      <c r="A64" s="28" t="s">
        <v>42</v>
      </c>
      <c r="B64" s="30" t="s">
        <v>67</v>
      </c>
      <c r="C64" s="8" t="str">
        <f>IF(COUNTIF(HorMat,B64),"X","")</f>
        <v>X</v>
      </c>
      <c r="D64" s="7" t="str">
        <f>IF(COUNTIF(HorAm,B64),"X","")</f>
        <v/>
      </c>
      <c r="E64" s="6" t="str">
        <f>IF(COUNTIF(HorSoir,B64),"X","")</f>
        <v/>
      </c>
      <c r="F64" s="36" t="str">
        <f>IF(B64="Congés","X","")</f>
        <v/>
      </c>
      <c r="G64" s="37" t="str">
        <f>IF(B64="Absent","X","")</f>
        <v/>
      </c>
      <c r="H64" s="38" t="b">
        <f t="shared" si="6"/>
        <v>0</v>
      </c>
      <c r="K64" s="50" t="s">
        <v>42</v>
      </c>
      <c r="L64" s="100" t="str">
        <f>$B$64</f>
        <v>NICE OUEST</v>
      </c>
    </row>
  </sheetData>
  <sortState caseSensitive="1" ref="K8:L64">
    <sortCondition ref="L8:L64"/>
  </sortState>
  <mergeCells count="9">
    <mergeCell ref="A6:A7"/>
    <mergeCell ref="B6:B7"/>
    <mergeCell ref="K2:L3"/>
    <mergeCell ref="A1:H2"/>
    <mergeCell ref="A3:H3"/>
    <mergeCell ref="A4:E5"/>
    <mergeCell ref="F4:H5"/>
    <mergeCell ref="C6:E6"/>
    <mergeCell ref="F6:H6"/>
  </mergeCells>
  <conditionalFormatting sqref="B8:B29 B31:B64">
    <cfRule type="cellIs" dxfId="1172" priority="318" stopIfTrue="1" operator="equal">
      <formula>"Repos"</formula>
    </cfRule>
    <cfRule type="cellIs" dxfId="1171" priority="319" stopIfTrue="1" operator="equal">
      <formula>"ABSENT"</formula>
    </cfRule>
    <cfRule type="cellIs" dxfId="1170" priority="320" stopIfTrue="1" operator="equal">
      <formula>"NICE OUEST"</formula>
    </cfRule>
    <cfRule type="cellIs" dxfId="1169" priority="321" stopIfTrue="1" operator="equal">
      <formula>"Nice Nord"</formula>
    </cfRule>
    <cfRule type="cellIs" dxfId="1168" priority="322" stopIfTrue="1" operator="equal">
      <formula>"Congés"</formula>
    </cfRule>
    <cfRule type="cellIs" dxfId="1167" priority="323" stopIfTrue="1" operator="equal">
      <formula>"Nice Est"</formula>
    </cfRule>
  </conditionalFormatting>
  <conditionalFormatting sqref="K2">
    <cfRule type="cellIs" dxfId="1166" priority="317" stopIfTrue="1" operator="equal">
      <formula>""</formula>
    </cfRule>
  </conditionalFormatting>
  <conditionalFormatting sqref="H8:H64">
    <cfRule type="containsText" dxfId="1165" priority="188" operator="containsText" text="FAUX">
      <formula>NOT(ISERROR(SEARCH("FAUX",H8)))</formula>
    </cfRule>
  </conditionalFormatting>
  <conditionalFormatting sqref="B28">
    <cfRule type="cellIs" dxfId="1164" priority="182" stopIfTrue="1" operator="equal">
      <formula>"Repos"</formula>
    </cfRule>
    <cfRule type="cellIs" dxfId="1163" priority="183" stopIfTrue="1" operator="equal">
      <formula>"ABSENT"</formula>
    </cfRule>
    <cfRule type="cellIs" dxfId="1162" priority="184" stopIfTrue="1" operator="equal">
      <formula>"NICE OUEST"</formula>
    </cfRule>
    <cfRule type="cellIs" dxfId="1161" priority="185" stopIfTrue="1" operator="equal">
      <formula>"Nice Nord"</formula>
    </cfRule>
    <cfRule type="cellIs" dxfId="1160" priority="186" stopIfTrue="1" operator="equal">
      <formula>"Congés"</formula>
    </cfRule>
    <cfRule type="cellIs" dxfId="1159" priority="187" stopIfTrue="1" operator="equal">
      <formula>"Nice Est"</formula>
    </cfRule>
  </conditionalFormatting>
  <conditionalFormatting sqref="B28">
    <cfRule type="cellIs" dxfId="1158" priority="176" stopIfTrue="1" operator="equal">
      <formula>"Repos"</formula>
    </cfRule>
    <cfRule type="cellIs" dxfId="1157" priority="177" stopIfTrue="1" operator="equal">
      <formula>"ABSENT"</formula>
    </cfRule>
    <cfRule type="cellIs" dxfId="1156" priority="178" stopIfTrue="1" operator="equal">
      <formula>"NICE OUEST"</formula>
    </cfRule>
    <cfRule type="cellIs" dxfId="1155" priority="179" stopIfTrue="1" operator="equal">
      <formula>"Nice Nord"</formula>
    </cfRule>
    <cfRule type="cellIs" dxfId="1154" priority="180" stopIfTrue="1" operator="equal">
      <formula>"Congés"</formula>
    </cfRule>
    <cfRule type="cellIs" dxfId="1153" priority="181" stopIfTrue="1" operator="equal">
      <formula>"Nice Est"</formula>
    </cfRule>
  </conditionalFormatting>
  <conditionalFormatting sqref="B28">
    <cfRule type="cellIs" dxfId="1152" priority="170" stopIfTrue="1" operator="equal">
      <formula>"Repos"</formula>
    </cfRule>
    <cfRule type="cellIs" dxfId="1151" priority="171" stopIfTrue="1" operator="equal">
      <formula>"ABSENT"</formula>
    </cfRule>
    <cfRule type="cellIs" dxfId="1150" priority="172" stopIfTrue="1" operator="equal">
      <formula>"NICE OUEST"</formula>
    </cfRule>
    <cfRule type="cellIs" dxfId="1149" priority="173" stopIfTrue="1" operator="equal">
      <formula>"Nice Nord"</formula>
    </cfRule>
    <cfRule type="cellIs" dxfId="1148" priority="174" stopIfTrue="1" operator="equal">
      <formula>"Congés"</formula>
    </cfRule>
    <cfRule type="cellIs" dxfId="1147" priority="175" stopIfTrue="1" operator="equal">
      <formula>"Nice Est"</formula>
    </cfRule>
  </conditionalFormatting>
  <conditionalFormatting sqref="B28">
    <cfRule type="cellIs" dxfId="1146" priority="164" stopIfTrue="1" operator="equal">
      <formula>"Repos"</formula>
    </cfRule>
    <cfRule type="cellIs" dxfId="1145" priority="165" stopIfTrue="1" operator="equal">
      <formula>"ABSENT"</formula>
    </cfRule>
    <cfRule type="cellIs" dxfId="1144" priority="166" stopIfTrue="1" operator="equal">
      <formula>"NICE OUEST"</formula>
    </cfRule>
    <cfRule type="cellIs" dxfId="1143" priority="167" stopIfTrue="1" operator="equal">
      <formula>"Nice Nord"</formula>
    </cfRule>
    <cfRule type="cellIs" dxfId="1142" priority="168" stopIfTrue="1" operator="equal">
      <formula>"Congés"</formula>
    </cfRule>
    <cfRule type="cellIs" dxfId="1141" priority="169" stopIfTrue="1" operator="equal">
      <formula>"Nice Est"</formula>
    </cfRule>
  </conditionalFormatting>
  <conditionalFormatting sqref="B28">
    <cfRule type="cellIs" dxfId="1140" priority="158" stopIfTrue="1" operator="equal">
      <formula>"Repos"</formula>
    </cfRule>
    <cfRule type="cellIs" dxfId="1139" priority="159" stopIfTrue="1" operator="equal">
      <formula>"ABSENT"</formula>
    </cfRule>
    <cfRule type="cellIs" dxfId="1138" priority="160" stopIfTrue="1" operator="equal">
      <formula>"NICE OUEST"</formula>
    </cfRule>
    <cfRule type="cellIs" dxfId="1137" priority="161" stopIfTrue="1" operator="equal">
      <formula>"Nice Nord"</formula>
    </cfRule>
    <cfRule type="cellIs" dxfId="1136" priority="162" stopIfTrue="1" operator="equal">
      <formula>"Congés"</formula>
    </cfRule>
    <cfRule type="cellIs" dxfId="1135" priority="163" stopIfTrue="1" operator="equal">
      <formula>"Nice Est"</formula>
    </cfRule>
  </conditionalFormatting>
  <conditionalFormatting sqref="B32">
    <cfRule type="cellIs" dxfId="1134" priority="152" stopIfTrue="1" operator="equal">
      <formula>"Repos"</formula>
    </cfRule>
    <cfRule type="cellIs" dxfId="1133" priority="153" stopIfTrue="1" operator="equal">
      <formula>"ABSENT"</formula>
    </cfRule>
    <cfRule type="cellIs" dxfId="1132" priority="154" stopIfTrue="1" operator="equal">
      <formula>"NICE OUEST"</formula>
    </cfRule>
    <cfRule type="cellIs" dxfId="1131" priority="155" stopIfTrue="1" operator="equal">
      <formula>"Nice Nord"</formula>
    </cfRule>
    <cfRule type="cellIs" dxfId="1130" priority="156" stopIfTrue="1" operator="equal">
      <formula>"Congés"</formula>
    </cfRule>
    <cfRule type="cellIs" dxfId="1129" priority="157" stopIfTrue="1" operator="equal">
      <formula>"Nice Est"</formula>
    </cfRule>
  </conditionalFormatting>
  <conditionalFormatting sqref="B32">
    <cfRule type="cellIs" dxfId="1128" priority="146" stopIfTrue="1" operator="equal">
      <formula>"Repos"</formula>
    </cfRule>
    <cfRule type="cellIs" dxfId="1127" priority="147" stopIfTrue="1" operator="equal">
      <formula>"ABSENT"</formula>
    </cfRule>
    <cfRule type="cellIs" dxfId="1126" priority="148" stopIfTrue="1" operator="equal">
      <formula>"NICE OUEST"</formula>
    </cfRule>
    <cfRule type="cellIs" dxfId="1125" priority="149" stopIfTrue="1" operator="equal">
      <formula>"Nice Nord"</formula>
    </cfRule>
    <cfRule type="cellIs" dxfId="1124" priority="150" stopIfTrue="1" operator="equal">
      <formula>"Congés"</formula>
    </cfRule>
    <cfRule type="cellIs" dxfId="1123" priority="151" stopIfTrue="1" operator="equal">
      <formula>"Nice Est"</formula>
    </cfRule>
  </conditionalFormatting>
  <conditionalFormatting sqref="B32">
    <cfRule type="cellIs" dxfId="1122" priority="140" stopIfTrue="1" operator="equal">
      <formula>"Repos"</formula>
    </cfRule>
    <cfRule type="cellIs" dxfId="1121" priority="141" stopIfTrue="1" operator="equal">
      <formula>"ABSENT"</formula>
    </cfRule>
    <cfRule type="cellIs" dxfId="1120" priority="142" stopIfTrue="1" operator="equal">
      <formula>"NICE OUEST"</formula>
    </cfRule>
    <cfRule type="cellIs" dxfId="1119" priority="143" stopIfTrue="1" operator="equal">
      <formula>"Nice Nord"</formula>
    </cfRule>
    <cfRule type="cellIs" dxfId="1118" priority="144" stopIfTrue="1" operator="equal">
      <formula>"Congés"</formula>
    </cfRule>
    <cfRule type="cellIs" dxfId="1117" priority="145" stopIfTrue="1" operator="equal">
      <formula>"Nice Est"</formula>
    </cfRule>
  </conditionalFormatting>
  <conditionalFormatting sqref="B32">
    <cfRule type="cellIs" dxfId="1116" priority="134" stopIfTrue="1" operator="equal">
      <formula>"Repos"</formula>
    </cfRule>
    <cfRule type="cellIs" dxfId="1115" priority="135" stopIfTrue="1" operator="equal">
      <formula>"ABSENT"</formula>
    </cfRule>
    <cfRule type="cellIs" dxfId="1114" priority="136" stopIfTrue="1" operator="equal">
      <formula>"NICE OUEST"</formula>
    </cfRule>
    <cfRule type="cellIs" dxfId="1113" priority="137" stopIfTrue="1" operator="equal">
      <formula>"Nice Nord"</formula>
    </cfRule>
    <cfRule type="cellIs" dxfId="1112" priority="138" stopIfTrue="1" operator="equal">
      <formula>"Congés"</formula>
    </cfRule>
    <cfRule type="cellIs" dxfId="1111" priority="139" stopIfTrue="1" operator="equal">
      <formula>"Nice Est"</formula>
    </cfRule>
  </conditionalFormatting>
  <conditionalFormatting sqref="B32">
    <cfRule type="cellIs" dxfId="1110" priority="128" stopIfTrue="1" operator="equal">
      <formula>"Repos"</formula>
    </cfRule>
    <cfRule type="cellIs" dxfId="1109" priority="129" stopIfTrue="1" operator="equal">
      <formula>"ABSENT"</formula>
    </cfRule>
    <cfRule type="cellIs" dxfId="1108" priority="130" stopIfTrue="1" operator="equal">
      <formula>"NICE OUEST"</formula>
    </cfRule>
    <cfRule type="cellIs" dxfId="1107" priority="131" stopIfTrue="1" operator="equal">
      <formula>"Nice Nord"</formula>
    </cfRule>
    <cfRule type="cellIs" dxfId="1106" priority="132" stopIfTrue="1" operator="equal">
      <formula>"Congés"</formula>
    </cfRule>
    <cfRule type="cellIs" dxfId="1105" priority="133" stopIfTrue="1" operator="equal">
      <formula>"Nice Est"</formula>
    </cfRule>
  </conditionalFormatting>
  <conditionalFormatting sqref="B49">
    <cfRule type="cellIs" dxfId="1104" priority="122" stopIfTrue="1" operator="equal">
      <formula>"Repos"</formula>
    </cfRule>
    <cfRule type="cellIs" dxfId="1103" priority="123" stopIfTrue="1" operator="equal">
      <formula>"ABSENT"</formula>
    </cfRule>
    <cfRule type="cellIs" dxfId="1102" priority="124" stopIfTrue="1" operator="equal">
      <formula>"NICE OUEST"</formula>
    </cfRule>
    <cfRule type="cellIs" dxfId="1101" priority="125" stopIfTrue="1" operator="equal">
      <formula>"Nice Nord"</formula>
    </cfRule>
    <cfRule type="cellIs" dxfId="1100" priority="126" stopIfTrue="1" operator="equal">
      <formula>"Congés"</formula>
    </cfRule>
    <cfRule type="cellIs" dxfId="1099" priority="127" stopIfTrue="1" operator="equal">
      <formula>"Nice Est"</formula>
    </cfRule>
  </conditionalFormatting>
  <conditionalFormatting sqref="B49">
    <cfRule type="cellIs" dxfId="1098" priority="116" stopIfTrue="1" operator="equal">
      <formula>"Repos"</formula>
    </cfRule>
    <cfRule type="cellIs" dxfId="1097" priority="117" stopIfTrue="1" operator="equal">
      <formula>"ABSENT"</formula>
    </cfRule>
    <cfRule type="cellIs" dxfId="1096" priority="118" stopIfTrue="1" operator="equal">
      <formula>"NICE OUEST"</formula>
    </cfRule>
    <cfRule type="cellIs" dxfId="1095" priority="119" stopIfTrue="1" operator="equal">
      <formula>"Nice Nord"</formula>
    </cfRule>
    <cfRule type="cellIs" dxfId="1094" priority="120" stopIfTrue="1" operator="equal">
      <formula>"Congés"</formula>
    </cfRule>
    <cfRule type="cellIs" dxfId="1093" priority="121" stopIfTrue="1" operator="equal">
      <formula>"Nice Est"</formula>
    </cfRule>
  </conditionalFormatting>
  <conditionalFormatting sqref="B49">
    <cfRule type="cellIs" dxfId="1092" priority="110" stopIfTrue="1" operator="equal">
      <formula>"Repos"</formula>
    </cfRule>
    <cfRule type="cellIs" dxfId="1091" priority="111" stopIfTrue="1" operator="equal">
      <formula>"ABSENT"</formula>
    </cfRule>
    <cfRule type="cellIs" dxfId="1090" priority="112" stopIfTrue="1" operator="equal">
      <formula>"NICE OUEST"</formula>
    </cfRule>
    <cfRule type="cellIs" dxfId="1089" priority="113" stopIfTrue="1" operator="equal">
      <formula>"Nice Nord"</formula>
    </cfRule>
    <cfRule type="cellIs" dxfId="1088" priority="114" stopIfTrue="1" operator="equal">
      <formula>"Congés"</formula>
    </cfRule>
    <cfRule type="cellIs" dxfId="1087" priority="115" stopIfTrue="1" operator="equal">
      <formula>"Nice Est"</formula>
    </cfRule>
  </conditionalFormatting>
  <conditionalFormatting sqref="B49">
    <cfRule type="cellIs" dxfId="1086" priority="104" stopIfTrue="1" operator="equal">
      <formula>"Repos"</formula>
    </cfRule>
    <cfRule type="cellIs" dxfId="1085" priority="105" stopIfTrue="1" operator="equal">
      <formula>"ABSENT"</formula>
    </cfRule>
    <cfRule type="cellIs" dxfId="1084" priority="106" stopIfTrue="1" operator="equal">
      <formula>"NICE OUEST"</formula>
    </cfRule>
    <cfRule type="cellIs" dxfId="1083" priority="107" stopIfTrue="1" operator="equal">
      <formula>"Nice Nord"</formula>
    </cfRule>
    <cfRule type="cellIs" dxfId="1082" priority="108" stopIfTrue="1" operator="equal">
      <formula>"Congés"</formula>
    </cfRule>
    <cfRule type="cellIs" dxfId="1081" priority="109" stopIfTrue="1" operator="equal">
      <formula>"Nice Est"</formula>
    </cfRule>
  </conditionalFormatting>
  <conditionalFormatting sqref="B49">
    <cfRule type="cellIs" dxfId="1080" priority="98" stopIfTrue="1" operator="equal">
      <formula>"Repos"</formula>
    </cfRule>
    <cfRule type="cellIs" dxfId="1079" priority="99" stopIfTrue="1" operator="equal">
      <formula>"ABSENT"</formula>
    </cfRule>
    <cfRule type="cellIs" dxfId="1078" priority="100" stopIfTrue="1" operator="equal">
      <formula>"NICE OUEST"</formula>
    </cfRule>
    <cfRule type="cellIs" dxfId="1077" priority="101" stopIfTrue="1" operator="equal">
      <formula>"Nice Nord"</formula>
    </cfRule>
    <cfRule type="cellIs" dxfId="1076" priority="102" stopIfTrue="1" operator="equal">
      <formula>"Congés"</formula>
    </cfRule>
    <cfRule type="cellIs" dxfId="1075" priority="103" stopIfTrue="1" operator="equal">
      <formula>"Nice Est"</formula>
    </cfRule>
  </conditionalFormatting>
  <conditionalFormatting sqref="B55">
    <cfRule type="cellIs" dxfId="1074" priority="92" stopIfTrue="1" operator="equal">
      <formula>"Repos"</formula>
    </cfRule>
    <cfRule type="cellIs" dxfId="1073" priority="93" stopIfTrue="1" operator="equal">
      <formula>"ABSENT"</formula>
    </cfRule>
    <cfRule type="cellIs" dxfId="1072" priority="94" stopIfTrue="1" operator="equal">
      <formula>"NICE OUEST"</formula>
    </cfRule>
    <cfRule type="cellIs" dxfId="1071" priority="95" stopIfTrue="1" operator="equal">
      <formula>"Nice Nord"</formula>
    </cfRule>
    <cfRule type="cellIs" dxfId="1070" priority="96" stopIfTrue="1" operator="equal">
      <formula>"Congés"</formula>
    </cfRule>
    <cfRule type="cellIs" dxfId="1069" priority="97" stopIfTrue="1" operator="equal">
      <formula>"Nice Est"</formula>
    </cfRule>
  </conditionalFormatting>
  <conditionalFormatting sqref="B55">
    <cfRule type="cellIs" dxfId="1068" priority="86" stopIfTrue="1" operator="equal">
      <formula>"Repos"</formula>
    </cfRule>
    <cfRule type="cellIs" dxfId="1067" priority="87" stopIfTrue="1" operator="equal">
      <formula>"ABSENT"</formula>
    </cfRule>
    <cfRule type="cellIs" dxfId="1066" priority="88" stopIfTrue="1" operator="equal">
      <formula>"NICE OUEST"</formula>
    </cfRule>
    <cfRule type="cellIs" dxfId="1065" priority="89" stopIfTrue="1" operator="equal">
      <formula>"Nice Nord"</formula>
    </cfRule>
    <cfRule type="cellIs" dxfId="1064" priority="90" stopIfTrue="1" operator="equal">
      <formula>"Congés"</formula>
    </cfRule>
    <cfRule type="cellIs" dxfId="1063" priority="91" stopIfTrue="1" operator="equal">
      <formula>"Nice Est"</formula>
    </cfRule>
  </conditionalFormatting>
  <conditionalFormatting sqref="B55">
    <cfRule type="cellIs" dxfId="1062" priority="80" stopIfTrue="1" operator="equal">
      <formula>"Repos"</formula>
    </cfRule>
    <cfRule type="cellIs" dxfId="1061" priority="81" stopIfTrue="1" operator="equal">
      <formula>"ABSENT"</formula>
    </cfRule>
    <cfRule type="cellIs" dxfId="1060" priority="82" stopIfTrue="1" operator="equal">
      <formula>"NICE OUEST"</formula>
    </cfRule>
    <cfRule type="cellIs" dxfId="1059" priority="83" stopIfTrue="1" operator="equal">
      <formula>"Nice Nord"</formula>
    </cfRule>
    <cfRule type="cellIs" dxfId="1058" priority="84" stopIfTrue="1" operator="equal">
      <formula>"Congés"</formula>
    </cfRule>
    <cfRule type="cellIs" dxfId="1057" priority="85" stopIfTrue="1" operator="equal">
      <formula>"Nice Est"</formula>
    </cfRule>
  </conditionalFormatting>
  <conditionalFormatting sqref="B55">
    <cfRule type="cellIs" dxfId="1056" priority="74" stopIfTrue="1" operator="equal">
      <formula>"Repos"</formula>
    </cfRule>
    <cfRule type="cellIs" dxfId="1055" priority="75" stopIfTrue="1" operator="equal">
      <formula>"ABSENT"</formula>
    </cfRule>
    <cfRule type="cellIs" dxfId="1054" priority="76" stopIfTrue="1" operator="equal">
      <formula>"NICE OUEST"</formula>
    </cfRule>
    <cfRule type="cellIs" dxfId="1053" priority="77" stopIfTrue="1" operator="equal">
      <formula>"Nice Nord"</formula>
    </cfRule>
    <cfRule type="cellIs" dxfId="1052" priority="78" stopIfTrue="1" operator="equal">
      <formula>"Congés"</formula>
    </cfRule>
    <cfRule type="cellIs" dxfId="1051" priority="79" stopIfTrue="1" operator="equal">
      <formula>"Nice Est"</formula>
    </cfRule>
  </conditionalFormatting>
  <conditionalFormatting sqref="B55">
    <cfRule type="cellIs" dxfId="1050" priority="68" stopIfTrue="1" operator="equal">
      <formula>"Repos"</formula>
    </cfRule>
    <cfRule type="cellIs" dxfId="1049" priority="69" stopIfTrue="1" operator="equal">
      <formula>"ABSENT"</formula>
    </cfRule>
    <cfRule type="cellIs" dxfId="1048" priority="70" stopIfTrue="1" operator="equal">
      <formula>"NICE OUEST"</formula>
    </cfRule>
    <cfRule type="cellIs" dxfId="1047" priority="71" stopIfTrue="1" operator="equal">
      <formula>"Nice Nord"</formula>
    </cfRule>
    <cfRule type="cellIs" dxfId="1046" priority="72" stopIfTrue="1" operator="equal">
      <formula>"Congés"</formula>
    </cfRule>
    <cfRule type="cellIs" dxfId="1045" priority="73" stopIfTrue="1" operator="equal">
      <formula>"Nice Est"</formula>
    </cfRule>
  </conditionalFormatting>
  <conditionalFormatting sqref="B52">
    <cfRule type="cellIs" dxfId="1044" priority="62" stopIfTrue="1" operator="equal">
      <formula>"Repos"</formula>
    </cfRule>
    <cfRule type="cellIs" dxfId="1043" priority="63" stopIfTrue="1" operator="equal">
      <formula>"ABSENT"</formula>
    </cfRule>
    <cfRule type="cellIs" dxfId="1042" priority="64" stopIfTrue="1" operator="equal">
      <formula>"NICE OUEST"</formula>
    </cfRule>
    <cfRule type="cellIs" dxfId="1041" priority="65" stopIfTrue="1" operator="equal">
      <formula>"Nice Nord"</formula>
    </cfRule>
    <cfRule type="cellIs" dxfId="1040" priority="66" stopIfTrue="1" operator="equal">
      <formula>"Congés"</formula>
    </cfRule>
    <cfRule type="cellIs" dxfId="1039" priority="67" stopIfTrue="1" operator="equal">
      <formula>"Nice Est"</formula>
    </cfRule>
  </conditionalFormatting>
  <conditionalFormatting sqref="B52">
    <cfRule type="cellIs" dxfId="1038" priority="56" stopIfTrue="1" operator="equal">
      <formula>"Repos"</formula>
    </cfRule>
    <cfRule type="cellIs" dxfId="1037" priority="57" stopIfTrue="1" operator="equal">
      <formula>"ABSENT"</formula>
    </cfRule>
    <cfRule type="cellIs" dxfId="1036" priority="58" stopIfTrue="1" operator="equal">
      <formula>"NICE OUEST"</formula>
    </cfRule>
    <cfRule type="cellIs" dxfId="1035" priority="59" stopIfTrue="1" operator="equal">
      <formula>"Nice Nord"</formula>
    </cfRule>
    <cfRule type="cellIs" dxfId="1034" priority="60" stopIfTrue="1" operator="equal">
      <formula>"Congés"</formula>
    </cfRule>
    <cfRule type="cellIs" dxfId="1033" priority="61" stopIfTrue="1" operator="equal">
      <formula>"Nice Est"</formula>
    </cfRule>
  </conditionalFormatting>
  <conditionalFormatting sqref="B52">
    <cfRule type="cellIs" dxfId="1032" priority="50" stopIfTrue="1" operator="equal">
      <formula>"Repos"</formula>
    </cfRule>
    <cfRule type="cellIs" dxfId="1031" priority="51" stopIfTrue="1" operator="equal">
      <formula>"ABSENT"</formula>
    </cfRule>
    <cfRule type="cellIs" dxfId="1030" priority="52" stopIfTrue="1" operator="equal">
      <formula>"NICE OUEST"</formula>
    </cfRule>
    <cfRule type="cellIs" dxfId="1029" priority="53" stopIfTrue="1" operator="equal">
      <formula>"Nice Nord"</formula>
    </cfRule>
    <cfRule type="cellIs" dxfId="1028" priority="54" stopIfTrue="1" operator="equal">
      <formula>"Congés"</formula>
    </cfRule>
    <cfRule type="cellIs" dxfId="1027" priority="55" stopIfTrue="1" operator="equal">
      <formula>"Nice Est"</formula>
    </cfRule>
  </conditionalFormatting>
  <conditionalFormatting sqref="B52">
    <cfRule type="cellIs" dxfId="1026" priority="44" stopIfTrue="1" operator="equal">
      <formula>"Repos"</formula>
    </cfRule>
    <cfRule type="cellIs" dxfId="1025" priority="45" stopIfTrue="1" operator="equal">
      <formula>"ABSENT"</formula>
    </cfRule>
    <cfRule type="cellIs" dxfId="1024" priority="46" stopIfTrue="1" operator="equal">
      <formula>"NICE OUEST"</formula>
    </cfRule>
    <cfRule type="cellIs" dxfId="1023" priority="47" stopIfTrue="1" operator="equal">
      <formula>"Nice Nord"</formula>
    </cfRule>
    <cfRule type="cellIs" dxfId="1022" priority="48" stopIfTrue="1" operator="equal">
      <formula>"Congés"</formula>
    </cfRule>
    <cfRule type="cellIs" dxfId="1021" priority="49" stopIfTrue="1" operator="equal">
      <formula>"Nice Est"</formula>
    </cfRule>
  </conditionalFormatting>
  <conditionalFormatting sqref="B52">
    <cfRule type="cellIs" dxfId="1020" priority="38" stopIfTrue="1" operator="equal">
      <formula>"Repos"</formula>
    </cfRule>
    <cfRule type="cellIs" dxfId="1019" priority="39" stopIfTrue="1" operator="equal">
      <formula>"ABSENT"</formula>
    </cfRule>
    <cfRule type="cellIs" dxfId="1018" priority="40" stopIfTrue="1" operator="equal">
      <formula>"NICE OUEST"</formula>
    </cfRule>
    <cfRule type="cellIs" dxfId="1017" priority="41" stopIfTrue="1" operator="equal">
      <formula>"Nice Nord"</formula>
    </cfRule>
    <cfRule type="cellIs" dxfId="1016" priority="42" stopIfTrue="1" operator="equal">
      <formula>"Congés"</formula>
    </cfRule>
    <cfRule type="cellIs" dxfId="1015" priority="43" stopIfTrue="1" operator="equal">
      <formula>"Nice Est"</formula>
    </cfRule>
  </conditionalFormatting>
  <conditionalFormatting sqref="B30">
    <cfRule type="cellIs" dxfId="1014" priority="32" stopIfTrue="1" operator="equal">
      <formula>"Repos"</formula>
    </cfRule>
    <cfRule type="cellIs" dxfId="1013" priority="33" stopIfTrue="1" operator="equal">
      <formula>"ABSENT"</formula>
    </cfRule>
    <cfRule type="cellIs" dxfId="1012" priority="34" stopIfTrue="1" operator="equal">
      <formula>"NICE OUEST"</formula>
    </cfRule>
    <cfRule type="cellIs" dxfId="1011" priority="35" stopIfTrue="1" operator="equal">
      <formula>"Nice Nord"</formula>
    </cfRule>
    <cfRule type="cellIs" dxfId="1010" priority="36" stopIfTrue="1" operator="equal">
      <formula>"Congés"</formula>
    </cfRule>
    <cfRule type="cellIs" dxfId="1009" priority="37" stopIfTrue="1" operator="equal">
      <formula>"Nice Est"</formula>
    </cfRule>
  </conditionalFormatting>
  <conditionalFormatting sqref="B30">
    <cfRule type="cellIs" dxfId="1008" priority="26" stopIfTrue="1" operator="equal">
      <formula>"Repos"</formula>
    </cfRule>
    <cfRule type="cellIs" dxfId="1007" priority="27" stopIfTrue="1" operator="equal">
      <formula>"ABSENT"</formula>
    </cfRule>
    <cfRule type="cellIs" dxfId="1006" priority="28" stopIfTrue="1" operator="equal">
      <formula>"NICE OUEST"</formula>
    </cfRule>
    <cfRule type="cellIs" dxfId="1005" priority="29" stopIfTrue="1" operator="equal">
      <formula>"Nice Nord"</formula>
    </cfRule>
    <cfRule type="cellIs" dxfId="1004" priority="30" stopIfTrue="1" operator="equal">
      <formula>"Congés"</formula>
    </cfRule>
    <cfRule type="cellIs" dxfId="1003" priority="31" stopIfTrue="1" operator="equal">
      <formula>"Nice Est"</formula>
    </cfRule>
  </conditionalFormatting>
  <conditionalFormatting sqref="L8:L56">
    <cfRule type="cellIs" dxfId="349" priority="20" stopIfTrue="1" operator="equal">
      <formula>"Repos"</formula>
    </cfRule>
    <cfRule type="cellIs" dxfId="348" priority="21" stopIfTrue="1" operator="equal">
      <formula>"ABSENT"</formula>
    </cfRule>
    <cfRule type="cellIs" dxfId="347" priority="22" stopIfTrue="1" operator="equal">
      <formula>"NICE OUEST"</formula>
    </cfRule>
    <cfRule type="cellIs" dxfId="346" priority="23" stopIfTrue="1" operator="equal">
      <formula>"Nice Nord"</formula>
    </cfRule>
    <cfRule type="cellIs" dxfId="345" priority="24" stopIfTrue="1" operator="equal">
      <formula>"Congés"</formula>
    </cfRule>
    <cfRule type="cellIs" dxfId="344" priority="25" stopIfTrue="1" operator="equal">
      <formula>"Nice Est"</formula>
    </cfRule>
  </conditionalFormatting>
  <conditionalFormatting sqref="L57">
    <cfRule type="cellIs" dxfId="337" priority="14" stopIfTrue="1" operator="equal">
      <formula>"Repos"</formula>
    </cfRule>
    <cfRule type="cellIs" dxfId="336" priority="15" stopIfTrue="1" operator="equal">
      <formula>"ABSENT"</formula>
    </cfRule>
    <cfRule type="cellIs" dxfId="335" priority="16" stopIfTrue="1" operator="equal">
      <formula>"NICE OUEST"</formula>
    </cfRule>
    <cfRule type="cellIs" dxfId="334" priority="17" stopIfTrue="1" operator="equal">
      <formula>"Nice Nord"</formula>
    </cfRule>
    <cfRule type="cellIs" dxfId="333" priority="18" stopIfTrue="1" operator="equal">
      <formula>"Congés"</formula>
    </cfRule>
    <cfRule type="cellIs" dxfId="332" priority="19" stopIfTrue="1" operator="equal">
      <formula>"Nice Est"</formula>
    </cfRule>
  </conditionalFormatting>
  <conditionalFormatting sqref="L8:L56">
    <cfRule type="cellIs" dxfId="325" priority="8" stopIfTrue="1" operator="equal">
      <formula>"Repos"</formula>
    </cfRule>
    <cfRule type="cellIs" dxfId="324" priority="9" stopIfTrue="1" operator="equal">
      <formula>"ABSENT"</formula>
    </cfRule>
    <cfRule type="cellIs" dxfId="323" priority="10" stopIfTrue="1" operator="equal">
      <formula>"NICE OUEST"</formula>
    </cfRule>
    <cfRule type="cellIs" dxfId="322" priority="11" stopIfTrue="1" operator="equal">
      <formula>"Nice Nord"</formula>
    </cfRule>
    <cfRule type="cellIs" dxfId="321" priority="12" stopIfTrue="1" operator="equal">
      <formula>"Congés"</formula>
    </cfRule>
    <cfRule type="cellIs" dxfId="320" priority="13" stopIfTrue="1" operator="equal">
      <formula>"Nice Est"</formula>
    </cfRule>
  </conditionalFormatting>
  <conditionalFormatting sqref="L57">
    <cfRule type="cellIs" dxfId="313" priority="2" stopIfTrue="1" operator="equal">
      <formula>"Repos"</formula>
    </cfRule>
    <cfRule type="cellIs" dxfId="312" priority="3" stopIfTrue="1" operator="equal">
      <formula>"ABSENT"</formula>
    </cfRule>
    <cfRule type="cellIs" dxfId="311" priority="4" stopIfTrue="1" operator="equal">
      <formula>"NICE OUEST"</formula>
    </cfRule>
    <cfRule type="cellIs" dxfId="310" priority="5" stopIfTrue="1" operator="equal">
      <formula>"Nice Nord"</formula>
    </cfRule>
    <cfRule type="cellIs" dxfId="309" priority="6" stopIfTrue="1" operator="equal">
      <formula>"Congés"</formula>
    </cfRule>
    <cfRule type="cellIs" dxfId="308" priority="7" stopIfTrue="1" operator="equal">
      <formula>"Nice Est"</formula>
    </cfRule>
  </conditionalFormatting>
  <conditionalFormatting sqref="L8:L64">
    <cfRule type="cellIs" dxfId="301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 enableFormatConditionsCalculation="0">
    <tabColor indexed="10"/>
  </sheetPr>
  <dimension ref="A1:L64"/>
  <sheetViews>
    <sheetView workbookViewId="0">
      <selection activeCell="M16" sqref="M16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0.6640625" customWidth="1"/>
    <col min="7" max="8" width="10.5" customWidth="1"/>
    <col min="11" max="11" width="35.6640625" customWidth="1"/>
    <col min="12" max="12" width="39.6640625" customWidth="1"/>
  </cols>
  <sheetData>
    <row r="1" spans="1:12" ht="16" thickBot="1" x14ac:dyDescent="0.25">
      <c r="A1" s="79" t="s">
        <v>0</v>
      </c>
      <c r="B1" s="80"/>
      <c r="C1" s="80"/>
      <c r="D1" s="80"/>
      <c r="E1" s="80"/>
      <c r="F1" s="80"/>
      <c r="G1" s="80"/>
      <c r="H1" s="81"/>
    </row>
    <row r="2" spans="1:12" ht="26.25" customHeight="1" x14ac:dyDescent="0.2">
      <c r="A2" s="82"/>
      <c r="B2" s="83"/>
      <c r="C2" s="83"/>
      <c r="D2" s="83"/>
      <c r="E2" s="83"/>
      <c r="F2" s="83"/>
      <c r="G2" s="83"/>
      <c r="H2" s="84"/>
      <c r="K2" s="75">
        <f ca="1">F4</f>
        <v>42834</v>
      </c>
      <c r="L2" s="76"/>
    </row>
    <row r="3" spans="1:12" ht="12" customHeight="1" thickBot="1" x14ac:dyDescent="0.25">
      <c r="A3" s="85"/>
      <c r="B3" s="86"/>
      <c r="C3" s="86"/>
      <c r="D3" s="86"/>
      <c r="E3" s="86"/>
      <c r="F3" s="86"/>
      <c r="G3" s="86"/>
      <c r="H3" s="87"/>
      <c r="K3" s="77"/>
      <c r="L3" s="78"/>
    </row>
    <row r="4" spans="1:12" ht="9.75" customHeight="1" x14ac:dyDescent="0.2">
      <c r="A4" s="88" t="s">
        <v>124</v>
      </c>
      <c r="B4" s="89"/>
      <c r="C4" s="89"/>
      <c r="D4" s="89"/>
      <c r="E4" s="89"/>
      <c r="F4" s="92">
        <f ca="1">DATE(2017,4,MID(CELL("nomfichier",A1),FIND("]",CELL("nomfichier",A1),1)+1,3))</f>
        <v>42834</v>
      </c>
      <c r="G4" s="92"/>
      <c r="H4" s="93"/>
      <c r="L4" s="1"/>
    </row>
    <row r="5" spans="1:12" s="2" customFormat="1" ht="16" thickBot="1" x14ac:dyDescent="0.25">
      <c r="A5" s="90"/>
      <c r="B5" s="91"/>
      <c r="C5" s="91"/>
      <c r="D5" s="91"/>
      <c r="E5" s="91"/>
      <c r="F5" s="94"/>
      <c r="G5" s="94"/>
      <c r="H5" s="95"/>
      <c r="K5"/>
      <c r="L5" s="1"/>
    </row>
    <row r="6" spans="1:12" ht="14.25" customHeight="1" thickBot="1" x14ac:dyDescent="0.25">
      <c r="A6" s="71" t="s">
        <v>1</v>
      </c>
      <c r="B6" s="73" t="s">
        <v>2</v>
      </c>
      <c r="C6" s="96" t="s">
        <v>3</v>
      </c>
      <c r="D6" s="97"/>
      <c r="E6" s="98"/>
      <c r="F6" s="96" t="s">
        <v>4</v>
      </c>
      <c r="G6" s="97"/>
      <c r="H6" s="98"/>
      <c r="K6" s="2"/>
      <c r="L6" s="1"/>
    </row>
    <row r="7" spans="1:12" ht="17" customHeight="1" thickBot="1" x14ac:dyDescent="0.25">
      <c r="A7" s="72"/>
      <c r="B7" s="74"/>
      <c r="C7" s="40" t="s">
        <v>5</v>
      </c>
      <c r="D7" s="41" t="s">
        <v>6</v>
      </c>
      <c r="E7" s="42" t="s">
        <v>7</v>
      </c>
      <c r="F7" s="43" t="s">
        <v>8</v>
      </c>
      <c r="G7" s="41" t="s">
        <v>9</v>
      </c>
      <c r="H7" s="44" t="s">
        <v>10</v>
      </c>
      <c r="K7" s="14" t="s">
        <v>1</v>
      </c>
      <c r="L7" s="15" t="s">
        <v>2</v>
      </c>
    </row>
    <row r="8" spans="1:12" ht="17" customHeight="1" x14ac:dyDescent="0.2">
      <c r="A8" s="18" t="s">
        <v>135</v>
      </c>
      <c r="B8" s="25"/>
      <c r="C8" s="3" t="str">
        <f t="shared" ref="C8:C62" si="0">IF(COUNTIF(HorMat,B8),"X","")</f>
        <v/>
      </c>
      <c r="D8" s="4" t="str">
        <f t="shared" ref="D8:D62" si="1">IF(COUNTIF(HorAm,B8),"X","")</f>
        <v/>
      </c>
      <c r="E8" s="5" t="str">
        <f t="shared" ref="E8:E62" si="2">IF(COUNTIF(HorSoir,B8),"X","")</f>
        <v/>
      </c>
      <c r="F8" s="56" t="str">
        <f>IF(B8="Congés","X","")</f>
        <v/>
      </c>
      <c r="G8" s="4" t="str">
        <f>IF(B8="Absent","X","")</f>
        <v/>
      </c>
      <c r="H8" s="5" t="str">
        <f t="shared" ref="H8:H39" si="3">IF(OR(COUNTIF(HorSup,B8),B8="",B8="REPOS"),"X")</f>
        <v>X</v>
      </c>
      <c r="K8" s="52" t="s">
        <v>135</v>
      </c>
      <c r="L8" s="32">
        <f>$B$8</f>
        <v>0</v>
      </c>
    </row>
    <row r="9" spans="1:12" ht="17" customHeight="1" thickBot="1" x14ac:dyDescent="0.25">
      <c r="A9" s="19" t="s">
        <v>136</v>
      </c>
      <c r="B9" s="26"/>
      <c r="C9" s="8" t="str">
        <f t="shared" si="0"/>
        <v/>
      </c>
      <c r="D9" s="7" t="str">
        <f t="shared" si="1"/>
        <v/>
      </c>
      <c r="E9" s="6" t="str">
        <f t="shared" si="2"/>
        <v/>
      </c>
      <c r="F9" s="57" t="str">
        <f t="shared" ref="F9:F62" si="4">IF(B9="Congés","X","")</f>
        <v/>
      </c>
      <c r="G9" s="7" t="str">
        <f t="shared" ref="G9:G62" si="5">IF(B9="Absent","X","")</f>
        <v/>
      </c>
      <c r="H9" s="6" t="str">
        <f t="shared" si="3"/>
        <v>X</v>
      </c>
      <c r="K9" s="66" t="s">
        <v>136</v>
      </c>
      <c r="L9" s="24">
        <f>$B$9</f>
        <v>0</v>
      </c>
    </row>
    <row r="10" spans="1:12" ht="17" customHeight="1" thickBot="1" x14ac:dyDescent="0.25">
      <c r="A10" s="19" t="s">
        <v>137</v>
      </c>
      <c r="B10" s="26" t="s">
        <v>120</v>
      </c>
      <c r="C10" s="8" t="str">
        <f t="shared" si="0"/>
        <v/>
      </c>
      <c r="D10" s="7" t="str">
        <f t="shared" si="1"/>
        <v/>
      </c>
      <c r="E10" s="6" t="str">
        <f t="shared" si="2"/>
        <v/>
      </c>
      <c r="F10" s="57" t="str">
        <f t="shared" si="4"/>
        <v/>
      </c>
      <c r="G10" s="7" t="str">
        <f t="shared" si="5"/>
        <v/>
      </c>
      <c r="H10" s="6" t="str">
        <f t="shared" si="3"/>
        <v>X</v>
      </c>
      <c r="K10" s="65" t="s">
        <v>137</v>
      </c>
      <c r="L10" s="17" t="str">
        <f>$B$10</f>
        <v>V.N. Matin</v>
      </c>
    </row>
    <row r="11" spans="1:12" ht="17" customHeight="1" thickBot="1" x14ac:dyDescent="0.25">
      <c r="A11" s="19" t="s">
        <v>138</v>
      </c>
      <c r="B11" s="26"/>
      <c r="C11" s="8" t="str">
        <f t="shared" si="0"/>
        <v/>
      </c>
      <c r="D11" s="7" t="str">
        <f t="shared" si="1"/>
        <v/>
      </c>
      <c r="E11" s="6" t="str">
        <f t="shared" si="2"/>
        <v/>
      </c>
      <c r="F11" s="57" t="str">
        <f t="shared" si="4"/>
        <v/>
      </c>
      <c r="G11" s="7" t="str">
        <f t="shared" si="5"/>
        <v/>
      </c>
      <c r="H11" s="6" t="str">
        <f t="shared" si="3"/>
        <v>X</v>
      </c>
      <c r="K11" s="65" t="s">
        <v>138</v>
      </c>
      <c r="L11" s="17">
        <f>$B$11</f>
        <v>0</v>
      </c>
    </row>
    <row r="12" spans="1:12" ht="17" customHeight="1" x14ac:dyDescent="0.2">
      <c r="A12" s="20" t="s">
        <v>139</v>
      </c>
      <c r="B12" s="26" t="s">
        <v>129</v>
      </c>
      <c r="C12" s="8" t="str">
        <f t="shared" si="0"/>
        <v/>
      </c>
      <c r="D12" s="7" t="str">
        <f t="shared" si="1"/>
        <v/>
      </c>
      <c r="E12" s="6" t="str">
        <f t="shared" si="2"/>
        <v/>
      </c>
      <c r="F12" s="57" t="str">
        <f t="shared" si="4"/>
        <v/>
      </c>
      <c r="G12" s="7" t="str">
        <f t="shared" si="5"/>
        <v/>
      </c>
      <c r="H12" s="6" t="str">
        <f t="shared" si="3"/>
        <v>X</v>
      </c>
      <c r="K12" s="46" t="s">
        <v>139</v>
      </c>
      <c r="L12" s="17" t="str">
        <f>$B$12</f>
        <v>Contrôle Enc 13H-19H</v>
      </c>
    </row>
    <row r="13" spans="1:12" ht="17" customHeight="1" thickBot="1" x14ac:dyDescent="0.25">
      <c r="A13" s="19" t="s">
        <v>140</v>
      </c>
      <c r="B13" s="26" t="s">
        <v>106</v>
      </c>
      <c r="C13" s="8" t="str">
        <f t="shared" si="0"/>
        <v/>
      </c>
      <c r="D13" s="7" t="str">
        <f t="shared" si="1"/>
        <v/>
      </c>
      <c r="E13" s="6" t="str">
        <f t="shared" si="2"/>
        <v/>
      </c>
      <c r="F13" s="57" t="str">
        <f t="shared" si="4"/>
        <v/>
      </c>
      <c r="G13" s="7" t="str">
        <f t="shared" si="5"/>
        <v/>
      </c>
      <c r="H13" s="6" t="str">
        <f t="shared" si="3"/>
        <v>X</v>
      </c>
      <c r="K13" s="28" t="s">
        <v>140</v>
      </c>
      <c r="L13" s="17" t="str">
        <f>$B$13</f>
        <v>HS NICE OUEST</v>
      </c>
    </row>
    <row r="14" spans="1:12" ht="17" customHeight="1" x14ac:dyDescent="0.2">
      <c r="A14" s="19" t="s">
        <v>141</v>
      </c>
      <c r="B14" s="26"/>
      <c r="C14" s="8" t="str">
        <f t="shared" si="0"/>
        <v/>
      </c>
      <c r="D14" s="7" t="str">
        <f t="shared" si="1"/>
        <v/>
      </c>
      <c r="E14" s="6" t="str">
        <f t="shared" si="2"/>
        <v/>
      </c>
      <c r="F14" s="57" t="str">
        <f t="shared" si="4"/>
        <v/>
      </c>
      <c r="G14" s="7" t="str">
        <f t="shared" si="5"/>
        <v/>
      </c>
      <c r="H14" s="6" t="str">
        <f t="shared" si="3"/>
        <v>X</v>
      </c>
      <c r="K14" s="63" t="s">
        <v>141</v>
      </c>
      <c r="L14" s="17">
        <f>$B$14</f>
        <v>0</v>
      </c>
    </row>
    <row r="15" spans="1:12" ht="17" customHeight="1" thickBot="1" x14ac:dyDescent="0.25">
      <c r="A15" s="21" t="s">
        <v>142</v>
      </c>
      <c r="B15" s="26" t="s">
        <v>109</v>
      </c>
      <c r="C15" s="8" t="str">
        <f t="shared" si="0"/>
        <v/>
      </c>
      <c r="D15" s="7" t="str">
        <f t="shared" si="1"/>
        <v/>
      </c>
      <c r="E15" s="6" t="str">
        <f t="shared" si="2"/>
        <v/>
      </c>
      <c r="F15" s="57" t="str">
        <f t="shared" si="4"/>
        <v/>
      </c>
      <c r="G15" s="7" t="str">
        <f t="shared" si="5"/>
        <v/>
      </c>
      <c r="H15" s="6" t="str">
        <f t="shared" si="3"/>
        <v>X</v>
      </c>
      <c r="K15" s="62" t="s">
        <v>142</v>
      </c>
      <c r="L15" s="17" t="str">
        <f>$B$15</f>
        <v>POLY 7H-12H</v>
      </c>
    </row>
    <row r="16" spans="1:12" ht="17" customHeight="1" x14ac:dyDescent="0.2">
      <c r="A16" s="19" t="s">
        <v>143</v>
      </c>
      <c r="B16" s="31"/>
      <c r="C16" s="8" t="str">
        <f t="shared" si="0"/>
        <v/>
      </c>
      <c r="D16" s="7" t="str">
        <f t="shared" si="1"/>
        <v/>
      </c>
      <c r="E16" s="6" t="str">
        <f t="shared" si="2"/>
        <v/>
      </c>
      <c r="F16" s="57" t="str">
        <f t="shared" si="4"/>
        <v/>
      </c>
      <c r="G16" s="7" t="str">
        <f t="shared" si="5"/>
        <v/>
      </c>
      <c r="H16" s="6" t="str">
        <f t="shared" si="3"/>
        <v>X</v>
      </c>
      <c r="K16" s="48" t="s">
        <v>143</v>
      </c>
      <c r="L16" s="17">
        <f>$B$16</f>
        <v>0</v>
      </c>
    </row>
    <row r="17" spans="1:12" ht="17" customHeight="1" x14ac:dyDescent="0.2">
      <c r="A17" s="19" t="s">
        <v>144</v>
      </c>
      <c r="B17" s="26"/>
      <c r="C17" s="8" t="str">
        <f t="shared" si="0"/>
        <v/>
      </c>
      <c r="D17" s="7" t="str">
        <f t="shared" si="1"/>
        <v/>
      </c>
      <c r="E17" s="6" t="str">
        <f t="shared" si="2"/>
        <v/>
      </c>
      <c r="F17" s="57" t="str">
        <f t="shared" si="4"/>
        <v/>
      </c>
      <c r="G17" s="7" t="str">
        <f t="shared" si="5"/>
        <v/>
      </c>
      <c r="H17" s="6" t="str">
        <f t="shared" si="3"/>
        <v>X</v>
      </c>
      <c r="K17" s="19" t="s">
        <v>144</v>
      </c>
      <c r="L17" s="17">
        <f>$B$17</f>
        <v>0</v>
      </c>
    </row>
    <row r="18" spans="1:12" ht="17" customHeight="1" x14ac:dyDescent="0.2">
      <c r="A18" s="20" t="s">
        <v>145</v>
      </c>
      <c r="B18" s="31"/>
      <c r="C18" s="8" t="str">
        <f t="shared" si="0"/>
        <v/>
      </c>
      <c r="D18" s="7" t="str">
        <f t="shared" si="1"/>
        <v/>
      </c>
      <c r="E18" s="6" t="str">
        <f t="shared" si="2"/>
        <v/>
      </c>
      <c r="F18" s="57" t="str">
        <f t="shared" si="4"/>
        <v/>
      </c>
      <c r="G18" s="7" t="str">
        <f t="shared" si="5"/>
        <v/>
      </c>
      <c r="H18" s="6" t="str">
        <f t="shared" si="3"/>
        <v>X</v>
      </c>
      <c r="K18" s="45" t="s">
        <v>145</v>
      </c>
      <c r="L18" s="17">
        <f>$B$18</f>
        <v>0</v>
      </c>
    </row>
    <row r="19" spans="1:12" ht="17" customHeight="1" x14ac:dyDescent="0.2">
      <c r="A19" s="19" t="s">
        <v>146</v>
      </c>
      <c r="B19" s="26"/>
      <c r="C19" s="8" t="str">
        <f>IF(COUNTIF(HorMat,B19),"X","")</f>
        <v/>
      </c>
      <c r="D19" s="7" t="str">
        <f t="shared" si="1"/>
        <v/>
      </c>
      <c r="E19" s="6" t="str">
        <f t="shared" si="2"/>
        <v/>
      </c>
      <c r="F19" s="57" t="str">
        <f t="shared" si="4"/>
        <v/>
      </c>
      <c r="G19" s="7" t="str">
        <f t="shared" si="5"/>
        <v/>
      </c>
      <c r="H19" s="6" t="str">
        <f t="shared" si="3"/>
        <v>X</v>
      </c>
      <c r="K19" s="19" t="s">
        <v>146</v>
      </c>
      <c r="L19" s="17">
        <f>$B$119</f>
        <v>0</v>
      </c>
    </row>
    <row r="20" spans="1:12" ht="17" customHeight="1" x14ac:dyDescent="0.2">
      <c r="A20" s="19" t="s">
        <v>147</v>
      </c>
      <c r="B20" s="31"/>
      <c r="C20" s="8" t="str">
        <f t="shared" si="0"/>
        <v/>
      </c>
      <c r="D20" s="7" t="str">
        <f t="shared" si="1"/>
        <v/>
      </c>
      <c r="E20" s="6" t="str">
        <f t="shared" si="2"/>
        <v/>
      </c>
      <c r="F20" s="57" t="str">
        <f t="shared" si="4"/>
        <v/>
      </c>
      <c r="G20" s="7" t="str">
        <f t="shared" si="5"/>
        <v/>
      </c>
      <c r="H20" s="6" t="str">
        <f t="shared" si="3"/>
        <v>X</v>
      </c>
      <c r="K20" s="19" t="s">
        <v>147</v>
      </c>
      <c r="L20" s="17">
        <f>$B$20</f>
        <v>0</v>
      </c>
    </row>
    <row r="21" spans="1:12" ht="17" customHeight="1" x14ac:dyDescent="0.2">
      <c r="A21" s="21" t="s">
        <v>148</v>
      </c>
      <c r="B21" s="31"/>
      <c r="C21" s="8" t="str">
        <f t="shared" si="0"/>
        <v/>
      </c>
      <c r="D21" s="7" t="str">
        <f t="shared" si="1"/>
        <v/>
      </c>
      <c r="E21" s="6" t="str">
        <f t="shared" si="2"/>
        <v/>
      </c>
      <c r="F21" s="57" t="str">
        <f t="shared" si="4"/>
        <v/>
      </c>
      <c r="G21" s="7" t="str">
        <f t="shared" si="5"/>
        <v/>
      </c>
      <c r="H21" s="6" t="str">
        <f t="shared" si="3"/>
        <v>X</v>
      </c>
      <c r="K21" s="19" t="s">
        <v>148</v>
      </c>
      <c r="L21" s="17">
        <f>$B$21</f>
        <v>0</v>
      </c>
    </row>
    <row r="22" spans="1:12" ht="17" customHeight="1" x14ac:dyDescent="0.2">
      <c r="A22" s="19" t="s">
        <v>149</v>
      </c>
      <c r="B22" s="26"/>
      <c r="C22" s="8" t="str">
        <f>IF(COUNTIF(HorMat,B22),"X","")</f>
        <v/>
      </c>
      <c r="D22" s="7" t="str">
        <f t="shared" si="1"/>
        <v/>
      </c>
      <c r="E22" s="6" t="str">
        <f t="shared" si="2"/>
        <v/>
      </c>
      <c r="F22" s="57" t="str">
        <f t="shared" si="4"/>
        <v/>
      </c>
      <c r="G22" s="7" t="str">
        <f t="shared" si="5"/>
        <v/>
      </c>
      <c r="H22" s="6" t="str">
        <f t="shared" si="3"/>
        <v>X</v>
      </c>
      <c r="K22" s="19" t="s">
        <v>149</v>
      </c>
      <c r="L22" s="17">
        <f>$B$22</f>
        <v>0</v>
      </c>
    </row>
    <row r="23" spans="1:12" ht="17" customHeight="1" x14ac:dyDescent="0.2">
      <c r="A23" s="19" t="s">
        <v>150</v>
      </c>
      <c r="B23" s="26"/>
      <c r="C23" s="8" t="str">
        <f t="shared" si="0"/>
        <v/>
      </c>
      <c r="D23" s="7" t="str">
        <f t="shared" si="1"/>
        <v/>
      </c>
      <c r="E23" s="6" t="str">
        <f t="shared" si="2"/>
        <v/>
      </c>
      <c r="F23" s="57" t="str">
        <f t="shared" si="4"/>
        <v/>
      </c>
      <c r="G23" s="7" t="str">
        <f t="shared" si="5"/>
        <v/>
      </c>
      <c r="H23" s="6" t="str">
        <f t="shared" si="3"/>
        <v>X</v>
      </c>
      <c r="K23" s="19" t="s">
        <v>150</v>
      </c>
      <c r="L23" s="17">
        <f>$B$23</f>
        <v>0</v>
      </c>
    </row>
    <row r="24" spans="1:12" ht="17" customHeight="1" x14ac:dyDescent="0.2">
      <c r="A24" s="19" t="s">
        <v>151</v>
      </c>
      <c r="B24" s="26" t="s">
        <v>130</v>
      </c>
      <c r="C24" s="8" t="str">
        <f t="shared" si="0"/>
        <v/>
      </c>
      <c r="D24" s="7" t="str">
        <f t="shared" si="1"/>
        <v/>
      </c>
      <c r="E24" s="6" t="str">
        <f t="shared" si="2"/>
        <v/>
      </c>
      <c r="F24" s="57" t="str">
        <f t="shared" si="4"/>
        <v/>
      </c>
      <c r="G24" s="7" t="str">
        <f t="shared" si="5"/>
        <v/>
      </c>
      <c r="H24" s="6" t="str">
        <f t="shared" si="3"/>
        <v>X</v>
      </c>
      <c r="K24" s="20" t="s">
        <v>151</v>
      </c>
      <c r="L24" s="17" t="str">
        <f>$B$24</f>
        <v>V.N. A.M</v>
      </c>
    </row>
    <row r="25" spans="1:12" ht="17" customHeight="1" x14ac:dyDescent="0.2">
      <c r="A25" s="21" t="s">
        <v>152</v>
      </c>
      <c r="B25" s="26"/>
      <c r="C25" s="8" t="str">
        <f t="shared" si="0"/>
        <v/>
      </c>
      <c r="D25" s="7" t="str">
        <f t="shared" si="1"/>
        <v/>
      </c>
      <c r="E25" s="6" t="str">
        <f t="shared" si="2"/>
        <v/>
      </c>
      <c r="F25" s="57" t="str">
        <f t="shared" si="4"/>
        <v/>
      </c>
      <c r="G25" s="7" t="str">
        <f t="shared" si="5"/>
        <v/>
      </c>
      <c r="H25" s="6" t="str">
        <f t="shared" si="3"/>
        <v>X</v>
      </c>
      <c r="K25" s="19" t="s">
        <v>152</v>
      </c>
      <c r="L25" s="17">
        <f>$B$25</f>
        <v>0</v>
      </c>
    </row>
    <row r="26" spans="1:12" ht="17" customHeight="1" x14ac:dyDescent="0.2">
      <c r="A26" s="22" t="s">
        <v>153</v>
      </c>
      <c r="B26" s="26"/>
      <c r="C26" s="8" t="str">
        <f t="shared" si="0"/>
        <v/>
      </c>
      <c r="D26" s="7" t="str">
        <f t="shared" si="1"/>
        <v/>
      </c>
      <c r="E26" s="6" t="str">
        <f t="shared" si="2"/>
        <v/>
      </c>
      <c r="F26" s="57" t="str">
        <f t="shared" si="4"/>
        <v/>
      </c>
      <c r="G26" s="7" t="str">
        <f t="shared" si="5"/>
        <v/>
      </c>
      <c r="H26" s="6" t="str">
        <f t="shared" si="3"/>
        <v>X</v>
      </c>
      <c r="K26" s="19" t="s">
        <v>153</v>
      </c>
      <c r="L26" s="17">
        <f>$B$26</f>
        <v>0</v>
      </c>
    </row>
    <row r="27" spans="1:12" ht="17" customHeight="1" x14ac:dyDescent="0.2">
      <c r="A27" s="20" t="s">
        <v>154</v>
      </c>
      <c r="B27" s="26"/>
      <c r="C27" s="8" t="str">
        <f t="shared" si="0"/>
        <v/>
      </c>
      <c r="D27" s="7" t="str">
        <f t="shared" si="1"/>
        <v/>
      </c>
      <c r="E27" s="16" t="str">
        <f t="shared" si="2"/>
        <v/>
      </c>
      <c r="F27" s="57" t="str">
        <f t="shared" si="4"/>
        <v/>
      </c>
      <c r="G27" s="7" t="str">
        <f t="shared" si="5"/>
        <v/>
      </c>
      <c r="H27" s="6" t="str">
        <f t="shared" si="3"/>
        <v>X</v>
      </c>
      <c r="K27" s="21" t="s">
        <v>154</v>
      </c>
      <c r="L27" s="17">
        <f>$B$27</f>
        <v>0</v>
      </c>
    </row>
    <row r="28" spans="1:12" ht="17" customHeight="1" x14ac:dyDescent="0.2">
      <c r="A28" s="29" t="s">
        <v>155</v>
      </c>
      <c r="B28" s="26" t="s">
        <v>4</v>
      </c>
      <c r="C28" s="8" t="str">
        <f t="shared" si="0"/>
        <v/>
      </c>
      <c r="D28" s="7" t="str">
        <f t="shared" si="1"/>
        <v/>
      </c>
      <c r="E28" s="6" t="str">
        <f t="shared" si="2"/>
        <v/>
      </c>
      <c r="F28" s="57" t="str">
        <f t="shared" si="4"/>
        <v/>
      </c>
      <c r="G28" s="7" t="str">
        <f t="shared" si="5"/>
        <v>X</v>
      </c>
      <c r="H28" s="6" t="b">
        <f t="shared" si="3"/>
        <v>0</v>
      </c>
      <c r="K28" s="19" t="s">
        <v>155</v>
      </c>
      <c r="L28" s="17" t="str">
        <f>$B$28</f>
        <v>ABSENT</v>
      </c>
    </row>
    <row r="29" spans="1:12" ht="17" customHeight="1" x14ac:dyDescent="0.2">
      <c r="A29" s="19" t="s">
        <v>156</v>
      </c>
      <c r="B29" s="26"/>
      <c r="C29" s="8" t="str">
        <f t="shared" si="0"/>
        <v/>
      </c>
      <c r="D29" s="7" t="str">
        <f t="shared" si="1"/>
        <v/>
      </c>
      <c r="E29" s="6" t="str">
        <f t="shared" si="2"/>
        <v/>
      </c>
      <c r="F29" s="57" t="str">
        <f t="shared" si="4"/>
        <v/>
      </c>
      <c r="G29" s="7" t="str">
        <f t="shared" si="5"/>
        <v/>
      </c>
      <c r="H29" s="6" t="str">
        <f t="shared" si="3"/>
        <v>X</v>
      </c>
      <c r="K29" s="19" t="s">
        <v>156</v>
      </c>
      <c r="L29" s="17">
        <f>$B$29</f>
        <v>0</v>
      </c>
    </row>
    <row r="30" spans="1:12" ht="17" customHeight="1" x14ac:dyDescent="0.2">
      <c r="A30" s="19" t="s">
        <v>157</v>
      </c>
      <c r="B30" s="26" t="s">
        <v>4</v>
      </c>
      <c r="C30" s="8" t="str">
        <f t="shared" si="0"/>
        <v/>
      </c>
      <c r="D30" s="7" t="str">
        <f t="shared" si="1"/>
        <v/>
      </c>
      <c r="E30" s="6" t="str">
        <f t="shared" si="2"/>
        <v/>
      </c>
      <c r="F30" s="57" t="str">
        <f t="shared" si="4"/>
        <v/>
      </c>
      <c r="G30" s="7" t="str">
        <f t="shared" si="5"/>
        <v>X</v>
      </c>
      <c r="H30" s="6" t="b">
        <f t="shared" si="3"/>
        <v>0</v>
      </c>
      <c r="K30" s="21" t="s">
        <v>157</v>
      </c>
      <c r="L30" s="17" t="str">
        <f>$B$30</f>
        <v>ABSENT</v>
      </c>
    </row>
    <row r="31" spans="1:12" ht="17" customHeight="1" x14ac:dyDescent="0.2">
      <c r="A31" s="19" t="s">
        <v>158</v>
      </c>
      <c r="B31" s="26" t="s">
        <v>114</v>
      </c>
      <c r="C31" s="8" t="str">
        <f t="shared" si="0"/>
        <v/>
      </c>
      <c r="D31" s="7" t="str">
        <f t="shared" si="1"/>
        <v/>
      </c>
      <c r="E31" s="6" t="str">
        <f t="shared" si="2"/>
        <v/>
      </c>
      <c r="F31" s="57" t="str">
        <f t="shared" si="4"/>
        <v/>
      </c>
      <c r="G31" s="7" t="str">
        <f t="shared" si="5"/>
        <v/>
      </c>
      <c r="H31" s="6" t="str">
        <f t="shared" si="3"/>
        <v>X</v>
      </c>
      <c r="K31" s="22" t="s">
        <v>158</v>
      </c>
      <c r="L31" s="17" t="str">
        <f>$B$31</f>
        <v>HS NICE NORD</v>
      </c>
    </row>
    <row r="32" spans="1:12" ht="17" customHeight="1" x14ac:dyDescent="0.2">
      <c r="A32" s="19" t="s">
        <v>159</v>
      </c>
      <c r="B32" s="26" t="s">
        <v>4</v>
      </c>
      <c r="C32" s="8" t="str">
        <f t="shared" si="0"/>
        <v/>
      </c>
      <c r="D32" s="7" t="str">
        <f t="shared" si="1"/>
        <v/>
      </c>
      <c r="E32" s="6" t="str">
        <f t="shared" si="2"/>
        <v/>
      </c>
      <c r="F32" s="57" t="str">
        <f t="shared" si="4"/>
        <v/>
      </c>
      <c r="G32" s="7" t="str">
        <f t="shared" si="5"/>
        <v>X</v>
      </c>
      <c r="H32" s="6" t="b">
        <f t="shared" si="3"/>
        <v>0</v>
      </c>
      <c r="K32" s="20" t="s">
        <v>159</v>
      </c>
      <c r="L32" s="17" t="str">
        <f>$B$32</f>
        <v>ABSENT</v>
      </c>
    </row>
    <row r="33" spans="1:12" ht="17" customHeight="1" x14ac:dyDescent="0.2">
      <c r="A33" s="21" t="s">
        <v>160</v>
      </c>
      <c r="B33" s="58" t="s">
        <v>131</v>
      </c>
      <c r="C33" s="8" t="str">
        <f t="shared" si="0"/>
        <v/>
      </c>
      <c r="D33" s="7" t="str">
        <f t="shared" si="1"/>
        <v/>
      </c>
      <c r="E33" s="6" t="str">
        <f t="shared" si="2"/>
        <v/>
      </c>
      <c r="F33" s="57" t="str">
        <f t="shared" si="4"/>
        <v/>
      </c>
      <c r="G33" s="7" t="str">
        <f t="shared" si="5"/>
        <v/>
      </c>
      <c r="H33" s="6" t="str">
        <f t="shared" si="3"/>
        <v>X</v>
      </c>
      <c r="K33" s="29" t="s">
        <v>160</v>
      </c>
      <c r="L33" s="17" t="str">
        <f>$B$33</f>
        <v>HS presta. Except</v>
      </c>
    </row>
    <row r="34" spans="1:12" ht="17" customHeight="1" x14ac:dyDescent="0.2">
      <c r="A34" s="19" t="s">
        <v>161</v>
      </c>
      <c r="B34" s="26"/>
      <c r="C34" s="8" t="str">
        <f t="shared" si="0"/>
        <v/>
      </c>
      <c r="D34" s="7" t="str">
        <f t="shared" si="1"/>
        <v/>
      </c>
      <c r="E34" s="6" t="str">
        <f t="shared" si="2"/>
        <v/>
      </c>
      <c r="F34" s="57" t="str">
        <f t="shared" si="4"/>
        <v/>
      </c>
      <c r="G34" s="7" t="str">
        <f t="shared" si="5"/>
        <v/>
      </c>
      <c r="H34" s="6" t="str">
        <f t="shared" si="3"/>
        <v>X</v>
      </c>
      <c r="K34" s="19" t="s">
        <v>161</v>
      </c>
      <c r="L34" s="24">
        <f>$B$34</f>
        <v>0</v>
      </c>
    </row>
    <row r="35" spans="1:12" ht="17" customHeight="1" x14ac:dyDescent="0.2">
      <c r="A35" s="19" t="s">
        <v>162</v>
      </c>
      <c r="B35" s="26"/>
      <c r="C35" s="8" t="str">
        <f t="shared" si="0"/>
        <v/>
      </c>
      <c r="D35" s="7" t="str">
        <f t="shared" si="1"/>
        <v/>
      </c>
      <c r="E35" s="6" t="str">
        <f t="shared" si="2"/>
        <v/>
      </c>
      <c r="F35" s="57" t="str">
        <f t="shared" si="4"/>
        <v/>
      </c>
      <c r="G35" s="7" t="str">
        <f t="shared" si="5"/>
        <v/>
      </c>
      <c r="H35" s="6" t="str">
        <f t="shared" si="3"/>
        <v>X</v>
      </c>
      <c r="K35" s="19" t="s">
        <v>162</v>
      </c>
      <c r="L35" s="17">
        <f>$B$35</f>
        <v>0</v>
      </c>
    </row>
    <row r="36" spans="1:12" ht="17" customHeight="1" x14ac:dyDescent="0.2">
      <c r="A36" s="19" t="s">
        <v>163</v>
      </c>
      <c r="B36" s="26"/>
      <c r="C36" s="8" t="str">
        <f t="shared" si="0"/>
        <v/>
      </c>
      <c r="D36" s="7" t="str">
        <f t="shared" si="1"/>
        <v/>
      </c>
      <c r="E36" s="6" t="str">
        <f t="shared" si="2"/>
        <v/>
      </c>
      <c r="F36" s="57" t="str">
        <f t="shared" si="4"/>
        <v/>
      </c>
      <c r="G36" s="7" t="str">
        <f t="shared" si="5"/>
        <v/>
      </c>
      <c r="H36" s="6" t="str">
        <f t="shared" si="3"/>
        <v>X</v>
      </c>
      <c r="K36" s="19" t="s">
        <v>163</v>
      </c>
      <c r="L36" s="17">
        <f>$B$36</f>
        <v>0</v>
      </c>
    </row>
    <row r="37" spans="1:12" ht="17" customHeight="1" x14ac:dyDescent="0.2">
      <c r="A37" s="19" t="s">
        <v>164</v>
      </c>
      <c r="B37" s="26"/>
      <c r="C37" s="8" t="str">
        <f t="shared" si="0"/>
        <v/>
      </c>
      <c r="D37" s="7" t="str">
        <f t="shared" si="1"/>
        <v/>
      </c>
      <c r="E37" s="6" t="str">
        <f t="shared" si="2"/>
        <v/>
      </c>
      <c r="F37" s="57" t="str">
        <f t="shared" si="4"/>
        <v/>
      </c>
      <c r="G37" s="7" t="str">
        <f t="shared" si="5"/>
        <v/>
      </c>
      <c r="H37" s="6" t="str">
        <f t="shared" si="3"/>
        <v>X</v>
      </c>
      <c r="K37" s="19" t="s">
        <v>164</v>
      </c>
      <c r="L37" s="17">
        <f>$B$37</f>
        <v>0</v>
      </c>
    </row>
    <row r="38" spans="1:12" ht="17" customHeight="1" x14ac:dyDescent="0.2">
      <c r="A38" s="19" t="s">
        <v>165</v>
      </c>
      <c r="B38" s="26" t="s">
        <v>106</v>
      </c>
      <c r="C38" s="8" t="str">
        <f t="shared" si="0"/>
        <v/>
      </c>
      <c r="D38" s="7" t="str">
        <f t="shared" si="1"/>
        <v/>
      </c>
      <c r="E38" s="6" t="str">
        <f t="shared" si="2"/>
        <v/>
      </c>
      <c r="F38" s="57" t="str">
        <f t="shared" si="4"/>
        <v/>
      </c>
      <c r="G38" s="7" t="str">
        <f t="shared" si="5"/>
        <v/>
      </c>
      <c r="H38" s="6" t="str">
        <f t="shared" si="3"/>
        <v>X</v>
      </c>
      <c r="K38" s="19" t="s">
        <v>165</v>
      </c>
      <c r="L38" s="17" t="str">
        <f>$B$38</f>
        <v>HS NICE OUEST</v>
      </c>
    </row>
    <row r="39" spans="1:12" ht="17" customHeight="1" x14ac:dyDescent="0.2">
      <c r="A39" s="19" t="s">
        <v>166</v>
      </c>
      <c r="B39" s="26"/>
      <c r="C39" s="8" t="str">
        <f t="shared" si="0"/>
        <v/>
      </c>
      <c r="D39" s="7" t="str">
        <f t="shared" si="1"/>
        <v/>
      </c>
      <c r="E39" s="6" t="str">
        <f t="shared" si="2"/>
        <v/>
      </c>
      <c r="F39" s="57" t="str">
        <f t="shared" si="4"/>
        <v/>
      </c>
      <c r="G39" s="7" t="str">
        <f t="shared" si="5"/>
        <v/>
      </c>
      <c r="H39" s="6" t="str">
        <f t="shared" si="3"/>
        <v>X</v>
      </c>
      <c r="K39" s="19" t="s">
        <v>166</v>
      </c>
      <c r="L39" s="17">
        <f>$B$39</f>
        <v>0</v>
      </c>
    </row>
    <row r="40" spans="1:12" ht="17" customHeight="1" x14ac:dyDescent="0.2">
      <c r="A40" s="19" t="s">
        <v>167</v>
      </c>
      <c r="B40" s="26"/>
      <c r="C40" s="8" t="str">
        <f t="shared" si="0"/>
        <v/>
      </c>
      <c r="D40" s="7" t="str">
        <f t="shared" si="1"/>
        <v/>
      </c>
      <c r="E40" s="6" t="str">
        <f t="shared" si="2"/>
        <v/>
      </c>
      <c r="F40" s="57" t="str">
        <f t="shared" si="4"/>
        <v/>
      </c>
      <c r="G40" s="7" t="str">
        <f t="shared" si="5"/>
        <v/>
      </c>
      <c r="H40" s="6" t="str">
        <f t="shared" ref="H40:H64" si="6">IF(OR(COUNTIF(HorSup,B40),B40="",B40="REPOS"),"X")</f>
        <v>X</v>
      </c>
      <c r="K40" s="19" t="s">
        <v>167</v>
      </c>
      <c r="L40" s="24">
        <f>$B$40</f>
        <v>0</v>
      </c>
    </row>
    <row r="41" spans="1:12" ht="17" customHeight="1" x14ac:dyDescent="0.2">
      <c r="A41" s="21" t="s">
        <v>168</v>
      </c>
      <c r="B41" s="26"/>
      <c r="C41" s="8" t="str">
        <f t="shared" si="0"/>
        <v/>
      </c>
      <c r="D41" s="7" t="str">
        <f t="shared" si="1"/>
        <v/>
      </c>
      <c r="E41" s="6" t="str">
        <f t="shared" si="2"/>
        <v/>
      </c>
      <c r="F41" s="57" t="str">
        <f t="shared" si="4"/>
        <v/>
      </c>
      <c r="G41" s="7" t="str">
        <f t="shared" si="5"/>
        <v/>
      </c>
      <c r="H41" s="6" t="str">
        <f t="shared" si="6"/>
        <v>X</v>
      </c>
      <c r="K41" s="19" t="s">
        <v>168</v>
      </c>
      <c r="L41" s="24">
        <f>$B$41</f>
        <v>0</v>
      </c>
    </row>
    <row r="42" spans="1:12" ht="17" customHeight="1" x14ac:dyDescent="0.2">
      <c r="A42" s="19" t="s">
        <v>169</v>
      </c>
      <c r="B42" s="26"/>
      <c r="C42" s="8" t="str">
        <f t="shared" si="0"/>
        <v/>
      </c>
      <c r="D42" s="7" t="str">
        <f t="shared" si="1"/>
        <v/>
      </c>
      <c r="E42" s="6" t="str">
        <f t="shared" si="2"/>
        <v/>
      </c>
      <c r="F42" s="57" t="str">
        <f t="shared" si="4"/>
        <v/>
      </c>
      <c r="G42" s="7" t="str">
        <f t="shared" si="5"/>
        <v/>
      </c>
      <c r="H42" s="6" t="str">
        <f t="shared" si="6"/>
        <v>X</v>
      </c>
      <c r="K42" s="19" t="s">
        <v>169</v>
      </c>
      <c r="L42" s="24">
        <f>$B$42</f>
        <v>0</v>
      </c>
    </row>
    <row r="43" spans="1:12" ht="17" customHeight="1" x14ac:dyDescent="0.2">
      <c r="A43" s="19" t="s">
        <v>170</v>
      </c>
      <c r="B43" s="26"/>
      <c r="C43" s="8" t="str">
        <f t="shared" si="0"/>
        <v/>
      </c>
      <c r="D43" s="7" t="str">
        <f t="shared" si="1"/>
        <v/>
      </c>
      <c r="E43" s="6" t="str">
        <f t="shared" si="2"/>
        <v/>
      </c>
      <c r="F43" s="57" t="str">
        <f t="shared" si="4"/>
        <v/>
      </c>
      <c r="G43" s="7" t="str">
        <f t="shared" si="5"/>
        <v/>
      </c>
      <c r="H43" s="6" t="str">
        <f t="shared" si="6"/>
        <v>X</v>
      </c>
      <c r="K43" s="21" t="s">
        <v>170</v>
      </c>
      <c r="L43" s="24">
        <f>$B$43</f>
        <v>0</v>
      </c>
    </row>
    <row r="44" spans="1:12" ht="17" customHeight="1" x14ac:dyDescent="0.2">
      <c r="A44" s="19" t="s">
        <v>171</v>
      </c>
      <c r="B44" s="26"/>
      <c r="C44" s="8" t="str">
        <f t="shared" si="0"/>
        <v/>
      </c>
      <c r="D44" s="7" t="str">
        <f t="shared" si="1"/>
        <v/>
      </c>
      <c r="E44" s="6" t="str">
        <f t="shared" si="2"/>
        <v/>
      </c>
      <c r="F44" s="57" t="str">
        <f t="shared" si="4"/>
        <v/>
      </c>
      <c r="G44" s="7" t="str">
        <f t="shared" si="5"/>
        <v/>
      </c>
      <c r="H44" s="6" t="str">
        <f t="shared" si="6"/>
        <v>X</v>
      </c>
      <c r="K44" s="19" t="s">
        <v>171</v>
      </c>
      <c r="L44" s="17">
        <f>$B$44</f>
        <v>0</v>
      </c>
    </row>
    <row r="45" spans="1:12" ht="17" customHeight="1" x14ac:dyDescent="0.2">
      <c r="A45" s="19" t="s">
        <v>172</v>
      </c>
      <c r="B45" s="26"/>
      <c r="C45" s="8" t="str">
        <f t="shared" si="0"/>
        <v/>
      </c>
      <c r="D45" s="7" t="str">
        <f t="shared" si="1"/>
        <v/>
      </c>
      <c r="E45" s="6" t="str">
        <f t="shared" si="2"/>
        <v/>
      </c>
      <c r="F45" s="57" t="str">
        <f t="shared" si="4"/>
        <v/>
      </c>
      <c r="G45" s="7" t="str">
        <f t="shared" si="5"/>
        <v/>
      </c>
      <c r="H45" s="6" t="str">
        <f t="shared" si="6"/>
        <v>X</v>
      </c>
      <c r="K45" s="19" t="s">
        <v>172</v>
      </c>
      <c r="L45" s="17">
        <f>$B$45</f>
        <v>0</v>
      </c>
    </row>
    <row r="46" spans="1:12" ht="17" customHeight="1" x14ac:dyDescent="0.2">
      <c r="A46" s="19" t="s">
        <v>173</v>
      </c>
      <c r="B46" s="26" t="s">
        <v>108</v>
      </c>
      <c r="C46" s="8" t="str">
        <f t="shared" si="0"/>
        <v/>
      </c>
      <c r="D46" s="7" t="str">
        <f t="shared" si="1"/>
        <v/>
      </c>
      <c r="E46" s="6" t="str">
        <f t="shared" si="2"/>
        <v/>
      </c>
      <c r="F46" s="57" t="str">
        <f t="shared" si="4"/>
        <v/>
      </c>
      <c r="G46" s="7" t="str">
        <f t="shared" si="5"/>
        <v/>
      </c>
      <c r="H46" s="6" t="str">
        <f t="shared" si="6"/>
        <v>X</v>
      </c>
      <c r="K46" s="19" t="s">
        <v>173</v>
      </c>
      <c r="L46" s="17" t="str">
        <f>$B$46</f>
        <v>HS NICE EST</v>
      </c>
    </row>
    <row r="47" spans="1:12" ht="17" customHeight="1" x14ac:dyDescent="0.2">
      <c r="A47" s="19" t="s">
        <v>174</v>
      </c>
      <c r="B47" s="26"/>
      <c r="C47" s="8" t="str">
        <f t="shared" si="0"/>
        <v/>
      </c>
      <c r="D47" s="7" t="str">
        <f t="shared" si="1"/>
        <v/>
      </c>
      <c r="E47" s="6" t="str">
        <f t="shared" si="2"/>
        <v/>
      </c>
      <c r="F47" s="57" t="str">
        <f t="shared" si="4"/>
        <v/>
      </c>
      <c r="G47" s="7" t="str">
        <f t="shared" si="5"/>
        <v/>
      </c>
      <c r="H47" s="6" t="str">
        <f t="shared" si="6"/>
        <v>X</v>
      </c>
      <c r="K47" s="19" t="s">
        <v>174</v>
      </c>
      <c r="L47" s="17">
        <f>$B$47</f>
        <v>0</v>
      </c>
    </row>
    <row r="48" spans="1:12" ht="17" customHeight="1" x14ac:dyDescent="0.2">
      <c r="A48" s="19" t="s">
        <v>175</v>
      </c>
      <c r="B48" s="26"/>
      <c r="C48" s="8" t="str">
        <f t="shared" si="0"/>
        <v/>
      </c>
      <c r="D48" s="7" t="str">
        <f t="shared" si="1"/>
        <v/>
      </c>
      <c r="E48" s="6" t="str">
        <f t="shared" si="2"/>
        <v/>
      </c>
      <c r="F48" s="57" t="str">
        <f t="shared" si="4"/>
        <v/>
      </c>
      <c r="G48" s="7" t="str">
        <f t="shared" si="5"/>
        <v/>
      </c>
      <c r="H48" s="6" t="str">
        <f t="shared" si="6"/>
        <v>X</v>
      </c>
      <c r="K48" s="19" t="s">
        <v>175</v>
      </c>
      <c r="L48" s="17">
        <f>$B$48</f>
        <v>0</v>
      </c>
    </row>
    <row r="49" spans="1:12" ht="17" customHeight="1" x14ac:dyDescent="0.2">
      <c r="A49" s="29" t="s">
        <v>176</v>
      </c>
      <c r="B49" s="26" t="s">
        <v>4</v>
      </c>
      <c r="C49" s="8" t="str">
        <f t="shared" si="0"/>
        <v/>
      </c>
      <c r="D49" s="7" t="str">
        <f t="shared" si="1"/>
        <v/>
      </c>
      <c r="E49" s="6" t="str">
        <f t="shared" si="2"/>
        <v/>
      </c>
      <c r="F49" s="57" t="str">
        <f t="shared" si="4"/>
        <v/>
      </c>
      <c r="G49" s="7" t="str">
        <f t="shared" si="5"/>
        <v>X</v>
      </c>
      <c r="H49" s="6" t="b">
        <f t="shared" si="6"/>
        <v>0</v>
      </c>
      <c r="K49" s="19" t="s">
        <v>176</v>
      </c>
      <c r="L49" s="17" t="str">
        <f>$B$49</f>
        <v>ABSENT</v>
      </c>
    </row>
    <row r="50" spans="1:12" ht="17" customHeight="1" x14ac:dyDescent="0.2">
      <c r="A50" s="21" t="s">
        <v>177</v>
      </c>
      <c r="B50" s="26"/>
      <c r="C50" s="8" t="str">
        <f t="shared" si="0"/>
        <v/>
      </c>
      <c r="D50" s="7" t="str">
        <f t="shared" si="1"/>
        <v/>
      </c>
      <c r="E50" s="6" t="str">
        <f t="shared" si="2"/>
        <v/>
      </c>
      <c r="F50" s="57" t="str">
        <f t="shared" si="4"/>
        <v/>
      </c>
      <c r="G50" s="7" t="str">
        <f t="shared" si="5"/>
        <v/>
      </c>
      <c r="H50" s="6" t="str">
        <f t="shared" si="6"/>
        <v>X</v>
      </c>
      <c r="K50" s="29" t="s">
        <v>177</v>
      </c>
      <c r="L50" s="17">
        <f>$B$50</f>
        <v>0</v>
      </c>
    </row>
    <row r="51" spans="1:12" ht="17" customHeight="1" x14ac:dyDescent="0.2">
      <c r="A51" s="21" t="s">
        <v>178</v>
      </c>
      <c r="B51" s="26"/>
      <c r="C51" s="8" t="str">
        <f t="shared" si="0"/>
        <v/>
      </c>
      <c r="D51" s="7" t="str">
        <f t="shared" si="1"/>
        <v/>
      </c>
      <c r="E51" s="6" t="str">
        <f t="shared" si="2"/>
        <v/>
      </c>
      <c r="F51" s="57" t="str">
        <f t="shared" si="4"/>
        <v/>
      </c>
      <c r="G51" s="7" t="str">
        <f t="shared" si="5"/>
        <v/>
      </c>
      <c r="H51" s="6" t="str">
        <f t="shared" si="6"/>
        <v>X</v>
      </c>
      <c r="K51" s="21" t="s">
        <v>178</v>
      </c>
      <c r="L51" s="17">
        <f>$B$51</f>
        <v>0</v>
      </c>
    </row>
    <row r="52" spans="1:12" ht="17" customHeight="1" x14ac:dyDescent="0.2">
      <c r="A52" s="29" t="s">
        <v>179</v>
      </c>
      <c r="B52" s="26" t="s">
        <v>4</v>
      </c>
      <c r="C52" s="8" t="str">
        <f t="shared" si="0"/>
        <v/>
      </c>
      <c r="D52" s="7" t="str">
        <f t="shared" si="1"/>
        <v/>
      </c>
      <c r="E52" s="6" t="str">
        <f t="shared" si="2"/>
        <v/>
      </c>
      <c r="F52" s="57" t="str">
        <f t="shared" si="4"/>
        <v/>
      </c>
      <c r="G52" s="7" t="str">
        <f t="shared" si="5"/>
        <v>X</v>
      </c>
      <c r="H52" s="6" t="b">
        <f t="shared" si="6"/>
        <v>0</v>
      </c>
      <c r="K52" s="21" t="s">
        <v>179</v>
      </c>
      <c r="L52" s="17" t="str">
        <f>$B$52</f>
        <v>ABSENT</v>
      </c>
    </row>
    <row r="53" spans="1:12" ht="17" customHeight="1" x14ac:dyDescent="0.2">
      <c r="A53" s="19" t="s">
        <v>180</v>
      </c>
      <c r="B53" s="26"/>
      <c r="C53" s="8" t="str">
        <f t="shared" si="0"/>
        <v/>
      </c>
      <c r="D53" s="7" t="str">
        <f t="shared" si="1"/>
        <v/>
      </c>
      <c r="E53" s="6" t="str">
        <f t="shared" si="2"/>
        <v/>
      </c>
      <c r="F53" s="57" t="str">
        <f t="shared" si="4"/>
        <v/>
      </c>
      <c r="G53" s="7" t="str">
        <f t="shared" si="5"/>
        <v/>
      </c>
      <c r="H53" s="6" t="str">
        <f t="shared" si="6"/>
        <v>X</v>
      </c>
      <c r="K53" s="29" t="s">
        <v>180</v>
      </c>
      <c r="L53" s="24">
        <f>$B$53</f>
        <v>0</v>
      </c>
    </row>
    <row r="54" spans="1:12" ht="17" customHeight="1" x14ac:dyDescent="0.2">
      <c r="A54" s="21" t="s">
        <v>181</v>
      </c>
      <c r="B54" s="26"/>
      <c r="C54" s="8" t="str">
        <f t="shared" si="0"/>
        <v/>
      </c>
      <c r="D54" s="7" t="str">
        <f t="shared" si="1"/>
        <v/>
      </c>
      <c r="E54" s="6" t="str">
        <f t="shared" si="2"/>
        <v/>
      </c>
      <c r="F54" s="57" t="str">
        <f t="shared" si="4"/>
        <v/>
      </c>
      <c r="G54" s="7" t="str">
        <f t="shared" si="5"/>
        <v/>
      </c>
      <c r="H54" s="6" t="str">
        <f t="shared" si="6"/>
        <v>X</v>
      </c>
      <c r="K54" s="19" t="s">
        <v>181</v>
      </c>
      <c r="L54" s="17">
        <f>$B$54</f>
        <v>0</v>
      </c>
    </row>
    <row r="55" spans="1:12" ht="17" customHeight="1" x14ac:dyDescent="0.2">
      <c r="A55" s="20" t="s">
        <v>182</v>
      </c>
      <c r="B55" s="26" t="s">
        <v>4</v>
      </c>
      <c r="C55" s="8" t="str">
        <f t="shared" si="0"/>
        <v/>
      </c>
      <c r="D55" s="7" t="str">
        <f t="shared" si="1"/>
        <v/>
      </c>
      <c r="E55" s="6" t="str">
        <f t="shared" si="2"/>
        <v/>
      </c>
      <c r="F55" s="57" t="str">
        <f t="shared" si="4"/>
        <v/>
      </c>
      <c r="G55" s="7" t="str">
        <f t="shared" si="5"/>
        <v>X</v>
      </c>
      <c r="H55" s="6" t="b">
        <f t="shared" si="6"/>
        <v>0</v>
      </c>
      <c r="K55" s="21" t="s">
        <v>182</v>
      </c>
      <c r="L55" s="24" t="str">
        <f>$B$55</f>
        <v>ABSENT</v>
      </c>
    </row>
    <row r="56" spans="1:12" ht="17" customHeight="1" x14ac:dyDescent="0.2">
      <c r="A56" s="19" t="s">
        <v>183</v>
      </c>
      <c r="B56" s="26"/>
      <c r="C56" s="8" t="str">
        <f t="shared" si="0"/>
        <v/>
      </c>
      <c r="D56" s="7" t="str">
        <f t="shared" si="1"/>
        <v/>
      </c>
      <c r="E56" s="6" t="str">
        <f t="shared" si="2"/>
        <v/>
      </c>
      <c r="F56" s="57" t="str">
        <f t="shared" si="4"/>
        <v/>
      </c>
      <c r="G56" s="7" t="str">
        <f t="shared" si="5"/>
        <v/>
      </c>
      <c r="H56" s="6" t="str">
        <f t="shared" si="6"/>
        <v>X</v>
      </c>
      <c r="K56" s="20" t="s">
        <v>183</v>
      </c>
      <c r="L56" s="24">
        <f>$B$56</f>
        <v>0</v>
      </c>
    </row>
    <row r="57" spans="1:12" ht="17" customHeight="1" x14ac:dyDescent="0.2">
      <c r="A57" s="19" t="s">
        <v>184</v>
      </c>
      <c r="B57" s="26"/>
      <c r="C57" s="8" t="str">
        <f t="shared" si="0"/>
        <v/>
      </c>
      <c r="D57" s="7" t="str">
        <f t="shared" si="1"/>
        <v/>
      </c>
      <c r="E57" s="6" t="str">
        <f t="shared" si="2"/>
        <v/>
      </c>
      <c r="F57" s="57" t="str">
        <f t="shared" si="4"/>
        <v/>
      </c>
      <c r="G57" s="7" t="str">
        <f t="shared" si="5"/>
        <v/>
      </c>
      <c r="H57" s="6" t="str">
        <f t="shared" si="6"/>
        <v>X</v>
      </c>
      <c r="K57" s="19" t="s">
        <v>184</v>
      </c>
      <c r="L57" s="24">
        <f>$B$57</f>
        <v>0</v>
      </c>
    </row>
    <row r="58" spans="1:12" ht="17" customHeight="1" x14ac:dyDescent="0.2">
      <c r="A58" s="20" t="s">
        <v>185</v>
      </c>
      <c r="B58" s="26"/>
      <c r="C58" s="8" t="str">
        <f t="shared" si="0"/>
        <v/>
      </c>
      <c r="D58" s="7" t="str">
        <f t="shared" si="1"/>
        <v/>
      </c>
      <c r="E58" s="6" t="str">
        <f t="shared" si="2"/>
        <v/>
      </c>
      <c r="F58" s="57" t="str">
        <f t="shared" si="4"/>
        <v/>
      </c>
      <c r="G58" s="7" t="str">
        <f t="shared" si="5"/>
        <v/>
      </c>
      <c r="H58" s="6" t="str">
        <f t="shared" si="6"/>
        <v>X</v>
      </c>
      <c r="K58" s="19" t="s">
        <v>185</v>
      </c>
      <c r="L58" s="99">
        <f>$B$58</f>
        <v>0</v>
      </c>
    </row>
    <row r="59" spans="1:12" ht="17" customHeight="1" x14ac:dyDescent="0.2">
      <c r="A59" s="20" t="s">
        <v>186</v>
      </c>
      <c r="B59" s="26"/>
      <c r="C59" s="8" t="str">
        <f t="shared" si="0"/>
        <v/>
      </c>
      <c r="D59" s="7" t="str">
        <f t="shared" si="1"/>
        <v/>
      </c>
      <c r="E59" s="6" t="str">
        <f t="shared" si="2"/>
        <v/>
      </c>
      <c r="F59" s="57" t="str">
        <f t="shared" si="4"/>
        <v/>
      </c>
      <c r="G59" s="7" t="str">
        <f t="shared" si="5"/>
        <v/>
      </c>
      <c r="H59" s="6" t="str">
        <f t="shared" si="6"/>
        <v>X</v>
      </c>
      <c r="K59" s="20" t="s">
        <v>186</v>
      </c>
      <c r="L59" s="99">
        <f>$B$59</f>
        <v>0</v>
      </c>
    </row>
    <row r="60" spans="1:12" ht="16" x14ac:dyDescent="0.2">
      <c r="A60" s="19" t="s">
        <v>187</v>
      </c>
      <c r="B60" s="26"/>
      <c r="C60" s="8" t="str">
        <f t="shared" si="0"/>
        <v/>
      </c>
      <c r="D60" s="7" t="str">
        <f t="shared" si="1"/>
        <v/>
      </c>
      <c r="E60" s="6" t="str">
        <f t="shared" si="2"/>
        <v/>
      </c>
      <c r="F60" s="57" t="str">
        <f t="shared" si="4"/>
        <v/>
      </c>
      <c r="G60" s="7" t="str">
        <f t="shared" si="5"/>
        <v/>
      </c>
      <c r="H60" s="6" t="str">
        <f t="shared" si="6"/>
        <v>X</v>
      </c>
      <c r="K60" s="20" t="s">
        <v>187</v>
      </c>
      <c r="L60" s="99">
        <f>$B$60</f>
        <v>0</v>
      </c>
    </row>
    <row r="61" spans="1:12" ht="16" x14ac:dyDescent="0.2">
      <c r="A61" s="20" t="s">
        <v>188</v>
      </c>
      <c r="B61" s="26"/>
      <c r="C61" s="8" t="str">
        <f t="shared" si="0"/>
        <v/>
      </c>
      <c r="D61" s="7" t="str">
        <f t="shared" si="1"/>
        <v/>
      </c>
      <c r="E61" s="6" t="str">
        <f t="shared" si="2"/>
        <v/>
      </c>
      <c r="F61" s="57" t="str">
        <f t="shared" si="4"/>
        <v/>
      </c>
      <c r="G61" s="7" t="str">
        <f t="shared" si="5"/>
        <v/>
      </c>
      <c r="H61" s="6" t="str">
        <f t="shared" si="6"/>
        <v>X</v>
      </c>
      <c r="K61" s="19" t="s">
        <v>188</v>
      </c>
      <c r="L61" s="99">
        <f>$B$61</f>
        <v>0</v>
      </c>
    </row>
    <row r="62" spans="1:12" ht="16" x14ac:dyDescent="0.2">
      <c r="A62" s="19" t="s">
        <v>189</v>
      </c>
      <c r="B62" s="31"/>
      <c r="C62" s="8" t="str">
        <f t="shared" si="0"/>
        <v/>
      </c>
      <c r="D62" s="7" t="str">
        <f t="shared" si="1"/>
        <v/>
      </c>
      <c r="E62" s="6" t="str">
        <f t="shared" si="2"/>
        <v/>
      </c>
      <c r="F62" s="57" t="str">
        <f t="shared" si="4"/>
        <v/>
      </c>
      <c r="G62" s="7" t="str">
        <f t="shared" si="5"/>
        <v/>
      </c>
      <c r="H62" s="6" t="str">
        <f t="shared" si="6"/>
        <v>X</v>
      </c>
      <c r="K62" s="20" t="s">
        <v>189</v>
      </c>
      <c r="L62" s="99">
        <f>$B$62</f>
        <v>0</v>
      </c>
    </row>
    <row r="63" spans="1:12" ht="16" x14ac:dyDescent="0.2">
      <c r="A63" s="27" t="s">
        <v>190</v>
      </c>
      <c r="B63" s="31" t="s">
        <v>111</v>
      </c>
      <c r="C63" s="8" t="str">
        <f>IF(COUNTIF(HorMat,B63),"X","")</f>
        <v/>
      </c>
      <c r="D63" s="7" t="str">
        <f>IF(COUNTIF(HorAm,B63),"X","")</f>
        <v/>
      </c>
      <c r="E63" s="6" t="str">
        <f>IF(COUNTIF(HorSoir,B63),"X","")</f>
        <v/>
      </c>
      <c r="F63" s="57" t="str">
        <f>IF(B63="Congés","X","")</f>
        <v/>
      </c>
      <c r="G63" s="7" t="str">
        <f>IF(B63="Absent","X","")</f>
        <v/>
      </c>
      <c r="H63" s="6" t="str">
        <f t="shared" si="6"/>
        <v>X</v>
      </c>
      <c r="K63" s="48" t="s">
        <v>190</v>
      </c>
      <c r="L63" s="99" t="str">
        <f>$B$63</f>
        <v>Contrôle OM 20H-02H</v>
      </c>
    </row>
    <row r="64" spans="1:12" ht="17" thickBot="1" x14ac:dyDescent="0.25">
      <c r="A64" s="28" t="s">
        <v>191</v>
      </c>
      <c r="B64" s="30"/>
      <c r="C64" s="8" t="str">
        <f>IF(COUNTIF(HorMat,B64),"X","")</f>
        <v/>
      </c>
      <c r="D64" s="7" t="str">
        <f>IF(COUNTIF(HorAm,B64),"X","")</f>
        <v/>
      </c>
      <c r="E64" s="6" t="str">
        <f>IF(COUNTIF(HorSoir,B64),"X","")</f>
        <v/>
      </c>
      <c r="F64" s="36" t="str">
        <f>IF(B64="Congés","X","")</f>
        <v/>
      </c>
      <c r="G64" s="37" t="str">
        <f>IF(B64="Absent","X","")</f>
        <v/>
      </c>
      <c r="H64" s="38" t="str">
        <f t="shared" si="6"/>
        <v>X</v>
      </c>
      <c r="K64" s="28" t="s">
        <v>191</v>
      </c>
      <c r="L64" s="100">
        <f>$B$64</f>
        <v>0</v>
      </c>
    </row>
  </sheetData>
  <sortState caseSensitive="1" ref="K8:L64">
    <sortCondition ref="L8:L64"/>
  </sortState>
  <mergeCells count="9">
    <mergeCell ref="A6:A7"/>
    <mergeCell ref="B6:B7"/>
    <mergeCell ref="K2:L3"/>
    <mergeCell ref="A1:H2"/>
    <mergeCell ref="A3:H3"/>
    <mergeCell ref="A4:E5"/>
    <mergeCell ref="F4:H5"/>
    <mergeCell ref="C6:E6"/>
    <mergeCell ref="F6:H6"/>
  </mergeCells>
  <conditionalFormatting sqref="B8:B29 B31:B64">
    <cfRule type="cellIs" dxfId="1002" priority="390" stopIfTrue="1" operator="equal">
      <formula>"Repos"</formula>
    </cfRule>
    <cfRule type="cellIs" dxfId="1001" priority="391" stopIfTrue="1" operator="equal">
      <formula>"ABSENT"</formula>
    </cfRule>
    <cfRule type="cellIs" dxfId="1000" priority="392" stopIfTrue="1" operator="equal">
      <formula>"NICE OUEST"</formula>
    </cfRule>
    <cfRule type="cellIs" dxfId="999" priority="393" stopIfTrue="1" operator="equal">
      <formula>"Nice Nord"</formula>
    </cfRule>
    <cfRule type="cellIs" dxfId="998" priority="394" stopIfTrue="1" operator="equal">
      <formula>"Congés"</formula>
    </cfRule>
    <cfRule type="cellIs" dxfId="997" priority="395" stopIfTrue="1" operator="equal">
      <formula>"Nice Est"</formula>
    </cfRule>
  </conditionalFormatting>
  <conditionalFormatting sqref="K2">
    <cfRule type="cellIs" dxfId="996" priority="389" stopIfTrue="1" operator="equal">
      <formula>""</formula>
    </cfRule>
  </conditionalFormatting>
  <conditionalFormatting sqref="B8:B29 B31:B64">
    <cfRule type="cellIs" dxfId="995" priority="348" stopIfTrue="1" operator="equal">
      <formula>"Repos"</formula>
    </cfRule>
    <cfRule type="cellIs" dxfId="994" priority="349" stopIfTrue="1" operator="equal">
      <formula>"ABSENT"</formula>
    </cfRule>
    <cfRule type="cellIs" dxfId="993" priority="350" stopIfTrue="1" operator="equal">
      <formula>"NICE OUEST"</formula>
    </cfRule>
    <cfRule type="cellIs" dxfId="992" priority="351" stopIfTrue="1" operator="equal">
      <formula>"Nice Nord"</formula>
    </cfRule>
    <cfRule type="cellIs" dxfId="991" priority="352" stopIfTrue="1" operator="equal">
      <formula>"Congés"</formula>
    </cfRule>
    <cfRule type="cellIs" dxfId="990" priority="353" stopIfTrue="1" operator="equal">
      <formula>"Nice Est"</formula>
    </cfRule>
  </conditionalFormatting>
  <conditionalFormatting sqref="K2">
    <cfRule type="cellIs" dxfId="989" priority="340" stopIfTrue="1" operator="equal">
      <formula>""</formula>
    </cfRule>
  </conditionalFormatting>
  <conditionalFormatting sqref="B8:B29 B31:B64">
    <cfRule type="cellIs" dxfId="988" priority="334" stopIfTrue="1" operator="equal">
      <formula>"Repos"</formula>
    </cfRule>
    <cfRule type="cellIs" dxfId="987" priority="335" stopIfTrue="1" operator="equal">
      <formula>"ABSENT"</formula>
    </cfRule>
    <cfRule type="cellIs" dxfId="986" priority="336" stopIfTrue="1" operator="equal">
      <formula>"NICE OUEST"</formula>
    </cfRule>
    <cfRule type="cellIs" dxfId="985" priority="337" stopIfTrue="1" operator="equal">
      <formula>"Nice Nord"</formula>
    </cfRule>
    <cfRule type="cellIs" dxfId="984" priority="338" stopIfTrue="1" operator="equal">
      <formula>"Congés"</formula>
    </cfRule>
    <cfRule type="cellIs" dxfId="983" priority="339" stopIfTrue="1" operator="equal">
      <formula>"Nice Est"</formula>
    </cfRule>
  </conditionalFormatting>
  <conditionalFormatting sqref="K2">
    <cfRule type="cellIs" dxfId="982" priority="326" stopIfTrue="1" operator="equal">
      <formula>""</formula>
    </cfRule>
  </conditionalFormatting>
  <conditionalFormatting sqref="B8:B29 B31:B64">
    <cfRule type="cellIs" dxfId="981" priority="320" stopIfTrue="1" operator="equal">
      <formula>"Repos"</formula>
    </cfRule>
    <cfRule type="cellIs" dxfId="980" priority="321" stopIfTrue="1" operator="equal">
      <formula>"ABSENT"</formula>
    </cfRule>
    <cfRule type="cellIs" dxfId="979" priority="322" stopIfTrue="1" operator="equal">
      <formula>"NICE OUEST"</formula>
    </cfRule>
    <cfRule type="cellIs" dxfId="978" priority="323" stopIfTrue="1" operator="equal">
      <formula>"Nice Nord"</formula>
    </cfRule>
    <cfRule type="cellIs" dxfId="977" priority="324" stopIfTrue="1" operator="equal">
      <formula>"Congés"</formula>
    </cfRule>
    <cfRule type="cellIs" dxfId="976" priority="325" stopIfTrue="1" operator="equal">
      <formula>"Nice Est"</formula>
    </cfRule>
  </conditionalFormatting>
  <conditionalFormatting sqref="K2">
    <cfRule type="cellIs" dxfId="975" priority="312" stopIfTrue="1" operator="equal">
      <formula>""</formula>
    </cfRule>
  </conditionalFormatting>
  <conditionalFormatting sqref="B8:B29 B31:B64">
    <cfRule type="cellIs" dxfId="974" priority="306" stopIfTrue="1" operator="equal">
      <formula>"Repos"</formula>
    </cfRule>
    <cfRule type="cellIs" dxfId="973" priority="307" stopIfTrue="1" operator="equal">
      <formula>"ABSENT"</formula>
    </cfRule>
    <cfRule type="cellIs" dxfId="972" priority="308" stopIfTrue="1" operator="equal">
      <formula>"NICE OUEST"</formula>
    </cfRule>
    <cfRule type="cellIs" dxfId="971" priority="309" stopIfTrue="1" operator="equal">
      <formula>"Nice Nord"</formula>
    </cfRule>
    <cfRule type="cellIs" dxfId="970" priority="310" stopIfTrue="1" operator="equal">
      <formula>"Congés"</formula>
    </cfRule>
    <cfRule type="cellIs" dxfId="969" priority="311" stopIfTrue="1" operator="equal">
      <formula>"Nice Est"</formula>
    </cfRule>
  </conditionalFormatting>
  <conditionalFormatting sqref="K2">
    <cfRule type="cellIs" dxfId="968" priority="298" stopIfTrue="1" operator="equal">
      <formula>""</formula>
    </cfRule>
  </conditionalFormatting>
  <conditionalFormatting sqref="H8:H64">
    <cfRule type="containsText" dxfId="937" priority="254" operator="containsText" text="FAUX">
      <formula>NOT(ISERROR(SEARCH("FAUX",H8)))</formula>
    </cfRule>
  </conditionalFormatting>
  <conditionalFormatting sqref="B33">
    <cfRule type="cellIs" dxfId="936" priority="248" stopIfTrue="1" operator="equal">
      <formula>"Repos"</formula>
    </cfRule>
    <cfRule type="cellIs" dxfId="935" priority="249" stopIfTrue="1" operator="equal">
      <formula>"ABSENT"</formula>
    </cfRule>
    <cfRule type="cellIs" dxfId="934" priority="250" stopIfTrue="1" operator="equal">
      <formula>"NICE OUEST"</formula>
    </cfRule>
    <cfRule type="cellIs" dxfId="933" priority="251" stopIfTrue="1" operator="equal">
      <formula>"Nice Nord"</formula>
    </cfRule>
    <cfRule type="cellIs" dxfId="932" priority="252" stopIfTrue="1" operator="equal">
      <formula>"Congés"</formula>
    </cfRule>
    <cfRule type="cellIs" dxfId="931" priority="253" stopIfTrue="1" operator="equal">
      <formula>"Nice Est"</formula>
    </cfRule>
  </conditionalFormatting>
  <conditionalFormatting sqref="B33">
    <cfRule type="cellIs" dxfId="930" priority="242" stopIfTrue="1" operator="equal">
      <formula>"Repos"</formula>
    </cfRule>
    <cfRule type="cellIs" dxfId="929" priority="243" stopIfTrue="1" operator="equal">
      <formula>"ABSENT"</formula>
    </cfRule>
    <cfRule type="cellIs" dxfId="928" priority="244" stopIfTrue="1" operator="equal">
      <formula>"NICE OUEST"</formula>
    </cfRule>
    <cfRule type="cellIs" dxfId="927" priority="245" stopIfTrue="1" operator="equal">
      <formula>"Nice Nord"</formula>
    </cfRule>
    <cfRule type="cellIs" dxfId="926" priority="246" stopIfTrue="1" operator="equal">
      <formula>"Congés"</formula>
    </cfRule>
    <cfRule type="cellIs" dxfId="925" priority="247" stopIfTrue="1" operator="equal">
      <formula>"Nice Est"</formula>
    </cfRule>
  </conditionalFormatting>
  <conditionalFormatting sqref="B33">
    <cfRule type="cellIs" dxfId="924" priority="236" stopIfTrue="1" operator="equal">
      <formula>"Repos"</formula>
    </cfRule>
    <cfRule type="cellIs" dxfId="923" priority="237" stopIfTrue="1" operator="equal">
      <formula>"ABSENT"</formula>
    </cfRule>
    <cfRule type="cellIs" dxfId="922" priority="238" stopIfTrue="1" operator="equal">
      <formula>"NICE OUEST"</formula>
    </cfRule>
    <cfRule type="cellIs" dxfId="921" priority="239" stopIfTrue="1" operator="equal">
      <formula>"Nice Nord"</formula>
    </cfRule>
    <cfRule type="cellIs" dxfId="920" priority="240" stopIfTrue="1" operator="equal">
      <formula>"Congés"</formula>
    </cfRule>
    <cfRule type="cellIs" dxfId="919" priority="241" stopIfTrue="1" operator="equal">
      <formula>"Nice Est"</formula>
    </cfRule>
  </conditionalFormatting>
  <conditionalFormatting sqref="B28">
    <cfRule type="cellIs" dxfId="870" priority="182" stopIfTrue="1" operator="equal">
      <formula>"Repos"</formula>
    </cfRule>
    <cfRule type="cellIs" dxfId="869" priority="183" stopIfTrue="1" operator="equal">
      <formula>"ABSENT"</formula>
    </cfRule>
    <cfRule type="cellIs" dxfId="868" priority="184" stopIfTrue="1" operator="equal">
      <formula>"NICE OUEST"</formula>
    </cfRule>
    <cfRule type="cellIs" dxfId="867" priority="185" stopIfTrue="1" operator="equal">
      <formula>"Nice Nord"</formula>
    </cfRule>
    <cfRule type="cellIs" dxfId="866" priority="186" stopIfTrue="1" operator="equal">
      <formula>"Congés"</formula>
    </cfRule>
    <cfRule type="cellIs" dxfId="865" priority="187" stopIfTrue="1" operator="equal">
      <formula>"Nice Est"</formula>
    </cfRule>
  </conditionalFormatting>
  <conditionalFormatting sqref="B28">
    <cfRule type="cellIs" dxfId="864" priority="176" stopIfTrue="1" operator="equal">
      <formula>"Repos"</formula>
    </cfRule>
    <cfRule type="cellIs" dxfId="863" priority="177" stopIfTrue="1" operator="equal">
      <formula>"ABSENT"</formula>
    </cfRule>
    <cfRule type="cellIs" dxfId="862" priority="178" stopIfTrue="1" operator="equal">
      <formula>"NICE OUEST"</formula>
    </cfRule>
    <cfRule type="cellIs" dxfId="861" priority="179" stopIfTrue="1" operator="equal">
      <formula>"Nice Nord"</formula>
    </cfRule>
    <cfRule type="cellIs" dxfId="860" priority="180" stopIfTrue="1" operator="equal">
      <formula>"Congés"</formula>
    </cfRule>
    <cfRule type="cellIs" dxfId="859" priority="181" stopIfTrue="1" operator="equal">
      <formula>"Nice Est"</formula>
    </cfRule>
  </conditionalFormatting>
  <conditionalFormatting sqref="B28">
    <cfRule type="cellIs" dxfId="858" priority="170" stopIfTrue="1" operator="equal">
      <formula>"Repos"</formula>
    </cfRule>
    <cfRule type="cellIs" dxfId="857" priority="171" stopIfTrue="1" operator="equal">
      <formula>"ABSENT"</formula>
    </cfRule>
    <cfRule type="cellIs" dxfId="856" priority="172" stopIfTrue="1" operator="equal">
      <formula>"NICE OUEST"</formula>
    </cfRule>
    <cfRule type="cellIs" dxfId="855" priority="173" stopIfTrue="1" operator="equal">
      <formula>"Nice Nord"</formula>
    </cfRule>
    <cfRule type="cellIs" dxfId="854" priority="174" stopIfTrue="1" operator="equal">
      <formula>"Congés"</formula>
    </cfRule>
    <cfRule type="cellIs" dxfId="853" priority="175" stopIfTrue="1" operator="equal">
      <formula>"Nice Est"</formula>
    </cfRule>
  </conditionalFormatting>
  <conditionalFormatting sqref="B28">
    <cfRule type="cellIs" dxfId="852" priority="164" stopIfTrue="1" operator="equal">
      <formula>"Repos"</formula>
    </cfRule>
    <cfRule type="cellIs" dxfId="851" priority="165" stopIfTrue="1" operator="equal">
      <formula>"ABSENT"</formula>
    </cfRule>
    <cfRule type="cellIs" dxfId="850" priority="166" stopIfTrue="1" operator="equal">
      <formula>"NICE OUEST"</formula>
    </cfRule>
    <cfRule type="cellIs" dxfId="849" priority="167" stopIfTrue="1" operator="equal">
      <formula>"Nice Nord"</formula>
    </cfRule>
    <cfRule type="cellIs" dxfId="848" priority="168" stopIfTrue="1" operator="equal">
      <formula>"Congés"</formula>
    </cfRule>
    <cfRule type="cellIs" dxfId="847" priority="169" stopIfTrue="1" operator="equal">
      <formula>"Nice Est"</formula>
    </cfRule>
  </conditionalFormatting>
  <conditionalFormatting sqref="B28">
    <cfRule type="cellIs" dxfId="846" priority="158" stopIfTrue="1" operator="equal">
      <formula>"Repos"</formula>
    </cfRule>
    <cfRule type="cellIs" dxfId="845" priority="159" stopIfTrue="1" operator="equal">
      <formula>"ABSENT"</formula>
    </cfRule>
    <cfRule type="cellIs" dxfId="844" priority="160" stopIfTrue="1" operator="equal">
      <formula>"NICE OUEST"</formula>
    </cfRule>
    <cfRule type="cellIs" dxfId="843" priority="161" stopIfTrue="1" operator="equal">
      <formula>"Nice Nord"</formula>
    </cfRule>
    <cfRule type="cellIs" dxfId="842" priority="162" stopIfTrue="1" operator="equal">
      <formula>"Congés"</formula>
    </cfRule>
    <cfRule type="cellIs" dxfId="841" priority="163" stopIfTrue="1" operator="equal">
      <formula>"Nice Est"</formula>
    </cfRule>
  </conditionalFormatting>
  <conditionalFormatting sqref="B32">
    <cfRule type="cellIs" dxfId="840" priority="152" stopIfTrue="1" operator="equal">
      <formula>"Repos"</formula>
    </cfRule>
    <cfRule type="cellIs" dxfId="839" priority="153" stopIfTrue="1" operator="equal">
      <formula>"ABSENT"</formula>
    </cfRule>
    <cfRule type="cellIs" dxfId="838" priority="154" stopIfTrue="1" operator="equal">
      <formula>"NICE OUEST"</formula>
    </cfRule>
    <cfRule type="cellIs" dxfId="837" priority="155" stopIfTrue="1" operator="equal">
      <formula>"Nice Nord"</formula>
    </cfRule>
    <cfRule type="cellIs" dxfId="836" priority="156" stopIfTrue="1" operator="equal">
      <formula>"Congés"</formula>
    </cfRule>
    <cfRule type="cellIs" dxfId="835" priority="157" stopIfTrue="1" operator="equal">
      <formula>"Nice Est"</formula>
    </cfRule>
  </conditionalFormatting>
  <conditionalFormatting sqref="B32">
    <cfRule type="cellIs" dxfId="834" priority="146" stopIfTrue="1" operator="equal">
      <formula>"Repos"</formula>
    </cfRule>
    <cfRule type="cellIs" dxfId="833" priority="147" stopIfTrue="1" operator="equal">
      <formula>"ABSENT"</formula>
    </cfRule>
    <cfRule type="cellIs" dxfId="832" priority="148" stopIfTrue="1" operator="equal">
      <formula>"NICE OUEST"</formula>
    </cfRule>
    <cfRule type="cellIs" dxfId="831" priority="149" stopIfTrue="1" operator="equal">
      <formula>"Nice Nord"</formula>
    </cfRule>
    <cfRule type="cellIs" dxfId="830" priority="150" stopIfTrue="1" operator="equal">
      <formula>"Congés"</formula>
    </cfRule>
    <cfRule type="cellIs" dxfId="829" priority="151" stopIfTrue="1" operator="equal">
      <formula>"Nice Est"</formula>
    </cfRule>
  </conditionalFormatting>
  <conditionalFormatting sqref="B32">
    <cfRule type="cellIs" dxfId="828" priority="140" stopIfTrue="1" operator="equal">
      <formula>"Repos"</formula>
    </cfRule>
    <cfRule type="cellIs" dxfId="827" priority="141" stopIfTrue="1" operator="equal">
      <formula>"ABSENT"</formula>
    </cfRule>
    <cfRule type="cellIs" dxfId="826" priority="142" stopIfTrue="1" operator="equal">
      <formula>"NICE OUEST"</formula>
    </cfRule>
    <cfRule type="cellIs" dxfId="825" priority="143" stopIfTrue="1" operator="equal">
      <formula>"Nice Nord"</formula>
    </cfRule>
    <cfRule type="cellIs" dxfId="824" priority="144" stopIfTrue="1" operator="equal">
      <formula>"Congés"</formula>
    </cfRule>
    <cfRule type="cellIs" dxfId="823" priority="145" stopIfTrue="1" operator="equal">
      <formula>"Nice Est"</formula>
    </cfRule>
  </conditionalFormatting>
  <conditionalFormatting sqref="B32">
    <cfRule type="cellIs" dxfId="822" priority="134" stopIfTrue="1" operator="equal">
      <formula>"Repos"</formula>
    </cfRule>
    <cfRule type="cellIs" dxfId="821" priority="135" stopIfTrue="1" operator="equal">
      <formula>"ABSENT"</formula>
    </cfRule>
    <cfRule type="cellIs" dxfId="820" priority="136" stopIfTrue="1" operator="equal">
      <formula>"NICE OUEST"</formula>
    </cfRule>
    <cfRule type="cellIs" dxfId="819" priority="137" stopIfTrue="1" operator="equal">
      <formula>"Nice Nord"</formula>
    </cfRule>
    <cfRule type="cellIs" dxfId="818" priority="138" stopIfTrue="1" operator="equal">
      <formula>"Congés"</formula>
    </cfRule>
    <cfRule type="cellIs" dxfId="817" priority="139" stopIfTrue="1" operator="equal">
      <formula>"Nice Est"</formula>
    </cfRule>
  </conditionalFormatting>
  <conditionalFormatting sqref="B32">
    <cfRule type="cellIs" dxfId="816" priority="128" stopIfTrue="1" operator="equal">
      <formula>"Repos"</formula>
    </cfRule>
    <cfRule type="cellIs" dxfId="815" priority="129" stopIfTrue="1" operator="equal">
      <formula>"ABSENT"</formula>
    </cfRule>
    <cfRule type="cellIs" dxfId="814" priority="130" stopIfTrue="1" operator="equal">
      <formula>"NICE OUEST"</formula>
    </cfRule>
    <cfRule type="cellIs" dxfId="813" priority="131" stopIfTrue="1" operator="equal">
      <formula>"Nice Nord"</formula>
    </cfRule>
    <cfRule type="cellIs" dxfId="812" priority="132" stopIfTrue="1" operator="equal">
      <formula>"Congés"</formula>
    </cfRule>
    <cfRule type="cellIs" dxfId="811" priority="133" stopIfTrue="1" operator="equal">
      <formula>"Nice Est"</formula>
    </cfRule>
  </conditionalFormatting>
  <conditionalFormatting sqref="B55">
    <cfRule type="cellIs" dxfId="810" priority="122" stopIfTrue="1" operator="equal">
      <formula>"Repos"</formula>
    </cfRule>
    <cfRule type="cellIs" dxfId="809" priority="123" stopIfTrue="1" operator="equal">
      <formula>"ABSENT"</formula>
    </cfRule>
    <cfRule type="cellIs" dxfId="808" priority="124" stopIfTrue="1" operator="equal">
      <formula>"NICE OUEST"</formula>
    </cfRule>
    <cfRule type="cellIs" dxfId="807" priority="125" stopIfTrue="1" operator="equal">
      <formula>"Nice Nord"</formula>
    </cfRule>
    <cfRule type="cellIs" dxfId="806" priority="126" stopIfTrue="1" operator="equal">
      <formula>"Congés"</formula>
    </cfRule>
    <cfRule type="cellIs" dxfId="805" priority="127" stopIfTrue="1" operator="equal">
      <formula>"Nice Est"</formula>
    </cfRule>
  </conditionalFormatting>
  <conditionalFormatting sqref="B55">
    <cfRule type="cellIs" dxfId="804" priority="116" stopIfTrue="1" operator="equal">
      <formula>"Repos"</formula>
    </cfRule>
    <cfRule type="cellIs" dxfId="803" priority="117" stopIfTrue="1" operator="equal">
      <formula>"ABSENT"</formula>
    </cfRule>
    <cfRule type="cellIs" dxfId="802" priority="118" stopIfTrue="1" operator="equal">
      <formula>"NICE OUEST"</formula>
    </cfRule>
    <cfRule type="cellIs" dxfId="801" priority="119" stopIfTrue="1" operator="equal">
      <formula>"Nice Nord"</formula>
    </cfRule>
    <cfRule type="cellIs" dxfId="800" priority="120" stopIfTrue="1" operator="equal">
      <formula>"Congés"</formula>
    </cfRule>
    <cfRule type="cellIs" dxfId="799" priority="121" stopIfTrue="1" operator="equal">
      <formula>"Nice Est"</formula>
    </cfRule>
  </conditionalFormatting>
  <conditionalFormatting sqref="B55">
    <cfRule type="cellIs" dxfId="798" priority="110" stopIfTrue="1" operator="equal">
      <formula>"Repos"</formula>
    </cfRule>
    <cfRule type="cellIs" dxfId="797" priority="111" stopIfTrue="1" operator="equal">
      <formula>"ABSENT"</formula>
    </cfRule>
    <cfRule type="cellIs" dxfId="796" priority="112" stopIfTrue="1" operator="equal">
      <formula>"NICE OUEST"</formula>
    </cfRule>
    <cfRule type="cellIs" dxfId="795" priority="113" stopIfTrue="1" operator="equal">
      <formula>"Nice Nord"</formula>
    </cfRule>
    <cfRule type="cellIs" dxfId="794" priority="114" stopIfTrue="1" operator="equal">
      <formula>"Congés"</formula>
    </cfRule>
    <cfRule type="cellIs" dxfId="793" priority="115" stopIfTrue="1" operator="equal">
      <formula>"Nice Est"</formula>
    </cfRule>
  </conditionalFormatting>
  <conditionalFormatting sqref="B55">
    <cfRule type="cellIs" dxfId="792" priority="104" stopIfTrue="1" operator="equal">
      <formula>"Repos"</formula>
    </cfRule>
    <cfRule type="cellIs" dxfId="791" priority="105" stopIfTrue="1" operator="equal">
      <formula>"ABSENT"</formula>
    </cfRule>
    <cfRule type="cellIs" dxfId="790" priority="106" stopIfTrue="1" operator="equal">
      <formula>"NICE OUEST"</formula>
    </cfRule>
    <cfRule type="cellIs" dxfId="789" priority="107" stopIfTrue="1" operator="equal">
      <formula>"Nice Nord"</formula>
    </cfRule>
    <cfRule type="cellIs" dxfId="788" priority="108" stopIfTrue="1" operator="equal">
      <formula>"Congés"</formula>
    </cfRule>
    <cfRule type="cellIs" dxfId="787" priority="109" stopIfTrue="1" operator="equal">
      <formula>"Nice Est"</formula>
    </cfRule>
  </conditionalFormatting>
  <conditionalFormatting sqref="B55">
    <cfRule type="cellIs" dxfId="786" priority="98" stopIfTrue="1" operator="equal">
      <formula>"Repos"</formula>
    </cfRule>
    <cfRule type="cellIs" dxfId="785" priority="99" stopIfTrue="1" operator="equal">
      <formula>"ABSENT"</formula>
    </cfRule>
    <cfRule type="cellIs" dxfId="784" priority="100" stopIfTrue="1" operator="equal">
      <formula>"NICE OUEST"</formula>
    </cfRule>
    <cfRule type="cellIs" dxfId="783" priority="101" stopIfTrue="1" operator="equal">
      <formula>"Nice Nord"</formula>
    </cfRule>
    <cfRule type="cellIs" dxfId="782" priority="102" stopIfTrue="1" operator="equal">
      <formula>"Congés"</formula>
    </cfRule>
    <cfRule type="cellIs" dxfId="781" priority="103" stopIfTrue="1" operator="equal">
      <formula>"Nice Est"</formula>
    </cfRule>
  </conditionalFormatting>
  <conditionalFormatting sqref="B52">
    <cfRule type="cellIs" dxfId="780" priority="92" stopIfTrue="1" operator="equal">
      <formula>"Repos"</formula>
    </cfRule>
    <cfRule type="cellIs" dxfId="779" priority="93" stopIfTrue="1" operator="equal">
      <formula>"ABSENT"</formula>
    </cfRule>
    <cfRule type="cellIs" dxfId="778" priority="94" stopIfTrue="1" operator="equal">
      <formula>"NICE OUEST"</formula>
    </cfRule>
    <cfRule type="cellIs" dxfId="777" priority="95" stopIfTrue="1" operator="equal">
      <formula>"Nice Nord"</formula>
    </cfRule>
    <cfRule type="cellIs" dxfId="776" priority="96" stopIfTrue="1" operator="equal">
      <formula>"Congés"</formula>
    </cfRule>
    <cfRule type="cellIs" dxfId="775" priority="97" stopIfTrue="1" operator="equal">
      <formula>"Nice Est"</formula>
    </cfRule>
  </conditionalFormatting>
  <conditionalFormatting sqref="B52">
    <cfRule type="cellIs" dxfId="774" priority="86" stopIfTrue="1" operator="equal">
      <formula>"Repos"</formula>
    </cfRule>
    <cfRule type="cellIs" dxfId="773" priority="87" stopIfTrue="1" operator="equal">
      <formula>"ABSENT"</formula>
    </cfRule>
    <cfRule type="cellIs" dxfId="772" priority="88" stopIfTrue="1" operator="equal">
      <formula>"NICE OUEST"</formula>
    </cfRule>
    <cfRule type="cellIs" dxfId="771" priority="89" stopIfTrue="1" operator="equal">
      <formula>"Nice Nord"</formula>
    </cfRule>
    <cfRule type="cellIs" dxfId="770" priority="90" stopIfTrue="1" operator="equal">
      <formula>"Congés"</formula>
    </cfRule>
    <cfRule type="cellIs" dxfId="769" priority="91" stopIfTrue="1" operator="equal">
      <formula>"Nice Est"</formula>
    </cfRule>
  </conditionalFormatting>
  <conditionalFormatting sqref="B52">
    <cfRule type="cellIs" dxfId="768" priority="80" stopIfTrue="1" operator="equal">
      <formula>"Repos"</formula>
    </cfRule>
    <cfRule type="cellIs" dxfId="767" priority="81" stopIfTrue="1" operator="equal">
      <formula>"ABSENT"</formula>
    </cfRule>
    <cfRule type="cellIs" dxfId="766" priority="82" stopIfTrue="1" operator="equal">
      <formula>"NICE OUEST"</formula>
    </cfRule>
    <cfRule type="cellIs" dxfId="765" priority="83" stopIfTrue="1" operator="equal">
      <formula>"Nice Nord"</formula>
    </cfRule>
    <cfRule type="cellIs" dxfId="764" priority="84" stopIfTrue="1" operator="equal">
      <formula>"Congés"</formula>
    </cfRule>
    <cfRule type="cellIs" dxfId="763" priority="85" stopIfTrue="1" operator="equal">
      <formula>"Nice Est"</formula>
    </cfRule>
  </conditionalFormatting>
  <conditionalFormatting sqref="B52">
    <cfRule type="cellIs" dxfId="762" priority="74" stopIfTrue="1" operator="equal">
      <formula>"Repos"</formula>
    </cfRule>
    <cfRule type="cellIs" dxfId="761" priority="75" stopIfTrue="1" operator="equal">
      <formula>"ABSENT"</formula>
    </cfRule>
    <cfRule type="cellIs" dxfId="760" priority="76" stopIfTrue="1" operator="equal">
      <formula>"NICE OUEST"</formula>
    </cfRule>
    <cfRule type="cellIs" dxfId="759" priority="77" stopIfTrue="1" operator="equal">
      <formula>"Nice Nord"</formula>
    </cfRule>
    <cfRule type="cellIs" dxfId="758" priority="78" stopIfTrue="1" operator="equal">
      <formula>"Congés"</formula>
    </cfRule>
    <cfRule type="cellIs" dxfId="757" priority="79" stopIfTrue="1" operator="equal">
      <formula>"Nice Est"</formula>
    </cfRule>
  </conditionalFormatting>
  <conditionalFormatting sqref="B52">
    <cfRule type="cellIs" dxfId="756" priority="68" stopIfTrue="1" operator="equal">
      <formula>"Repos"</formula>
    </cfRule>
    <cfRule type="cellIs" dxfId="755" priority="69" stopIfTrue="1" operator="equal">
      <formula>"ABSENT"</formula>
    </cfRule>
    <cfRule type="cellIs" dxfId="754" priority="70" stopIfTrue="1" operator="equal">
      <formula>"NICE OUEST"</formula>
    </cfRule>
    <cfRule type="cellIs" dxfId="753" priority="71" stopIfTrue="1" operator="equal">
      <formula>"Nice Nord"</formula>
    </cfRule>
    <cfRule type="cellIs" dxfId="752" priority="72" stopIfTrue="1" operator="equal">
      <formula>"Congés"</formula>
    </cfRule>
    <cfRule type="cellIs" dxfId="751" priority="73" stopIfTrue="1" operator="equal">
      <formula>"Nice Est"</formula>
    </cfRule>
  </conditionalFormatting>
  <conditionalFormatting sqref="B49">
    <cfRule type="cellIs" dxfId="750" priority="62" stopIfTrue="1" operator="equal">
      <formula>"Repos"</formula>
    </cfRule>
    <cfRule type="cellIs" dxfId="749" priority="63" stopIfTrue="1" operator="equal">
      <formula>"ABSENT"</formula>
    </cfRule>
    <cfRule type="cellIs" dxfId="748" priority="64" stopIfTrue="1" operator="equal">
      <formula>"NICE OUEST"</formula>
    </cfRule>
    <cfRule type="cellIs" dxfId="747" priority="65" stopIfTrue="1" operator="equal">
      <formula>"Nice Nord"</formula>
    </cfRule>
    <cfRule type="cellIs" dxfId="746" priority="66" stopIfTrue="1" operator="equal">
      <formula>"Congés"</formula>
    </cfRule>
    <cfRule type="cellIs" dxfId="745" priority="67" stopIfTrue="1" operator="equal">
      <formula>"Nice Est"</formula>
    </cfRule>
  </conditionalFormatting>
  <conditionalFormatting sqref="B49">
    <cfRule type="cellIs" dxfId="744" priority="56" stopIfTrue="1" operator="equal">
      <formula>"Repos"</formula>
    </cfRule>
    <cfRule type="cellIs" dxfId="743" priority="57" stopIfTrue="1" operator="equal">
      <formula>"ABSENT"</formula>
    </cfRule>
    <cfRule type="cellIs" dxfId="742" priority="58" stopIfTrue="1" operator="equal">
      <formula>"NICE OUEST"</formula>
    </cfRule>
    <cfRule type="cellIs" dxfId="741" priority="59" stopIfTrue="1" operator="equal">
      <formula>"Nice Nord"</formula>
    </cfRule>
    <cfRule type="cellIs" dxfId="740" priority="60" stopIfTrue="1" operator="equal">
      <formula>"Congés"</formula>
    </cfRule>
    <cfRule type="cellIs" dxfId="739" priority="61" stopIfTrue="1" operator="equal">
      <formula>"Nice Est"</formula>
    </cfRule>
  </conditionalFormatting>
  <conditionalFormatting sqref="B49">
    <cfRule type="cellIs" dxfId="738" priority="50" stopIfTrue="1" operator="equal">
      <formula>"Repos"</formula>
    </cfRule>
    <cfRule type="cellIs" dxfId="737" priority="51" stopIfTrue="1" operator="equal">
      <formula>"ABSENT"</formula>
    </cfRule>
    <cfRule type="cellIs" dxfId="736" priority="52" stopIfTrue="1" operator="equal">
      <formula>"NICE OUEST"</formula>
    </cfRule>
    <cfRule type="cellIs" dxfId="735" priority="53" stopIfTrue="1" operator="equal">
      <formula>"Nice Nord"</formula>
    </cfRule>
    <cfRule type="cellIs" dxfId="734" priority="54" stopIfTrue="1" operator="equal">
      <formula>"Congés"</formula>
    </cfRule>
    <cfRule type="cellIs" dxfId="733" priority="55" stopIfTrue="1" operator="equal">
      <formula>"Nice Est"</formula>
    </cfRule>
  </conditionalFormatting>
  <conditionalFormatting sqref="B49">
    <cfRule type="cellIs" dxfId="732" priority="44" stopIfTrue="1" operator="equal">
      <formula>"Repos"</formula>
    </cfRule>
    <cfRule type="cellIs" dxfId="731" priority="45" stopIfTrue="1" operator="equal">
      <formula>"ABSENT"</formula>
    </cfRule>
    <cfRule type="cellIs" dxfId="730" priority="46" stopIfTrue="1" operator="equal">
      <formula>"NICE OUEST"</formula>
    </cfRule>
    <cfRule type="cellIs" dxfId="729" priority="47" stopIfTrue="1" operator="equal">
      <formula>"Nice Nord"</formula>
    </cfRule>
    <cfRule type="cellIs" dxfId="728" priority="48" stopIfTrue="1" operator="equal">
      <formula>"Congés"</formula>
    </cfRule>
    <cfRule type="cellIs" dxfId="727" priority="49" stopIfTrue="1" operator="equal">
      <formula>"Nice Est"</formula>
    </cfRule>
  </conditionalFormatting>
  <conditionalFormatting sqref="B49">
    <cfRule type="cellIs" dxfId="726" priority="38" stopIfTrue="1" operator="equal">
      <formula>"Repos"</formula>
    </cfRule>
    <cfRule type="cellIs" dxfId="725" priority="39" stopIfTrue="1" operator="equal">
      <formula>"ABSENT"</formula>
    </cfRule>
    <cfRule type="cellIs" dxfId="724" priority="40" stopIfTrue="1" operator="equal">
      <formula>"NICE OUEST"</formula>
    </cfRule>
    <cfRule type="cellIs" dxfId="723" priority="41" stopIfTrue="1" operator="equal">
      <formula>"Nice Nord"</formula>
    </cfRule>
    <cfRule type="cellIs" dxfId="722" priority="42" stopIfTrue="1" operator="equal">
      <formula>"Congés"</formula>
    </cfRule>
    <cfRule type="cellIs" dxfId="721" priority="43" stopIfTrue="1" operator="equal">
      <formula>"Nice Est"</formula>
    </cfRule>
  </conditionalFormatting>
  <conditionalFormatting sqref="B30">
    <cfRule type="cellIs" dxfId="720" priority="32" stopIfTrue="1" operator="equal">
      <formula>"Repos"</formula>
    </cfRule>
    <cfRule type="cellIs" dxfId="719" priority="33" stopIfTrue="1" operator="equal">
      <formula>"ABSENT"</formula>
    </cfRule>
    <cfRule type="cellIs" dxfId="718" priority="34" stopIfTrue="1" operator="equal">
      <formula>"NICE OUEST"</formula>
    </cfRule>
    <cfRule type="cellIs" dxfId="717" priority="35" stopIfTrue="1" operator="equal">
      <formula>"Nice Nord"</formula>
    </cfRule>
    <cfRule type="cellIs" dxfId="716" priority="36" stopIfTrue="1" operator="equal">
      <formula>"Congés"</formula>
    </cfRule>
    <cfRule type="cellIs" dxfId="715" priority="37" stopIfTrue="1" operator="equal">
      <formula>"Nice Est"</formula>
    </cfRule>
  </conditionalFormatting>
  <conditionalFormatting sqref="B30">
    <cfRule type="cellIs" dxfId="714" priority="26" stopIfTrue="1" operator="equal">
      <formula>"Repos"</formula>
    </cfRule>
    <cfRule type="cellIs" dxfId="713" priority="27" stopIfTrue="1" operator="equal">
      <formula>"ABSENT"</formula>
    </cfRule>
    <cfRule type="cellIs" dxfId="712" priority="28" stopIfTrue="1" operator="equal">
      <formula>"NICE OUEST"</formula>
    </cfRule>
    <cfRule type="cellIs" dxfId="711" priority="29" stopIfTrue="1" operator="equal">
      <formula>"Nice Nord"</formula>
    </cfRule>
    <cfRule type="cellIs" dxfId="710" priority="30" stopIfTrue="1" operator="equal">
      <formula>"Congés"</formula>
    </cfRule>
    <cfRule type="cellIs" dxfId="709" priority="31" stopIfTrue="1" operator="equal">
      <formula>"Nice Est"</formula>
    </cfRule>
  </conditionalFormatting>
  <conditionalFormatting sqref="L8:L56">
    <cfRule type="cellIs" dxfId="399" priority="20" stopIfTrue="1" operator="equal">
      <formula>"Repos"</formula>
    </cfRule>
    <cfRule type="cellIs" dxfId="398" priority="21" stopIfTrue="1" operator="equal">
      <formula>"ABSENT"</formula>
    </cfRule>
    <cfRule type="cellIs" dxfId="397" priority="22" stopIfTrue="1" operator="equal">
      <formula>"NICE OUEST"</formula>
    </cfRule>
    <cfRule type="cellIs" dxfId="396" priority="23" stopIfTrue="1" operator="equal">
      <formula>"Nice Nord"</formula>
    </cfRule>
    <cfRule type="cellIs" dxfId="395" priority="24" stopIfTrue="1" operator="equal">
      <formula>"Congés"</formula>
    </cfRule>
    <cfRule type="cellIs" dxfId="394" priority="25" stopIfTrue="1" operator="equal">
      <formula>"Nice Est"</formula>
    </cfRule>
  </conditionalFormatting>
  <conditionalFormatting sqref="L57">
    <cfRule type="cellIs" dxfId="387" priority="14" stopIfTrue="1" operator="equal">
      <formula>"Repos"</formula>
    </cfRule>
    <cfRule type="cellIs" dxfId="386" priority="15" stopIfTrue="1" operator="equal">
      <formula>"ABSENT"</formula>
    </cfRule>
    <cfRule type="cellIs" dxfId="385" priority="16" stopIfTrue="1" operator="equal">
      <formula>"NICE OUEST"</formula>
    </cfRule>
    <cfRule type="cellIs" dxfId="384" priority="17" stopIfTrue="1" operator="equal">
      <formula>"Nice Nord"</formula>
    </cfRule>
    <cfRule type="cellIs" dxfId="383" priority="18" stopIfTrue="1" operator="equal">
      <formula>"Congés"</formula>
    </cfRule>
    <cfRule type="cellIs" dxfId="382" priority="19" stopIfTrue="1" operator="equal">
      <formula>"Nice Est"</formula>
    </cfRule>
  </conditionalFormatting>
  <conditionalFormatting sqref="L8:L56">
    <cfRule type="cellIs" dxfId="375" priority="8" stopIfTrue="1" operator="equal">
      <formula>"Repos"</formula>
    </cfRule>
    <cfRule type="cellIs" dxfId="374" priority="9" stopIfTrue="1" operator="equal">
      <formula>"ABSENT"</formula>
    </cfRule>
    <cfRule type="cellIs" dxfId="373" priority="10" stopIfTrue="1" operator="equal">
      <formula>"NICE OUEST"</formula>
    </cfRule>
    <cfRule type="cellIs" dxfId="372" priority="11" stopIfTrue="1" operator="equal">
      <formula>"Nice Nord"</formula>
    </cfRule>
    <cfRule type="cellIs" dxfId="371" priority="12" stopIfTrue="1" operator="equal">
      <formula>"Congés"</formula>
    </cfRule>
    <cfRule type="cellIs" dxfId="370" priority="13" stopIfTrue="1" operator="equal">
      <formula>"Nice Est"</formula>
    </cfRule>
  </conditionalFormatting>
  <conditionalFormatting sqref="L57">
    <cfRule type="cellIs" dxfId="363" priority="2" stopIfTrue="1" operator="equal">
      <formula>"Repos"</formula>
    </cfRule>
    <cfRule type="cellIs" dxfId="362" priority="3" stopIfTrue="1" operator="equal">
      <formula>"ABSENT"</formula>
    </cfRule>
    <cfRule type="cellIs" dxfId="361" priority="4" stopIfTrue="1" operator="equal">
      <formula>"NICE OUEST"</formula>
    </cfRule>
    <cfRule type="cellIs" dxfId="360" priority="5" stopIfTrue="1" operator="equal">
      <formula>"Nice Nord"</formula>
    </cfRule>
    <cfRule type="cellIs" dxfId="359" priority="6" stopIfTrue="1" operator="equal">
      <formula>"Congés"</formula>
    </cfRule>
    <cfRule type="cellIs" dxfId="358" priority="7" stopIfTrue="1" operator="equal">
      <formula>"Nice Est"</formula>
    </cfRule>
  </conditionalFormatting>
  <conditionalFormatting sqref="L8:L64">
    <cfRule type="cellIs" dxfId="351" priority="1" stopIfTrue="1" operator="equal">
      <formula>0</formula>
    </cfRule>
  </conditionalFormatting>
  <dataValidations disablePrompts="1"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 enableFormatConditionsCalculation="0"/>
  <dimension ref="A1:L64"/>
  <sheetViews>
    <sheetView topLeftCell="A42" workbookViewId="0">
      <selection activeCell="M16" sqref="M16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0.6640625" customWidth="1"/>
    <col min="7" max="8" width="10.5" customWidth="1"/>
    <col min="11" max="11" width="35.6640625" customWidth="1"/>
    <col min="12" max="12" width="39.6640625" customWidth="1"/>
  </cols>
  <sheetData>
    <row r="1" spans="1:12" ht="16" thickBot="1" x14ac:dyDescent="0.25">
      <c r="A1" s="79" t="s">
        <v>0</v>
      </c>
      <c r="B1" s="80"/>
      <c r="C1" s="80"/>
      <c r="D1" s="80"/>
      <c r="E1" s="80"/>
      <c r="F1" s="80"/>
      <c r="G1" s="80"/>
      <c r="H1" s="81"/>
    </row>
    <row r="2" spans="1:12" ht="26.25" customHeight="1" x14ac:dyDescent="0.2">
      <c r="A2" s="82"/>
      <c r="B2" s="83"/>
      <c r="C2" s="83"/>
      <c r="D2" s="83"/>
      <c r="E2" s="83"/>
      <c r="F2" s="83"/>
      <c r="G2" s="83"/>
      <c r="H2" s="84"/>
      <c r="K2" s="75">
        <f ca="1">F4</f>
        <v>42835</v>
      </c>
      <c r="L2" s="76"/>
    </row>
    <row r="3" spans="1:12" ht="12" customHeight="1" thickBot="1" x14ac:dyDescent="0.25">
      <c r="A3" s="85"/>
      <c r="B3" s="86"/>
      <c r="C3" s="86"/>
      <c r="D3" s="86"/>
      <c r="E3" s="86"/>
      <c r="F3" s="86"/>
      <c r="G3" s="86"/>
      <c r="H3" s="87"/>
      <c r="K3" s="77"/>
      <c r="L3" s="78"/>
    </row>
    <row r="4" spans="1:12" ht="9.75" customHeight="1" x14ac:dyDescent="0.2">
      <c r="A4" s="88" t="s">
        <v>124</v>
      </c>
      <c r="B4" s="89"/>
      <c r="C4" s="89"/>
      <c r="D4" s="89"/>
      <c r="E4" s="89"/>
      <c r="F4" s="92">
        <f ca="1">DATE(2017,4,MID(CELL("nomfichier",A1),FIND("]",CELL("nomfichier",A1),1)+1,3))</f>
        <v>42835</v>
      </c>
      <c r="G4" s="92"/>
      <c r="H4" s="93"/>
      <c r="L4" s="1"/>
    </row>
    <row r="5" spans="1:12" s="2" customFormat="1" ht="16" thickBot="1" x14ac:dyDescent="0.25">
      <c r="A5" s="90"/>
      <c r="B5" s="91"/>
      <c r="C5" s="91"/>
      <c r="D5" s="91"/>
      <c r="E5" s="91"/>
      <c r="F5" s="94"/>
      <c r="G5" s="94"/>
      <c r="H5" s="95"/>
      <c r="K5"/>
      <c r="L5" s="1"/>
    </row>
    <row r="6" spans="1:12" ht="14.25" customHeight="1" thickBot="1" x14ac:dyDescent="0.25">
      <c r="A6" s="71" t="s">
        <v>1</v>
      </c>
      <c r="B6" s="73" t="s">
        <v>2</v>
      </c>
      <c r="C6" s="96" t="s">
        <v>3</v>
      </c>
      <c r="D6" s="97"/>
      <c r="E6" s="98"/>
      <c r="F6" s="96" t="s">
        <v>4</v>
      </c>
      <c r="G6" s="97"/>
      <c r="H6" s="98"/>
      <c r="K6" s="2"/>
      <c r="L6" s="1"/>
    </row>
    <row r="7" spans="1:12" ht="17" customHeight="1" thickBot="1" x14ac:dyDescent="0.25">
      <c r="A7" s="72"/>
      <c r="B7" s="74"/>
      <c r="C7" s="40" t="s">
        <v>5</v>
      </c>
      <c r="D7" s="41" t="s">
        <v>6</v>
      </c>
      <c r="E7" s="42" t="s">
        <v>7</v>
      </c>
      <c r="F7" s="43" t="s">
        <v>8</v>
      </c>
      <c r="G7" s="41" t="s">
        <v>9</v>
      </c>
      <c r="H7" s="44" t="s">
        <v>10</v>
      </c>
      <c r="K7" s="14" t="s">
        <v>1</v>
      </c>
      <c r="L7" s="15" t="s">
        <v>2</v>
      </c>
    </row>
    <row r="8" spans="1:12" ht="17" customHeight="1" x14ac:dyDescent="0.2">
      <c r="A8" s="18" t="s">
        <v>135</v>
      </c>
      <c r="B8" s="25" t="s">
        <v>64</v>
      </c>
      <c r="C8" s="3" t="str">
        <f t="shared" ref="C8:C62" si="0">IF(COUNTIF(HorMat,B8),"X","")</f>
        <v/>
      </c>
      <c r="D8" s="4" t="str">
        <f t="shared" ref="D8:D62" si="1">IF(COUNTIF(HorAm,B8),"X","")</f>
        <v>X</v>
      </c>
      <c r="E8" s="5" t="str">
        <f t="shared" ref="E8:E62" si="2">IF(COUNTIF(HorSoir,B8),"X","")</f>
        <v/>
      </c>
      <c r="F8" s="56" t="str">
        <f>IF(B8="Congés","X","")</f>
        <v/>
      </c>
      <c r="G8" s="4" t="str">
        <f>IF(B8="Absent","X","")</f>
        <v/>
      </c>
      <c r="H8" s="5" t="b">
        <f t="shared" ref="H8:H39" si="3">IF(OR(COUNTIF(HorSup,B8),B8="",B8="REPOS"),"X")</f>
        <v>0</v>
      </c>
      <c r="K8" s="49" t="s">
        <v>135</v>
      </c>
      <c r="L8" s="32" t="str">
        <f>$B$8</f>
        <v>Standard 11H-15H / 15H30-19H</v>
      </c>
    </row>
    <row r="9" spans="1:12" ht="17" customHeight="1" x14ac:dyDescent="0.2">
      <c r="A9" s="19" t="s">
        <v>136</v>
      </c>
      <c r="B9" s="26" t="s">
        <v>69</v>
      </c>
      <c r="C9" s="8" t="str">
        <f t="shared" si="0"/>
        <v>X</v>
      </c>
      <c r="D9" s="7" t="str">
        <f t="shared" si="1"/>
        <v/>
      </c>
      <c r="E9" s="6" t="str">
        <f t="shared" si="2"/>
        <v/>
      </c>
      <c r="F9" s="57" t="str">
        <f t="shared" ref="F9:F62" si="4">IF(B9="Congés","X","")</f>
        <v/>
      </c>
      <c r="G9" s="7" t="str">
        <f t="shared" ref="G9:G62" si="5">IF(B9="Absent","X","")</f>
        <v/>
      </c>
      <c r="H9" s="6" t="b">
        <f t="shared" si="3"/>
        <v>0</v>
      </c>
      <c r="K9" s="19" t="s">
        <v>136</v>
      </c>
      <c r="L9" s="24" t="str">
        <f>$B$9</f>
        <v>ENC MATIN 5H-12H</v>
      </c>
    </row>
    <row r="10" spans="1:12" ht="17" customHeight="1" x14ac:dyDescent="0.2">
      <c r="A10" s="19" t="s">
        <v>137</v>
      </c>
      <c r="B10" s="26" t="s">
        <v>65</v>
      </c>
      <c r="C10" s="8" t="str">
        <f t="shared" si="0"/>
        <v/>
      </c>
      <c r="D10" s="7" t="str">
        <f t="shared" si="1"/>
        <v/>
      </c>
      <c r="E10" s="6" t="str">
        <f t="shared" si="2"/>
        <v>X</v>
      </c>
      <c r="F10" s="57" t="str">
        <f t="shared" si="4"/>
        <v/>
      </c>
      <c r="G10" s="7" t="str">
        <f t="shared" si="5"/>
        <v/>
      </c>
      <c r="H10" s="6" t="b">
        <f t="shared" si="3"/>
        <v>0</v>
      </c>
      <c r="K10" s="19" t="s">
        <v>137</v>
      </c>
      <c r="L10" s="17" t="str">
        <f>$B$10</f>
        <v>ENC NUIT 20H30-02H30</v>
      </c>
    </row>
    <row r="11" spans="1:12" ht="17" customHeight="1" x14ac:dyDescent="0.2">
      <c r="A11" s="19" t="s">
        <v>138</v>
      </c>
      <c r="B11" s="26" t="s">
        <v>100</v>
      </c>
      <c r="C11" s="8" t="str">
        <f t="shared" si="0"/>
        <v/>
      </c>
      <c r="D11" s="7" t="str">
        <f t="shared" si="1"/>
        <v/>
      </c>
      <c r="E11" s="6" t="str">
        <f t="shared" si="2"/>
        <v/>
      </c>
      <c r="F11" s="57" t="str">
        <f t="shared" si="4"/>
        <v/>
      </c>
      <c r="G11" s="7" t="str">
        <f t="shared" si="5"/>
        <v/>
      </c>
      <c r="H11" s="6" t="str">
        <f t="shared" si="3"/>
        <v>X</v>
      </c>
      <c r="K11" s="29" t="s">
        <v>138</v>
      </c>
      <c r="L11" s="17" t="str">
        <f>$B$11</f>
        <v>REPOS</v>
      </c>
    </row>
    <row r="12" spans="1:12" ht="17" customHeight="1" x14ac:dyDescent="0.2">
      <c r="A12" s="20" t="s">
        <v>139</v>
      </c>
      <c r="B12" s="26" t="s">
        <v>95</v>
      </c>
      <c r="C12" s="8" t="str">
        <f t="shared" si="0"/>
        <v/>
      </c>
      <c r="D12" s="7" t="str">
        <f t="shared" si="1"/>
        <v>X</v>
      </c>
      <c r="E12" s="6" t="str">
        <f t="shared" si="2"/>
        <v/>
      </c>
      <c r="F12" s="57" t="str">
        <f t="shared" si="4"/>
        <v/>
      </c>
      <c r="G12" s="7" t="str">
        <f t="shared" si="5"/>
        <v/>
      </c>
      <c r="H12" s="6" t="b">
        <f t="shared" si="3"/>
        <v>0</v>
      </c>
      <c r="K12" s="29" t="s">
        <v>139</v>
      </c>
      <c r="L12" s="17" t="str">
        <f>$B$12</f>
        <v>Contrôle 12H00-19H30</v>
      </c>
    </row>
    <row r="13" spans="1:12" ht="17" customHeight="1" x14ac:dyDescent="0.2">
      <c r="A13" s="19" t="s">
        <v>140</v>
      </c>
      <c r="B13" s="26" t="s">
        <v>67</v>
      </c>
      <c r="C13" s="8" t="str">
        <f t="shared" si="0"/>
        <v>X</v>
      </c>
      <c r="D13" s="7" t="str">
        <f t="shared" si="1"/>
        <v/>
      </c>
      <c r="E13" s="6" t="str">
        <f t="shared" si="2"/>
        <v/>
      </c>
      <c r="F13" s="57" t="str">
        <f t="shared" si="4"/>
        <v/>
      </c>
      <c r="G13" s="7" t="str">
        <f t="shared" si="5"/>
        <v/>
      </c>
      <c r="H13" s="6" t="b">
        <f t="shared" si="3"/>
        <v>0</v>
      </c>
      <c r="K13" s="20" t="s">
        <v>140</v>
      </c>
      <c r="L13" s="17" t="str">
        <f>$B$13</f>
        <v>NICE OUEST</v>
      </c>
    </row>
    <row r="14" spans="1:12" ht="17" customHeight="1" x14ac:dyDescent="0.2">
      <c r="A14" s="19" t="s">
        <v>141</v>
      </c>
      <c r="B14" s="26" t="s">
        <v>8</v>
      </c>
      <c r="C14" s="8" t="str">
        <f t="shared" si="0"/>
        <v/>
      </c>
      <c r="D14" s="7" t="str">
        <f t="shared" si="1"/>
        <v/>
      </c>
      <c r="E14" s="6" t="str">
        <f t="shared" si="2"/>
        <v/>
      </c>
      <c r="F14" s="57" t="str">
        <f t="shared" si="4"/>
        <v>X</v>
      </c>
      <c r="G14" s="7" t="str">
        <f t="shared" si="5"/>
        <v/>
      </c>
      <c r="H14" s="6" t="b">
        <f t="shared" si="3"/>
        <v>0</v>
      </c>
      <c r="K14" s="21" t="s">
        <v>141</v>
      </c>
      <c r="L14" s="17" t="str">
        <f>$B$14</f>
        <v>Congés</v>
      </c>
    </row>
    <row r="15" spans="1:12" ht="17" customHeight="1" x14ac:dyDescent="0.2">
      <c r="A15" s="21" t="s">
        <v>142</v>
      </c>
      <c r="B15" s="26" t="s">
        <v>100</v>
      </c>
      <c r="C15" s="8" t="str">
        <f t="shared" si="0"/>
        <v/>
      </c>
      <c r="D15" s="7" t="str">
        <f t="shared" si="1"/>
        <v/>
      </c>
      <c r="E15" s="6" t="str">
        <f t="shared" si="2"/>
        <v/>
      </c>
      <c r="F15" s="57" t="str">
        <f t="shared" si="4"/>
        <v/>
      </c>
      <c r="G15" s="7" t="str">
        <f t="shared" si="5"/>
        <v/>
      </c>
      <c r="H15" s="6" t="str">
        <f t="shared" si="3"/>
        <v>X</v>
      </c>
      <c r="K15" s="21" t="s">
        <v>142</v>
      </c>
      <c r="L15" s="17" t="str">
        <f>$B$15</f>
        <v>REPOS</v>
      </c>
    </row>
    <row r="16" spans="1:12" ht="17" customHeight="1" x14ac:dyDescent="0.2">
      <c r="A16" s="19" t="s">
        <v>143</v>
      </c>
      <c r="B16" s="31" t="s">
        <v>8</v>
      </c>
      <c r="C16" s="8" t="str">
        <f t="shared" si="0"/>
        <v/>
      </c>
      <c r="D16" s="7" t="str">
        <f t="shared" si="1"/>
        <v/>
      </c>
      <c r="E16" s="6" t="str">
        <f t="shared" si="2"/>
        <v/>
      </c>
      <c r="F16" s="57" t="str">
        <f t="shared" si="4"/>
        <v>X</v>
      </c>
      <c r="G16" s="7" t="str">
        <f t="shared" si="5"/>
        <v/>
      </c>
      <c r="H16" s="6" t="b">
        <f t="shared" si="3"/>
        <v>0</v>
      </c>
      <c r="K16" s="20" t="s">
        <v>143</v>
      </c>
      <c r="L16" s="17" t="str">
        <f>$B$16</f>
        <v>Congés</v>
      </c>
    </row>
    <row r="17" spans="1:12" ht="17" customHeight="1" x14ac:dyDescent="0.2">
      <c r="A17" s="19" t="s">
        <v>144</v>
      </c>
      <c r="B17" s="26" t="s">
        <v>83</v>
      </c>
      <c r="C17" s="8" t="str">
        <f t="shared" si="0"/>
        <v>X</v>
      </c>
      <c r="D17" s="7" t="str">
        <f t="shared" si="1"/>
        <v/>
      </c>
      <c r="E17" s="6" t="str">
        <f t="shared" si="2"/>
        <v/>
      </c>
      <c r="F17" s="57" t="str">
        <f t="shared" si="4"/>
        <v/>
      </c>
      <c r="G17" s="7" t="str">
        <f t="shared" si="5"/>
        <v/>
      </c>
      <c r="H17" s="6" t="b">
        <f t="shared" si="3"/>
        <v>0</v>
      </c>
      <c r="K17" s="19" t="s">
        <v>144</v>
      </c>
      <c r="L17" s="17" t="str">
        <f>$B$17</f>
        <v>NICE NORD</v>
      </c>
    </row>
    <row r="18" spans="1:12" ht="17" customHeight="1" x14ac:dyDescent="0.2">
      <c r="A18" s="20" t="s">
        <v>145</v>
      </c>
      <c r="B18" s="31" t="s">
        <v>86</v>
      </c>
      <c r="C18" s="8" t="str">
        <f t="shared" si="0"/>
        <v>X</v>
      </c>
      <c r="D18" s="7" t="str">
        <f t="shared" si="1"/>
        <v/>
      </c>
      <c r="E18" s="6" t="str">
        <f t="shared" si="2"/>
        <v/>
      </c>
      <c r="F18" s="57" t="str">
        <f t="shared" si="4"/>
        <v/>
      </c>
      <c r="G18" s="7" t="str">
        <f t="shared" si="5"/>
        <v/>
      </c>
      <c r="H18" s="6" t="b">
        <f t="shared" si="3"/>
        <v>0</v>
      </c>
      <c r="K18" s="19" t="s">
        <v>145</v>
      </c>
      <c r="L18" s="17" t="str">
        <f>$B$18</f>
        <v>Secrétariat 9H-12H /13H-17H /20H-21H30</v>
      </c>
    </row>
    <row r="19" spans="1:12" ht="17" customHeight="1" x14ac:dyDescent="0.2">
      <c r="A19" s="19" t="s">
        <v>146</v>
      </c>
      <c r="B19" s="26" t="s">
        <v>101</v>
      </c>
      <c r="C19" s="8" t="str">
        <f>IF(COUNTIF(HorMat,B19),"X","")</f>
        <v>X</v>
      </c>
      <c r="D19" s="7" t="str">
        <f t="shared" si="1"/>
        <v/>
      </c>
      <c r="E19" s="6" t="str">
        <f t="shared" si="2"/>
        <v/>
      </c>
      <c r="F19" s="57" t="str">
        <f t="shared" si="4"/>
        <v/>
      </c>
      <c r="G19" s="7" t="str">
        <f t="shared" si="5"/>
        <v/>
      </c>
      <c r="H19" s="6" t="b">
        <f t="shared" si="3"/>
        <v>0</v>
      </c>
      <c r="K19" s="19" t="s">
        <v>146</v>
      </c>
      <c r="L19" s="17">
        <f>$B$119</f>
        <v>0</v>
      </c>
    </row>
    <row r="20" spans="1:12" ht="17" customHeight="1" x14ac:dyDescent="0.2">
      <c r="A20" s="19" t="s">
        <v>147</v>
      </c>
      <c r="B20" s="31" t="s">
        <v>8</v>
      </c>
      <c r="C20" s="8" t="str">
        <f t="shared" si="0"/>
        <v/>
      </c>
      <c r="D20" s="7" t="str">
        <f t="shared" si="1"/>
        <v/>
      </c>
      <c r="E20" s="6" t="str">
        <f t="shared" si="2"/>
        <v/>
      </c>
      <c r="F20" s="57" t="str">
        <f t="shared" si="4"/>
        <v>X</v>
      </c>
      <c r="G20" s="7" t="str">
        <f t="shared" si="5"/>
        <v/>
      </c>
      <c r="H20" s="6" t="b">
        <f t="shared" si="3"/>
        <v>0</v>
      </c>
      <c r="K20" s="19" t="s">
        <v>147</v>
      </c>
      <c r="L20" s="17" t="str">
        <f>$B$20</f>
        <v>Congés</v>
      </c>
    </row>
    <row r="21" spans="1:12" ht="17" customHeight="1" x14ac:dyDescent="0.2">
      <c r="A21" s="21" t="s">
        <v>148</v>
      </c>
      <c r="B21" s="31" t="s">
        <v>76</v>
      </c>
      <c r="C21" s="8" t="str">
        <f t="shared" si="0"/>
        <v>X</v>
      </c>
      <c r="D21" s="7" t="str">
        <f t="shared" si="1"/>
        <v/>
      </c>
      <c r="E21" s="6" t="str">
        <f t="shared" si="2"/>
        <v/>
      </c>
      <c r="F21" s="57" t="str">
        <f t="shared" si="4"/>
        <v/>
      </c>
      <c r="G21" s="7" t="str">
        <f t="shared" si="5"/>
        <v/>
      </c>
      <c r="H21" s="6" t="b">
        <f t="shared" si="3"/>
        <v>0</v>
      </c>
      <c r="K21" s="19" t="s">
        <v>148</v>
      </c>
      <c r="L21" s="17" t="str">
        <f>$B$21</f>
        <v>POLY 5H-12H</v>
      </c>
    </row>
    <row r="22" spans="1:12" ht="17" customHeight="1" x14ac:dyDescent="0.2">
      <c r="A22" s="19" t="s">
        <v>149</v>
      </c>
      <c r="B22" s="26" t="s">
        <v>101</v>
      </c>
      <c r="C22" s="8" t="str">
        <f>IF(COUNTIF(HorMat,B22),"X","")</f>
        <v>X</v>
      </c>
      <c r="D22" s="7" t="str">
        <f t="shared" si="1"/>
        <v/>
      </c>
      <c r="E22" s="6" t="str">
        <f t="shared" si="2"/>
        <v/>
      </c>
      <c r="F22" s="57" t="str">
        <f t="shared" si="4"/>
        <v/>
      </c>
      <c r="G22" s="7" t="str">
        <f t="shared" si="5"/>
        <v/>
      </c>
      <c r="H22" s="6" t="b">
        <f t="shared" si="3"/>
        <v>0</v>
      </c>
      <c r="K22" s="19" t="s">
        <v>149</v>
      </c>
      <c r="L22" s="17" t="str">
        <f>$B$22</f>
        <v>ENCADREMENT</v>
      </c>
    </row>
    <row r="23" spans="1:12" ht="17" customHeight="1" x14ac:dyDescent="0.2">
      <c r="A23" s="19" t="s">
        <v>150</v>
      </c>
      <c r="B23" s="26" t="s">
        <v>8</v>
      </c>
      <c r="C23" s="8" t="str">
        <f t="shared" si="0"/>
        <v/>
      </c>
      <c r="D23" s="7" t="str">
        <f t="shared" si="1"/>
        <v/>
      </c>
      <c r="E23" s="6" t="str">
        <f t="shared" si="2"/>
        <v/>
      </c>
      <c r="F23" s="57" t="str">
        <f t="shared" si="4"/>
        <v>X</v>
      </c>
      <c r="G23" s="7" t="str">
        <f t="shared" si="5"/>
        <v/>
      </c>
      <c r="H23" s="6" t="b">
        <f t="shared" si="3"/>
        <v>0</v>
      </c>
      <c r="K23" s="19" t="s">
        <v>150</v>
      </c>
      <c r="L23" s="17" t="str">
        <f>$B$23</f>
        <v>Congés</v>
      </c>
    </row>
    <row r="24" spans="1:12" ht="17" customHeight="1" x14ac:dyDescent="0.2">
      <c r="A24" s="19" t="s">
        <v>151</v>
      </c>
      <c r="B24" s="26" t="s">
        <v>69</v>
      </c>
      <c r="C24" s="8" t="str">
        <f t="shared" si="0"/>
        <v>X</v>
      </c>
      <c r="D24" s="7" t="str">
        <f t="shared" si="1"/>
        <v/>
      </c>
      <c r="E24" s="6" t="str">
        <f t="shared" si="2"/>
        <v/>
      </c>
      <c r="F24" s="57" t="str">
        <f t="shared" si="4"/>
        <v/>
      </c>
      <c r="G24" s="7" t="str">
        <f t="shared" si="5"/>
        <v/>
      </c>
      <c r="H24" s="6" t="b">
        <f t="shared" si="3"/>
        <v>0</v>
      </c>
      <c r="K24" s="19" t="s">
        <v>151</v>
      </c>
      <c r="L24" s="17" t="str">
        <f>$B$24</f>
        <v>ENC MATIN 5H-12H</v>
      </c>
    </row>
    <row r="25" spans="1:12" ht="17" customHeight="1" x14ac:dyDescent="0.2">
      <c r="A25" s="21" t="s">
        <v>152</v>
      </c>
      <c r="B25" s="26" t="s">
        <v>68</v>
      </c>
      <c r="C25" s="8" t="str">
        <f t="shared" si="0"/>
        <v/>
      </c>
      <c r="D25" s="7" t="str">
        <f t="shared" si="1"/>
        <v>X</v>
      </c>
      <c r="E25" s="6" t="str">
        <f t="shared" si="2"/>
        <v/>
      </c>
      <c r="F25" s="57" t="str">
        <f t="shared" si="4"/>
        <v/>
      </c>
      <c r="G25" s="7" t="str">
        <f t="shared" si="5"/>
        <v/>
      </c>
      <c r="H25" s="6" t="b">
        <f t="shared" si="3"/>
        <v>0</v>
      </c>
      <c r="K25" s="19" t="s">
        <v>152</v>
      </c>
      <c r="L25" s="17" t="str">
        <f>$B$25</f>
        <v>POLY 12H-19H</v>
      </c>
    </row>
    <row r="26" spans="1:12" ht="17" customHeight="1" x14ac:dyDescent="0.2">
      <c r="A26" s="22" t="s">
        <v>153</v>
      </c>
      <c r="B26" s="26" t="s">
        <v>8</v>
      </c>
      <c r="C26" s="8" t="str">
        <f t="shared" si="0"/>
        <v/>
      </c>
      <c r="D26" s="7" t="str">
        <f t="shared" si="1"/>
        <v/>
      </c>
      <c r="E26" s="6" t="str">
        <f t="shared" si="2"/>
        <v/>
      </c>
      <c r="F26" s="57" t="str">
        <f t="shared" si="4"/>
        <v>X</v>
      </c>
      <c r="G26" s="7" t="str">
        <f t="shared" si="5"/>
        <v/>
      </c>
      <c r="H26" s="6" t="b">
        <f t="shared" si="3"/>
        <v>0</v>
      </c>
      <c r="K26" s="22" t="s">
        <v>153</v>
      </c>
      <c r="L26" s="17" t="str">
        <f>$B$26</f>
        <v>Congés</v>
      </c>
    </row>
    <row r="27" spans="1:12" ht="17" customHeight="1" x14ac:dyDescent="0.2">
      <c r="A27" s="20" t="s">
        <v>154</v>
      </c>
      <c r="B27" s="26" t="s">
        <v>82</v>
      </c>
      <c r="C27" s="8" t="str">
        <f t="shared" si="0"/>
        <v/>
      </c>
      <c r="D27" s="7" t="str">
        <f t="shared" si="1"/>
        <v/>
      </c>
      <c r="E27" s="6" t="str">
        <f t="shared" si="2"/>
        <v>X</v>
      </c>
      <c r="F27" s="57" t="str">
        <f t="shared" si="4"/>
        <v/>
      </c>
      <c r="G27" s="7" t="str">
        <f t="shared" si="5"/>
        <v/>
      </c>
      <c r="H27" s="6" t="b">
        <f t="shared" si="3"/>
        <v>0</v>
      </c>
      <c r="K27" s="19" t="s">
        <v>154</v>
      </c>
      <c r="L27" s="17" t="str">
        <f>$B$27</f>
        <v>Contrôle 19H-02H30</v>
      </c>
    </row>
    <row r="28" spans="1:12" ht="17" customHeight="1" x14ac:dyDescent="0.2">
      <c r="A28" s="29" t="s">
        <v>155</v>
      </c>
      <c r="B28" s="26" t="s">
        <v>4</v>
      </c>
      <c r="C28" s="8" t="str">
        <f t="shared" si="0"/>
        <v/>
      </c>
      <c r="D28" s="7" t="str">
        <f t="shared" si="1"/>
        <v/>
      </c>
      <c r="E28" s="6" t="str">
        <f t="shared" si="2"/>
        <v/>
      </c>
      <c r="F28" s="57" t="str">
        <f t="shared" si="4"/>
        <v/>
      </c>
      <c r="G28" s="7" t="str">
        <f t="shared" si="5"/>
        <v>X</v>
      </c>
      <c r="H28" s="6" t="b">
        <f t="shared" si="3"/>
        <v>0</v>
      </c>
      <c r="K28" s="19" t="s">
        <v>155</v>
      </c>
      <c r="L28" s="17" t="str">
        <f>$B$28</f>
        <v>ABSENT</v>
      </c>
    </row>
    <row r="29" spans="1:12" ht="17" customHeight="1" x14ac:dyDescent="0.2">
      <c r="A29" s="19" t="s">
        <v>156</v>
      </c>
      <c r="B29" s="26" t="s">
        <v>65</v>
      </c>
      <c r="C29" s="8" t="str">
        <f t="shared" si="0"/>
        <v/>
      </c>
      <c r="D29" s="7" t="str">
        <f t="shared" si="1"/>
        <v/>
      </c>
      <c r="E29" s="6" t="str">
        <f t="shared" si="2"/>
        <v>X</v>
      </c>
      <c r="F29" s="57" t="str">
        <f t="shared" si="4"/>
        <v/>
      </c>
      <c r="G29" s="7" t="str">
        <f t="shared" si="5"/>
        <v/>
      </c>
      <c r="H29" s="6" t="b">
        <f t="shared" si="3"/>
        <v>0</v>
      </c>
      <c r="K29" s="21" t="s">
        <v>156</v>
      </c>
      <c r="L29" s="17" t="str">
        <f>$B$29</f>
        <v>ENC NUIT 20H30-02H30</v>
      </c>
    </row>
    <row r="30" spans="1:12" ht="17" customHeight="1" x14ac:dyDescent="0.2">
      <c r="A30" s="19" t="s">
        <v>157</v>
      </c>
      <c r="B30" s="26" t="s">
        <v>4</v>
      </c>
      <c r="C30" s="8" t="str">
        <f t="shared" si="0"/>
        <v/>
      </c>
      <c r="D30" s="7" t="str">
        <f t="shared" si="1"/>
        <v/>
      </c>
      <c r="E30" s="6" t="str">
        <f t="shared" si="2"/>
        <v/>
      </c>
      <c r="F30" s="57" t="str">
        <f t="shared" si="4"/>
        <v/>
      </c>
      <c r="G30" s="7" t="str">
        <f t="shared" si="5"/>
        <v>X</v>
      </c>
      <c r="H30" s="6" t="b">
        <f t="shared" si="3"/>
        <v>0</v>
      </c>
      <c r="K30" s="20" t="s">
        <v>157</v>
      </c>
      <c r="L30" s="17" t="str">
        <f>$B$30</f>
        <v>ABSENT</v>
      </c>
    </row>
    <row r="31" spans="1:12" ht="17" customHeight="1" x14ac:dyDescent="0.2">
      <c r="A31" s="19" t="s">
        <v>158</v>
      </c>
      <c r="B31" s="26" t="s">
        <v>74</v>
      </c>
      <c r="C31" s="8" t="str">
        <f t="shared" si="0"/>
        <v>X</v>
      </c>
      <c r="D31" s="7" t="str">
        <f t="shared" si="1"/>
        <v/>
      </c>
      <c r="E31" s="6" t="str">
        <f t="shared" si="2"/>
        <v/>
      </c>
      <c r="F31" s="57" t="str">
        <f t="shared" si="4"/>
        <v/>
      </c>
      <c r="G31" s="7" t="str">
        <f t="shared" si="5"/>
        <v/>
      </c>
      <c r="H31" s="6" t="b">
        <f t="shared" si="3"/>
        <v>0</v>
      </c>
      <c r="K31" s="19" t="s">
        <v>158</v>
      </c>
      <c r="L31" s="17" t="str">
        <f>$B$31</f>
        <v>CARTON MATIN</v>
      </c>
    </row>
    <row r="32" spans="1:12" ht="17" customHeight="1" x14ac:dyDescent="0.2">
      <c r="A32" s="19" t="s">
        <v>159</v>
      </c>
      <c r="B32" s="26" t="s">
        <v>4</v>
      </c>
      <c r="C32" s="8" t="str">
        <f t="shared" si="0"/>
        <v/>
      </c>
      <c r="D32" s="7" t="str">
        <f t="shared" si="1"/>
        <v/>
      </c>
      <c r="E32" s="6" t="str">
        <f t="shared" si="2"/>
        <v/>
      </c>
      <c r="F32" s="57" t="str">
        <f t="shared" si="4"/>
        <v/>
      </c>
      <c r="G32" s="7" t="str">
        <f t="shared" si="5"/>
        <v>X</v>
      </c>
      <c r="H32" s="6" t="b">
        <f t="shared" si="3"/>
        <v>0</v>
      </c>
      <c r="K32" s="20" t="s">
        <v>159</v>
      </c>
      <c r="L32" s="17" t="str">
        <f>$B$32</f>
        <v>ABSENT</v>
      </c>
    </row>
    <row r="33" spans="1:12" ht="17" customHeight="1" x14ac:dyDescent="0.2">
      <c r="A33" s="21" t="s">
        <v>160</v>
      </c>
      <c r="B33" s="26" t="s">
        <v>73</v>
      </c>
      <c r="C33" s="8" t="str">
        <f t="shared" si="0"/>
        <v>X</v>
      </c>
      <c r="D33" s="7" t="str">
        <f t="shared" si="1"/>
        <v/>
      </c>
      <c r="E33" s="6" t="str">
        <f t="shared" si="2"/>
        <v/>
      </c>
      <c r="F33" s="57" t="str">
        <f t="shared" si="4"/>
        <v/>
      </c>
      <c r="G33" s="7" t="str">
        <f t="shared" si="5"/>
        <v/>
      </c>
      <c r="H33" s="6" t="b">
        <f t="shared" si="3"/>
        <v>0</v>
      </c>
      <c r="K33" s="20" t="s">
        <v>160</v>
      </c>
      <c r="L33" s="17" t="str">
        <f>$B$33</f>
        <v>B. CARTON</v>
      </c>
    </row>
    <row r="34" spans="1:12" ht="17" customHeight="1" x14ac:dyDescent="0.2">
      <c r="A34" s="19" t="s">
        <v>161</v>
      </c>
      <c r="B34" s="26" t="s">
        <v>8</v>
      </c>
      <c r="C34" s="8" t="str">
        <f t="shared" si="0"/>
        <v/>
      </c>
      <c r="D34" s="7" t="str">
        <f t="shared" si="1"/>
        <v/>
      </c>
      <c r="E34" s="6" t="str">
        <f t="shared" si="2"/>
        <v/>
      </c>
      <c r="F34" s="57" t="str">
        <f t="shared" si="4"/>
        <v>X</v>
      </c>
      <c r="G34" s="7" t="str">
        <f t="shared" si="5"/>
        <v/>
      </c>
      <c r="H34" s="6" t="b">
        <f t="shared" si="3"/>
        <v>0</v>
      </c>
      <c r="K34" s="45" t="s">
        <v>161</v>
      </c>
      <c r="L34" s="24" t="str">
        <f>$B$34</f>
        <v>Congés</v>
      </c>
    </row>
    <row r="35" spans="1:12" ht="17" customHeight="1" x14ac:dyDescent="0.2">
      <c r="A35" s="19" t="s">
        <v>162</v>
      </c>
      <c r="B35" s="26" t="s">
        <v>67</v>
      </c>
      <c r="C35" s="8" t="str">
        <f t="shared" si="0"/>
        <v>X</v>
      </c>
      <c r="D35" s="7" t="str">
        <f t="shared" si="1"/>
        <v/>
      </c>
      <c r="E35" s="6" t="str">
        <f t="shared" si="2"/>
        <v/>
      </c>
      <c r="F35" s="57" t="str">
        <f t="shared" si="4"/>
        <v/>
      </c>
      <c r="G35" s="7" t="str">
        <f t="shared" si="5"/>
        <v/>
      </c>
      <c r="H35" s="6" t="b">
        <f t="shared" si="3"/>
        <v>0</v>
      </c>
      <c r="K35" s="20" t="s">
        <v>162</v>
      </c>
      <c r="L35" s="17" t="str">
        <f>$B$35</f>
        <v>NICE OUEST</v>
      </c>
    </row>
    <row r="36" spans="1:12" ht="17" customHeight="1" x14ac:dyDescent="0.2">
      <c r="A36" s="19" t="s">
        <v>163</v>
      </c>
      <c r="B36" s="26" t="s">
        <v>72</v>
      </c>
      <c r="C36" s="8" t="str">
        <f t="shared" si="0"/>
        <v>X</v>
      </c>
      <c r="D36" s="7" t="str">
        <f t="shared" si="1"/>
        <v/>
      </c>
      <c r="E36" s="6" t="str">
        <f t="shared" si="2"/>
        <v/>
      </c>
      <c r="F36" s="57" t="str">
        <f t="shared" si="4"/>
        <v/>
      </c>
      <c r="G36" s="7" t="str">
        <f t="shared" si="5"/>
        <v/>
      </c>
      <c r="H36" s="6" t="b">
        <f t="shared" si="3"/>
        <v>0</v>
      </c>
      <c r="K36" s="21" t="s">
        <v>163</v>
      </c>
      <c r="L36" s="17" t="str">
        <f>$B$36</f>
        <v>NICE EST</v>
      </c>
    </row>
    <row r="37" spans="1:12" ht="17" customHeight="1" x14ac:dyDescent="0.2">
      <c r="A37" s="19" t="s">
        <v>164</v>
      </c>
      <c r="B37" s="26" t="s">
        <v>69</v>
      </c>
      <c r="C37" s="8" t="str">
        <f t="shared" si="0"/>
        <v>X</v>
      </c>
      <c r="D37" s="7" t="str">
        <f t="shared" si="1"/>
        <v/>
      </c>
      <c r="E37" s="6" t="str">
        <f t="shared" si="2"/>
        <v/>
      </c>
      <c r="F37" s="57" t="str">
        <f t="shared" si="4"/>
        <v/>
      </c>
      <c r="G37" s="7" t="str">
        <f t="shared" si="5"/>
        <v/>
      </c>
      <c r="H37" s="6" t="b">
        <f t="shared" si="3"/>
        <v>0</v>
      </c>
      <c r="K37" s="19" t="s">
        <v>164</v>
      </c>
      <c r="L37" s="17" t="str">
        <f>$B$37</f>
        <v>ENC MATIN 5H-12H</v>
      </c>
    </row>
    <row r="38" spans="1:12" ht="17" customHeight="1" x14ac:dyDescent="0.2">
      <c r="A38" s="19" t="s">
        <v>165</v>
      </c>
      <c r="B38" s="26" t="s">
        <v>74</v>
      </c>
      <c r="C38" s="8" t="str">
        <f t="shared" si="0"/>
        <v>X</v>
      </c>
      <c r="D38" s="7" t="str">
        <f t="shared" si="1"/>
        <v/>
      </c>
      <c r="E38" s="6" t="str">
        <f t="shared" si="2"/>
        <v/>
      </c>
      <c r="F38" s="57" t="str">
        <f t="shared" si="4"/>
        <v/>
      </c>
      <c r="G38" s="7" t="str">
        <f t="shared" si="5"/>
        <v/>
      </c>
      <c r="H38" s="6" t="b">
        <f t="shared" si="3"/>
        <v>0</v>
      </c>
      <c r="K38" s="21" t="s">
        <v>165</v>
      </c>
      <c r="L38" s="17" t="str">
        <f>$B$38</f>
        <v>CARTON MATIN</v>
      </c>
    </row>
    <row r="39" spans="1:12" ht="17" customHeight="1" x14ac:dyDescent="0.2">
      <c r="A39" s="19" t="s">
        <v>166</v>
      </c>
      <c r="B39" s="26" t="s">
        <v>92</v>
      </c>
      <c r="C39" s="8" t="str">
        <f t="shared" si="0"/>
        <v/>
      </c>
      <c r="D39" s="7" t="str">
        <f t="shared" si="1"/>
        <v>X</v>
      </c>
      <c r="E39" s="6" t="str">
        <f t="shared" si="2"/>
        <v/>
      </c>
      <c r="F39" s="57" t="str">
        <f t="shared" si="4"/>
        <v/>
      </c>
      <c r="G39" s="7" t="str">
        <f t="shared" si="5"/>
        <v/>
      </c>
      <c r="H39" s="6" t="b">
        <f t="shared" si="3"/>
        <v>0</v>
      </c>
      <c r="K39" s="19" t="s">
        <v>166</v>
      </c>
      <c r="L39" s="17" t="str">
        <f>$B$39</f>
        <v>CARTON AP</v>
      </c>
    </row>
    <row r="40" spans="1:12" ht="17" customHeight="1" x14ac:dyDescent="0.2">
      <c r="A40" s="19" t="s">
        <v>167</v>
      </c>
      <c r="B40" s="26" t="s">
        <v>8</v>
      </c>
      <c r="C40" s="8" t="str">
        <f t="shared" si="0"/>
        <v/>
      </c>
      <c r="D40" s="7" t="str">
        <f t="shared" si="1"/>
        <v/>
      </c>
      <c r="E40" s="6" t="str">
        <f t="shared" si="2"/>
        <v/>
      </c>
      <c r="F40" s="57" t="str">
        <f t="shared" si="4"/>
        <v>X</v>
      </c>
      <c r="G40" s="7" t="str">
        <f t="shared" si="5"/>
        <v/>
      </c>
      <c r="H40" s="6" t="b">
        <f t="shared" ref="H40:H64" si="6">IF(OR(COUNTIF(HorSup,B40),B40="",B40="REPOS"),"X")</f>
        <v>0</v>
      </c>
      <c r="K40" s="19" t="s">
        <v>167</v>
      </c>
      <c r="L40" s="24" t="str">
        <f>$B$40</f>
        <v>Congés</v>
      </c>
    </row>
    <row r="41" spans="1:12" ht="17" customHeight="1" x14ac:dyDescent="0.2">
      <c r="A41" s="21" t="s">
        <v>168</v>
      </c>
      <c r="B41" s="26" t="s">
        <v>90</v>
      </c>
      <c r="C41" s="8" t="str">
        <f t="shared" si="0"/>
        <v>X</v>
      </c>
      <c r="D41" s="7" t="str">
        <f t="shared" si="1"/>
        <v/>
      </c>
      <c r="E41" s="6" t="str">
        <f t="shared" si="2"/>
        <v/>
      </c>
      <c r="F41" s="57" t="str">
        <f t="shared" si="4"/>
        <v/>
      </c>
      <c r="G41" s="7" t="str">
        <f t="shared" si="5"/>
        <v/>
      </c>
      <c r="H41" s="6" t="b">
        <f t="shared" si="6"/>
        <v>0</v>
      </c>
      <c r="K41" s="19" t="s">
        <v>168</v>
      </c>
      <c r="L41" s="24" t="str">
        <f>$B$41</f>
        <v>CP + POLY 4H-12H</v>
      </c>
    </row>
    <row r="42" spans="1:12" ht="17" customHeight="1" x14ac:dyDescent="0.2">
      <c r="A42" s="19" t="s">
        <v>169</v>
      </c>
      <c r="B42" s="26" t="s">
        <v>72</v>
      </c>
      <c r="C42" s="8" t="str">
        <f t="shared" si="0"/>
        <v>X</v>
      </c>
      <c r="D42" s="7" t="str">
        <f t="shared" si="1"/>
        <v/>
      </c>
      <c r="E42" s="6" t="str">
        <f t="shared" si="2"/>
        <v/>
      </c>
      <c r="F42" s="57" t="str">
        <f t="shared" si="4"/>
        <v/>
      </c>
      <c r="G42" s="7" t="str">
        <f t="shared" si="5"/>
        <v/>
      </c>
      <c r="H42" s="6" t="b">
        <f t="shared" si="6"/>
        <v>0</v>
      </c>
      <c r="K42" s="19" t="s">
        <v>169</v>
      </c>
      <c r="L42" s="24" t="str">
        <f>$B$42</f>
        <v>NICE EST</v>
      </c>
    </row>
    <row r="43" spans="1:12" ht="17" customHeight="1" x14ac:dyDescent="0.2">
      <c r="A43" s="19" t="s">
        <v>170</v>
      </c>
      <c r="B43" s="26" t="s">
        <v>69</v>
      </c>
      <c r="C43" s="8" t="str">
        <f t="shared" si="0"/>
        <v>X</v>
      </c>
      <c r="D43" s="7" t="str">
        <f t="shared" si="1"/>
        <v/>
      </c>
      <c r="E43" s="6" t="str">
        <f t="shared" si="2"/>
        <v/>
      </c>
      <c r="F43" s="57" t="str">
        <f t="shared" si="4"/>
        <v/>
      </c>
      <c r="G43" s="7" t="str">
        <f t="shared" si="5"/>
        <v/>
      </c>
      <c r="H43" s="6" t="b">
        <f t="shared" si="6"/>
        <v>0</v>
      </c>
      <c r="K43" s="19" t="s">
        <v>170</v>
      </c>
      <c r="L43" s="24" t="str">
        <f>$B$43</f>
        <v>ENC MATIN 5H-12H</v>
      </c>
    </row>
    <row r="44" spans="1:12" ht="17" customHeight="1" x14ac:dyDescent="0.2">
      <c r="A44" s="19" t="s">
        <v>171</v>
      </c>
      <c r="B44" s="26" t="s">
        <v>65</v>
      </c>
      <c r="C44" s="8" t="str">
        <f t="shared" si="0"/>
        <v/>
      </c>
      <c r="D44" s="7" t="str">
        <f t="shared" si="1"/>
        <v/>
      </c>
      <c r="E44" s="6" t="str">
        <f t="shared" si="2"/>
        <v>X</v>
      </c>
      <c r="F44" s="57" t="str">
        <f t="shared" si="4"/>
        <v/>
      </c>
      <c r="G44" s="7" t="str">
        <f t="shared" si="5"/>
        <v/>
      </c>
      <c r="H44" s="6" t="b">
        <f t="shared" si="6"/>
        <v>0</v>
      </c>
      <c r="K44" s="19" t="s">
        <v>171</v>
      </c>
      <c r="L44" s="17" t="str">
        <f>$B$44</f>
        <v>ENC NUIT 20H30-02H30</v>
      </c>
    </row>
    <row r="45" spans="1:12" ht="17" customHeight="1" x14ac:dyDescent="0.2">
      <c r="A45" s="19" t="s">
        <v>172</v>
      </c>
      <c r="B45" s="26" t="s">
        <v>72</v>
      </c>
      <c r="C45" s="8" t="str">
        <f t="shared" si="0"/>
        <v>X</v>
      </c>
      <c r="D45" s="7" t="str">
        <f t="shared" si="1"/>
        <v/>
      </c>
      <c r="E45" s="6" t="str">
        <f t="shared" si="2"/>
        <v/>
      </c>
      <c r="F45" s="57" t="str">
        <f t="shared" si="4"/>
        <v/>
      </c>
      <c r="G45" s="7" t="str">
        <f t="shared" si="5"/>
        <v/>
      </c>
      <c r="H45" s="6" t="b">
        <f t="shared" si="6"/>
        <v>0</v>
      </c>
      <c r="K45" s="19" t="s">
        <v>172</v>
      </c>
      <c r="L45" s="17" t="str">
        <f>$B$45</f>
        <v>NICE EST</v>
      </c>
    </row>
    <row r="46" spans="1:12" ht="17" customHeight="1" x14ac:dyDescent="0.2">
      <c r="A46" s="19" t="s">
        <v>173</v>
      </c>
      <c r="B46" s="26" t="s">
        <v>69</v>
      </c>
      <c r="C46" s="8" t="str">
        <f t="shared" si="0"/>
        <v>X</v>
      </c>
      <c r="D46" s="7" t="str">
        <f t="shared" si="1"/>
        <v/>
      </c>
      <c r="E46" s="6" t="str">
        <f t="shared" si="2"/>
        <v/>
      </c>
      <c r="F46" s="57" t="str">
        <f t="shared" si="4"/>
        <v/>
      </c>
      <c r="G46" s="7" t="str">
        <f t="shared" si="5"/>
        <v/>
      </c>
      <c r="H46" s="6" t="b">
        <f t="shared" si="6"/>
        <v>0</v>
      </c>
      <c r="K46" s="19" t="s">
        <v>173</v>
      </c>
      <c r="L46" s="17" t="str">
        <f>$B$46</f>
        <v>ENC MATIN 5H-12H</v>
      </c>
    </row>
    <row r="47" spans="1:12" ht="17" customHeight="1" x14ac:dyDescent="0.2">
      <c r="A47" s="19" t="s">
        <v>174</v>
      </c>
      <c r="B47" s="26" t="s">
        <v>92</v>
      </c>
      <c r="C47" s="8" t="str">
        <f t="shared" si="0"/>
        <v/>
      </c>
      <c r="D47" s="7" t="str">
        <f t="shared" si="1"/>
        <v>X</v>
      </c>
      <c r="E47" s="6" t="str">
        <f t="shared" si="2"/>
        <v/>
      </c>
      <c r="F47" s="57" t="str">
        <f t="shared" si="4"/>
        <v/>
      </c>
      <c r="G47" s="7" t="str">
        <f t="shared" si="5"/>
        <v/>
      </c>
      <c r="H47" s="6" t="b">
        <f t="shared" si="6"/>
        <v>0</v>
      </c>
      <c r="K47" s="19" t="s">
        <v>174</v>
      </c>
      <c r="L47" s="17" t="str">
        <f>$B$47</f>
        <v>CARTON AP</v>
      </c>
    </row>
    <row r="48" spans="1:12" ht="17" customHeight="1" x14ac:dyDescent="0.2">
      <c r="A48" s="19" t="s">
        <v>175</v>
      </c>
      <c r="B48" s="26" t="s">
        <v>67</v>
      </c>
      <c r="C48" s="8" t="str">
        <f t="shared" si="0"/>
        <v>X</v>
      </c>
      <c r="D48" s="7" t="str">
        <f t="shared" si="1"/>
        <v/>
      </c>
      <c r="E48" s="6" t="str">
        <f t="shared" si="2"/>
        <v/>
      </c>
      <c r="F48" s="57" t="str">
        <f t="shared" si="4"/>
        <v/>
      </c>
      <c r="G48" s="7" t="str">
        <f t="shared" si="5"/>
        <v/>
      </c>
      <c r="H48" s="6" t="b">
        <f t="shared" si="6"/>
        <v>0</v>
      </c>
      <c r="K48" s="19" t="s">
        <v>175</v>
      </c>
      <c r="L48" s="17" t="str">
        <f>$B$48</f>
        <v>NICE OUEST</v>
      </c>
    </row>
    <row r="49" spans="1:12" ht="17" customHeight="1" x14ac:dyDescent="0.2">
      <c r="A49" s="29" t="s">
        <v>176</v>
      </c>
      <c r="B49" s="26" t="s">
        <v>4</v>
      </c>
      <c r="C49" s="8" t="str">
        <f t="shared" si="0"/>
        <v/>
      </c>
      <c r="D49" s="7" t="str">
        <f t="shared" si="1"/>
        <v/>
      </c>
      <c r="E49" s="6" t="str">
        <f t="shared" si="2"/>
        <v/>
      </c>
      <c r="F49" s="57" t="str">
        <f t="shared" si="4"/>
        <v/>
      </c>
      <c r="G49" s="7" t="str">
        <f t="shared" si="5"/>
        <v>X</v>
      </c>
      <c r="H49" s="6" t="b">
        <f t="shared" si="6"/>
        <v>0</v>
      </c>
      <c r="K49" s="19" t="s">
        <v>176</v>
      </c>
      <c r="L49" s="17" t="str">
        <f>$B$49</f>
        <v>ABSENT</v>
      </c>
    </row>
    <row r="50" spans="1:12" ht="17" customHeight="1" x14ac:dyDescent="0.2">
      <c r="A50" s="21" t="s">
        <v>177</v>
      </c>
      <c r="B50" s="26" t="s">
        <v>8</v>
      </c>
      <c r="C50" s="8" t="str">
        <f t="shared" si="0"/>
        <v/>
      </c>
      <c r="D50" s="7" t="str">
        <f t="shared" si="1"/>
        <v/>
      </c>
      <c r="E50" s="6" t="str">
        <f t="shared" si="2"/>
        <v/>
      </c>
      <c r="F50" s="57" t="str">
        <f t="shared" si="4"/>
        <v>X</v>
      </c>
      <c r="G50" s="7" t="str">
        <f t="shared" si="5"/>
        <v/>
      </c>
      <c r="H50" s="6" t="b">
        <f t="shared" si="6"/>
        <v>0</v>
      </c>
      <c r="K50" s="19" t="s">
        <v>177</v>
      </c>
      <c r="L50" s="17" t="str">
        <f>$B$50</f>
        <v>Congés</v>
      </c>
    </row>
    <row r="51" spans="1:12" ht="17" customHeight="1" x14ac:dyDescent="0.2">
      <c r="A51" s="21" t="s">
        <v>178</v>
      </c>
      <c r="B51" s="26" t="s">
        <v>102</v>
      </c>
      <c r="C51" s="8" t="str">
        <f t="shared" si="0"/>
        <v>X</v>
      </c>
      <c r="D51" s="7" t="str">
        <f t="shared" si="1"/>
        <v/>
      </c>
      <c r="E51" s="6" t="str">
        <f t="shared" si="2"/>
        <v/>
      </c>
      <c r="F51" s="57" t="str">
        <f t="shared" si="4"/>
        <v/>
      </c>
      <c r="G51" s="7" t="str">
        <f t="shared" si="5"/>
        <v/>
      </c>
      <c r="H51" s="6" t="b">
        <f t="shared" si="6"/>
        <v>0</v>
      </c>
      <c r="K51" s="19" t="s">
        <v>178</v>
      </c>
      <c r="L51" s="17" t="str">
        <f>$B$51</f>
        <v>Contrôle 8H30-12H / 14H30-18H</v>
      </c>
    </row>
    <row r="52" spans="1:12" ht="17" customHeight="1" x14ac:dyDescent="0.2">
      <c r="A52" s="29" t="s">
        <v>179</v>
      </c>
      <c r="B52" s="26" t="s">
        <v>4</v>
      </c>
      <c r="C52" s="8" t="str">
        <f t="shared" si="0"/>
        <v/>
      </c>
      <c r="D52" s="7" t="str">
        <f t="shared" si="1"/>
        <v/>
      </c>
      <c r="E52" s="6" t="str">
        <f t="shared" si="2"/>
        <v/>
      </c>
      <c r="F52" s="57" t="str">
        <f t="shared" si="4"/>
        <v/>
      </c>
      <c r="G52" s="7" t="str">
        <f t="shared" si="5"/>
        <v>X</v>
      </c>
      <c r="H52" s="6" t="b">
        <f t="shared" si="6"/>
        <v>0</v>
      </c>
      <c r="K52" s="19" t="s">
        <v>179</v>
      </c>
      <c r="L52" s="17" t="str">
        <f>$B$52</f>
        <v>ABSENT</v>
      </c>
    </row>
    <row r="53" spans="1:12" ht="17" customHeight="1" x14ac:dyDescent="0.2">
      <c r="A53" s="19" t="s">
        <v>180</v>
      </c>
      <c r="B53" s="26" t="s">
        <v>72</v>
      </c>
      <c r="C53" s="8" t="str">
        <f t="shared" si="0"/>
        <v>X</v>
      </c>
      <c r="D53" s="7" t="str">
        <f t="shared" si="1"/>
        <v/>
      </c>
      <c r="E53" s="6" t="str">
        <f t="shared" si="2"/>
        <v/>
      </c>
      <c r="F53" s="57" t="str">
        <f t="shared" si="4"/>
        <v/>
      </c>
      <c r="G53" s="7" t="str">
        <f t="shared" si="5"/>
        <v/>
      </c>
      <c r="H53" s="6" t="b">
        <f t="shared" si="6"/>
        <v>0</v>
      </c>
      <c r="K53" s="19" t="s">
        <v>180</v>
      </c>
      <c r="L53" s="24" t="str">
        <f>$B$53</f>
        <v>NICE EST</v>
      </c>
    </row>
    <row r="54" spans="1:12" ht="17" customHeight="1" x14ac:dyDescent="0.2">
      <c r="A54" s="21" t="s">
        <v>181</v>
      </c>
      <c r="B54" s="26" t="s">
        <v>73</v>
      </c>
      <c r="C54" s="8" t="str">
        <f t="shared" si="0"/>
        <v>X</v>
      </c>
      <c r="D54" s="7" t="str">
        <f t="shared" si="1"/>
        <v/>
      </c>
      <c r="E54" s="6" t="str">
        <f t="shared" si="2"/>
        <v/>
      </c>
      <c r="F54" s="57" t="str">
        <f t="shared" si="4"/>
        <v/>
      </c>
      <c r="G54" s="7" t="str">
        <f t="shared" si="5"/>
        <v/>
      </c>
      <c r="H54" s="6" t="b">
        <f t="shared" si="6"/>
        <v>0</v>
      </c>
      <c r="K54" s="19" t="s">
        <v>181</v>
      </c>
      <c r="L54" s="17" t="str">
        <f>$B$54</f>
        <v>B. CARTON</v>
      </c>
    </row>
    <row r="55" spans="1:12" ht="17" customHeight="1" x14ac:dyDescent="0.2">
      <c r="A55" s="20" t="s">
        <v>182</v>
      </c>
      <c r="B55" s="26" t="s">
        <v>4</v>
      </c>
      <c r="C55" s="8" t="str">
        <f t="shared" si="0"/>
        <v/>
      </c>
      <c r="D55" s="7" t="str">
        <f t="shared" si="1"/>
        <v/>
      </c>
      <c r="E55" s="6" t="str">
        <f t="shared" si="2"/>
        <v/>
      </c>
      <c r="F55" s="57" t="str">
        <f t="shared" si="4"/>
        <v/>
      </c>
      <c r="G55" s="7" t="str">
        <f t="shared" si="5"/>
        <v>X</v>
      </c>
      <c r="H55" s="6" t="b">
        <f t="shared" si="6"/>
        <v>0</v>
      </c>
      <c r="K55" s="19" t="s">
        <v>182</v>
      </c>
      <c r="L55" s="24" t="str">
        <f>$B$55</f>
        <v>ABSENT</v>
      </c>
    </row>
    <row r="56" spans="1:12" ht="17" customHeight="1" x14ac:dyDescent="0.2">
      <c r="A56" s="19" t="s">
        <v>183</v>
      </c>
      <c r="B56" s="26" t="s">
        <v>68</v>
      </c>
      <c r="C56" s="8" t="str">
        <f t="shared" si="0"/>
        <v/>
      </c>
      <c r="D56" s="7" t="str">
        <f t="shared" si="1"/>
        <v>X</v>
      </c>
      <c r="E56" s="6" t="str">
        <f t="shared" si="2"/>
        <v/>
      </c>
      <c r="F56" s="57" t="str">
        <f t="shared" si="4"/>
        <v/>
      </c>
      <c r="G56" s="7" t="str">
        <f t="shared" si="5"/>
        <v/>
      </c>
      <c r="H56" s="6" t="b">
        <f t="shared" si="6"/>
        <v>0</v>
      </c>
      <c r="K56" s="19" t="s">
        <v>183</v>
      </c>
      <c r="L56" s="24" t="str">
        <f>$B$56</f>
        <v>POLY 12H-19H</v>
      </c>
    </row>
    <row r="57" spans="1:12" ht="17" customHeight="1" x14ac:dyDescent="0.2">
      <c r="A57" s="19" t="s">
        <v>184</v>
      </c>
      <c r="B57" s="26" t="s">
        <v>80</v>
      </c>
      <c r="C57" s="8" t="str">
        <f t="shared" si="0"/>
        <v>X</v>
      </c>
      <c r="D57" s="7" t="str">
        <f t="shared" si="1"/>
        <v/>
      </c>
      <c r="E57" s="6" t="str">
        <f t="shared" si="2"/>
        <v/>
      </c>
      <c r="F57" s="57" t="str">
        <f t="shared" si="4"/>
        <v/>
      </c>
      <c r="G57" s="7" t="str">
        <f t="shared" si="5"/>
        <v/>
      </c>
      <c r="H57" s="6" t="b">
        <f t="shared" si="6"/>
        <v>0</v>
      </c>
      <c r="K57" s="19" t="s">
        <v>184</v>
      </c>
      <c r="L57" s="24" t="str">
        <f>$B$57</f>
        <v>Contrôle Privé 06H-14H</v>
      </c>
    </row>
    <row r="58" spans="1:12" ht="17" customHeight="1" x14ac:dyDescent="0.2">
      <c r="A58" s="20" t="s">
        <v>185</v>
      </c>
      <c r="B58" s="26" t="s">
        <v>8</v>
      </c>
      <c r="C58" s="8" t="str">
        <f t="shared" si="0"/>
        <v/>
      </c>
      <c r="D58" s="7" t="str">
        <f t="shared" si="1"/>
        <v/>
      </c>
      <c r="E58" s="6" t="str">
        <f t="shared" si="2"/>
        <v/>
      </c>
      <c r="F58" s="57" t="str">
        <f t="shared" si="4"/>
        <v>X</v>
      </c>
      <c r="G58" s="7" t="str">
        <f t="shared" si="5"/>
        <v/>
      </c>
      <c r="H58" s="6" t="b">
        <f t="shared" si="6"/>
        <v>0</v>
      </c>
      <c r="K58" s="21" t="s">
        <v>185</v>
      </c>
      <c r="L58" s="99" t="str">
        <f>$B$58</f>
        <v>Congés</v>
      </c>
    </row>
    <row r="59" spans="1:12" ht="17" customHeight="1" x14ac:dyDescent="0.2">
      <c r="A59" s="20" t="s">
        <v>186</v>
      </c>
      <c r="B59" s="26" t="s">
        <v>73</v>
      </c>
      <c r="C59" s="8" t="str">
        <f t="shared" si="0"/>
        <v>X</v>
      </c>
      <c r="D59" s="7" t="str">
        <f t="shared" si="1"/>
        <v/>
      </c>
      <c r="E59" s="6" t="str">
        <f t="shared" si="2"/>
        <v/>
      </c>
      <c r="F59" s="57" t="str">
        <f t="shared" si="4"/>
        <v/>
      </c>
      <c r="G59" s="7" t="str">
        <f t="shared" si="5"/>
        <v/>
      </c>
      <c r="H59" s="6" t="b">
        <f t="shared" si="6"/>
        <v>0</v>
      </c>
      <c r="K59" s="19" t="s">
        <v>186</v>
      </c>
      <c r="L59" s="99" t="str">
        <f>$B$59</f>
        <v>B. CARTON</v>
      </c>
    </row>
    <row r="60" spans="1:12" ht="16" x14ac:dyDescent="0.2">
      <c r="A60" s="19" t="s">
        <v>187</v>
      </c>
      <c r="B60" s="26" t="s">
        <v>8</v>
      </c>
      <c r="C60" s="8" t="str">
        <f t="shared" si="0"/>
        <v/>
      </c>
      <c r="D60" s="7" t="str">
        <f t="shared" si="1"/>
        <v/>
      </c>
      <c r="E60" s="6" t="str">
        <f t="shared" si="2"/>
        <v/>
      </c>
      <c r="F60" s="57" t="str">
        <f t="shared" si="4"/>
        <v>X</v>
      </c>
      <c r="G60" s="7" t="str">
        <f t="shared" si="5"/>
        <v/>
      </c>
      <c r="H60" s="6" t="b">
        <f t="shared" si="6"/>
        <v>0</v>
      </c>
      <c r="K60" s="21" t="s">
        <v>187</v>
      </c>
      <c r="L60" s="99" t="str">
        <f>$B$60</f>
        <v>Congés</v>
      </c>
    </row>
    <row r="61" spans="1:12" ht="16" x14ac:dyDescent="0.2">
      <c r="A61" s="20" t="s">
        <v>188</v>
      </c>
      <c r="B61" s="26" t="s">
        <v>95</v>
      </c>
      <c r="C61" s="8" t="str">
        <f t="shared" si="0"/>
        <v/>
      </c>
      <c r="D61" s="7" t="str">
        <f t="shared" si="1"/>
        <v>X</v>
      </c>
      <c r="E61" s="6" t="str">
        <f t="shared" si="2"/>
        <v/>
      </c>
      <c r="F61" s="57" t="str">
        <f t="shared" si="4"/>
        <v/>
      </c>
      <c r="G61" s="7" t="str">
        <f t="shared" si="5"/>
        <v/>
      </c>
      <c r="H61" s="6" t="b">
        <f t="shared" si="6"/>
        <v>0</v>
      </c>
      <c r="K61" s="19" t="s">
        <v>188</v>
      </c>
      <c r="L61" s="99" t="str">
        <f>$B$61</f>
        <v>Contrôle 12H00-19H30</v>
      </c>
    </row>
    <row r="62" spans="1:12" ht="16" x14ac:dyDescent="0.2">
      <c r="A62" s="19" t="s">
        <v>189</v>
      </c>
      <c r="B62" s="31" t="s">
        <v>92</v>
      </c>
      <c r="C62" s="8" t="str">
        <f t="shared" si="0"/>
        <v/>
      </c>
      <c r="D62" s="7" t="str">
        <f t="shared" si="1"/>
        <v>X</v>
      </c>
      <c r="E62" s="6" t="str">
        <f t="shared" si="2"/>
        <v/>
      </c>
      <c r="F62" s="57" t="str">
        <f t="shared" si="4"/>
        <v/>
      </c>
      <c r="G62" s="7" t="str">
        <f t="shared" si="5"/>
        <v/>
      </c>
      <c r="H62" s="6" t="b">
        <f t="shared" si="6"/>
        <v>0</v>
      </c>
      <c r="K62" s="21" t="s">
        <v>189</v>
      </c>
      <c r="L62" s="99" t="str">
        <f>$B$62</f>
        <v>CARTON AP</v>
      </c>
    </row>
    <row r="63" spans="1:12" ht="16" x14ac:dyDescent="0.2">
      <c r="A63" s="27" t="s">
        <v>190</v>
      </c>
      <c r="B63" s="31" t="s">
        <v>96</v>
      </c>
      <c r="C63" s="8" t="str">
        <f>IF(COUNTIF(HorMat,B63),"X","")</f>
        <v/>
      </c>
      <c r="D63" s="7" t="str">
        <f>IF(COUNTIF(HorAm,B63),"X","")</f>
        <v>X</v>
      </c>
      <c r="E63" s="6" t="str">
        <f>IF(COUNTIF(HorSoir,B63),"X","")</f>
        <v/>
      </c>
      <c r="F63" s="57" t="str">
        <f>IF(B63="Congés","X","")</f>
        <v/>
      </c>
      <c r="G63" s="7" t="str">
        <f>IF(B63="Absent","X","")</f>
        <v/>
      </c>
      <c r="H63" s="6" t="b">
        <f t="shared" si="6"/>
        <v>0</v>
      </c>
      <c r="K63" s="67" t="s">
        <v>190</v>
      </c>
      <c r="L63" s="99" t="str">
        <f>$B$63</f>
        <v>Contrôle 13H-20H</v>
      </c>
    </row>
    <row r="64" spans="1:12" ht="17" thickBot="1" x14ac:dyDescent="0.25">
      <c r="A64" s="28" t="s">
        <v>191</v>
      </c>
      <c r="B64" s="30" t="s">
        <v>65</v>
      </c>
      <c r="C64" s="8" t="str">
        <f>IF(COUNTIF(HorMat,B64),"X","")</f>
        <v/>
      </c>
      <c r="D64" s="7" t="str">
        <f>IF(COUNTIF(HorAm,B64),"X","")</f>
        <v/>
      </c>
      <c r="E64" s="6" t="str">
        <f>IF(COUNTIF(HorSoir,B64),"X","")</f>
        <v>X</v>
      </c>
      <c r="F64" s="36" t="str">
        <f>IF(B64="Congés","X","")</f>
        <v/>
      </c>
      <c r="G64" s="37" t="str">
        <f>IF(B64="Absent","X","")</f>
        <v/>
      </c>
      <c r="H64" s="38" t="b">
        <f t="shared" si="6"/>
        <v>0</v>
      </c>
      <c r="K64" s="50" t="s">
        <v>191</v>
      </c>
      <c r="L64" s="100" t="str">
        <f>$B$64</f>
        <v>ENC NUIT 20H30-02H30</v>
      </c>
    </row>
  </sheetData>
  <sortState caseSensitive="1" ref="K8:L64">
    <sortCondition ref="L8:L64"/>
  </sortState>
  <mergeCells count="9">
    <mergeCell ref="A6:A7"/>
    <mergeCell ref="B6:B7"/>
    <mergeCell ref="K2:L3"/>
    <mergeCell ref="A1:H2"/>
    <mergeCell ref="A3:H3"/>
    <mergeCell ref="A4:E5"/>
    <mergeCell ref="F4:H5"/>
    <mergeCell ref="C6:E6"/>
    <mergeCell ref="F6:H6"/>
  </mergeCells>
  <conditionalFormatting sqref="B8:B64">
    <cfRule type="cellIs" dxfId="708" priority="229" stopIfTrue="1" operator="equal">
      <formula>"Repos"</formula>
    </cfRule>
    <cfRule type="cellIs" dxfId="707" priority="230" stopIfTrue="1" operator="equal">
      <formula>"ABSENT"</formula>
    </cfRule>
    <cfRule type="cellIs" dxfId="706" priority="231" stopIfTrue="1" operator="equal">
      <formula>"NICE OUEST"</formula>
    </cfRule>
    <cfRule type="cellIs" dxfId="705" priority="232" stopIfTrue="1" operator="equal">
      <formula>"Nice Nord"</formula>
    </cfRule>
    <cfRule type="cellIs" dxfId="704" priority="233" stopIfTrue="1" operator="equal">
      <formula>"Congés"</formula>
    </cfRule>
    <cfRule type="cellIs" dxfId="703" priority="234" stopIfTrue="1" operator="equal">
      <formula>"Nice Est"</formula>
    </cfRule>
  </conditionalFormatting>
  <conditionalFormatting sqref="K2">
    <cfRule type="cellIs" dxfId="702" priority="228" stopIfTrue="1" operator="equal">
      <formula>""</formula>
    </cfRule>
  </conditionalFormatting>
  <conditionalFormatting sqref="B8:B64">
    <cfRule type="cellIs" dxfId="701" priority="187" stopIfTrue="1" operator="equal">
      <formula>"Repos"</formula>
    </cfRule>
    <cfRule type="cellIs" dxfId="700" priority="188" stopIfTrue="1" operator="equal">
      <formula>"ABSENT"</formula>
    </cfRule>
    <cfRule type="cellIs" dxfId="699" priority="189" stopIfTrue="1" operator="equal">
      <formula>"NICE OUEST"</formula>
    </cfRule>
    <cfRule type="cellIs" dxfId="698" priority="190" stopIfTrue="1" operator="equal">
      <formula>"Nice Nord"</formula>
    </cfRule>
    <cfRule type="cellIs" dxfId="697" priority="191" stopIfTrue="1" operator="equal">
      <formula>"Congés"</formula>
    </cfRule>
    <cfRule type="cellIs" dxfId="696" priority="192" stopIfTrue="1" operator="equal">
      <formula>"Nice Est"</formula>
    </cfRule>
  </conditionalFormatting>
  <conditionalFormatting sqref="K2">
    <cfRule type="cellIs" dxfId="695" priority="179" stopIfTrue="1" operator="equal">
      <formula>""</formula>
    </cfRule>
  </conditionalFormatting>
  <conditionalFormatting sqref="B8:B64">
    <cfRule type="cellIs" dxfId="694" priority="173" stopIfTrue="1" operator="equal">
      <formula>"Repos"</formula>
    </cfRule>
    <cfRule type="cellIs" dxfId="693" priority="174" stopIfTrue="1" operator="equal">
      <formula>"ABSENT"</formula>
    </cfRule>
    <cfRule type="cellIs" dxfId="692" priority="175" stopIfTrue="1" operator="equal">
      <formula>"NICE OUEST"</formula>
    </cfRule>
    <cfRule type="cellIs" dxfId="691" priority="176" stopIfTrue="1" operator="equal">
      <formula>"Nice Nord"</formula>
    </cfRule>
    <cfRule type="cellIs" dxfId="690" priority="177" stopIfTrue="1" operator="equal">
      <formula>"Congés"</formula>
    </cfRule>
    <cfRule type="cellIs" dxfId="689" priority="178" stopIfTrue="1" operator="equal">
      <formula>"Nice Est"</formula>
    </cfRule>
  </conditionalFormatting>
  <conditionalFormatting sqref="K2">
    <cfRule type="cellIs" dxfId="688" priority="165" stopIfTrue="1" operator="equal">
      <formula>""</formula>
    </cfRule>
  </conditionalFormatting>
  <conditionalFormatting sqref="B8:B64">
    <cfRule type="cellIs" dxfId="687" priority="159" stopIfTrue="1" operator="equal">
      <formula>"Repos"</formula>
    </cfRule>
    <cfRule type="cellIs" dxfId="686" priority="160" stopIfTrue="1" operator="equal">
      <formula>"ABSENT"</formula>
    </cfRule>
    <cfRule type="cellIs" dxfId="685" priority="161" stopIfTrue="1" operator="equal">
      <formula>"NICE OUEST"</formula>
    </cfRule>
    <cfRule type="cellIs" dxfId="684" priority="162" stopIfTrue="1" operator="equal">
      <formula>"Nice Nord"</formula>
    </cfRule>
    <cfRule type="cellIs" dxfId="683" priority="163" stopIfTrue="1" operator="equal">
      <formula>"Congés"</formula>
    </cfRule>
    <cfRule type="cellIs" dxfId="682" priority="164" stopIfTrue="1" operator="equal">
      <formula>"Nice Est"</formula>
    </cfRule>
  </conditionalFormatting>
  <conditionalFormatting sqref="K2">
    <cfRule type="cellIs" dxfId="681" priority="151" stopIfTrue="1" operator="equal">
      <formula>""</formula>
    </cfRule>
  </conditionalFormatting>
  <conditionalFormatting sqref="B8:B64">
    <cfRule type="cellIs" dxfId="680" priority="145" stopIfTrue="1" operator="equal">
      <formula>"Repos"</formula>
    </cfRule>
    <cfRule type="cellIs" dxfId="679" priority="146" stopIfTrue="1" operator="equal">
      <formula>"ABSENT"</formula>
    </cfRule>
    <cfRule type="cellIs" dxfId="678" priority="147" stopIfTrue="1" operator="equal">
      <formula>"NICE OUEST"</formula>
    </cfRule>
    <cfRule type="cellIs" dxfId="677" priority="148" stopIfTrue="1" operator="equal">
      <formula>"Nice Nord"</formula>
    </cfRule>
    <cfRule type="cellIs" dxfId="676" priority="149" stopIfTrue="1" operator="equal">
      <formula>"Congés"</formula>
    </cfRule>
    <cfRule type="cellIs" dxfId="675" priority="150" stopIfTrue="1" operator="equal">
      <formula>"Nice Est"</formula>
    </cfRule>
  </conditionalFormatting>
  <conditionalFormatting sqref="K2">
    <cfRule type="cellIs" dxfId="674" priority="137" stopIfTrue="1" operator="equal">
      <formula>""</formula>
    </cfRule>
  </conditionalFormatting>
  <conditionalFormatting sqref="H8:H64">
    <cfRule type="containsText" dxfId="643" priority="86" operator="containsText" text="FAUX">
      <formula>NOT(ISERROR(SEARCH("FAUX",H8)))</formula>
    </cfRule>
  </conditionalFormatting>
  <conditionalFormatting sqref="L8:L56">
    <cfRule type="cellIs" dxfId="449" priority="20" stopIfTrue="1" operator="equal">
      <formula>"Repos"</formula>
    </cfRule>
    <cfRule type="cellIs" dxfId="448" priority="21" stopIfTrue="1" operator="equal">
      <formula>"ABSENT"</formula>
    </cfRule>
    <cfRule type="cellIs" dxfId="447" priority="22" stopIfTrue="1" operator="equal">
      <formula>"NICE OUEST"</formula>
    </cfRule>
    <cfRule type="cellIs" dxfId="446" priority="23" stopIfTrue="1" operator="equal">
      <formula>"Nice Nord"</formula>
    </cfRule>
    <cfRule type="cellIs" dxfId="445" priority="24" stopIfTrue="1" operator="equal">
      <formula>"Congés"</formula>
    </cfRule>
    <cfRule type="cellIs" dxfId="444" priority="25" stopIfTrue="1" operator="equal">
      <formula>"Nice Est"</formula>
    </cfRule>
  </conditionalFormatting>
  <conditionalFormatting sqref="L57">
    <cfRule type="cellIs" dxfId="437" priority="14" stopIfTrue="1" operator="equal">
      <formula>"Repos"</formula>
    </cfRule>
    <cfRule type="cellIs" dxfId="436" priority="15" stopIfTrue="1" operator="equal">
      <formula>"ABSENT"</formula>
    </cfRule>
    <cfRule type="cellIs" dxfId="435" priority="16" stopIfTrue="1" operator="equal">
      <formula>"NICE OUEST"</formula>
    </cfRule>
    <cfRule type="cellIs" dxfId="434" priority="17" stopIfTrue="1" operator="equal">
      <formula>"Nice Nord"</formula>
    </cfRule>
    <cfRule type="cellIs" dxfId="433" priority="18" stopIfTrue="1" operator="equal">
      <formula>"Congés"</formula>
    </cfRule>
    <cfRule type="cellIs" dxfId="432" priority="19" stopIfTrue="1" operator="equal">
      <formula>"Nice Est"</formula>
    </cfRule>
  </conditionalFormatting>
  <conditionalFormatting sqref="L8:L56">
    <cfRule type="cellIs" dxfId="425" priority="8" stopIfTrue="1" operator="equal">
      <formula>"Repos"</formula>
    </cfRule>
    <cfRule type="cellIs" dxfId="424" priority="9" stopIfTrue="1" operator="equal">
      <formula>"ABSENT"</formula>
    </cfRule>
    <cfRule type="cellIs" dxfId="423" priority="10" stopIfTrue="1" operator="equal">
      <formula>"NICE OUEST"</formula>
    </cfRule>
    <cfRule type="cellIs" dxfId="422" priority="11" stopIfTrue="1" operator="equal">
      <formula>"Nice Nord"</formula>
    </cfRule>
    <cfRule type="cellIs" dxfId="421" priority="12" stopIfTrue="1" operator="equal">
      <formula>"Congés"</formula>
    </cfRule>
    <cfRule type="cellIs" dxfId="420" priority="13" stopIfTrue="1" operator="equal">
      <formula>"Nice Est"</formula>
    </cfRule>
  </conditionalFormatting>
  <conditionalFormatting sqref="L57">
    <cfRule type="cellIs" dxfId="413" priority="2" stopIfTrue="1" operator="equal">
      <formula>"Repos"</formula>
    </cfRule>
    <cfRule type="cellIs" dxfId="412" priority="3" stopIfTrue="1" operator="equal">
      <formula>"ABSENT"</formula>
    </cfRule>
    <cfRule type="cellIs" dxfId="411" priority="4" stopIfTrue="1" operator="equal">
      <formula>"NICE OUEST"</formula>
    </cfRule>
    <cfRule type="cellIs" dxfId="410" priority="5" stopIfTrue="1" operator="equal">
      <formula>"Nice Nord"</formula>
    </cfRule>
    <cfRule type="cellIs" dxfId="409" priority="6" stopIfTrue="1" operator="equal">
      <formula>"Congés"</formula>
    </cfRule>
    <cfRule type="cellIs" dxfId="408" priority="7" stopIfTrue="1" operator="equal">
      <formula>"Nice Est"</formula>
    </cfRule>
  </conditionalFormatting>
  <conditionalFormatting sqref="L8:L64">
    <cfRule type="cellIs" dxfId="401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 enableFormatConditionsCalculation="0"/>
  <dimension ref="A1:L64"/>
  <sheetViews>
    <sheetView zoomScale="90" zoomScaleNormal="90" zoomScalePageLayoutView="90" workbookViewId="0">
      <selection activeCell="L8" sqref="L8:L64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0.6640625" customWidth="1"/>
    <col min="7" max="8" width="10.5" customWidth="1"/>
    <col min="11" max="11" width="35.6640625" customWidth="1"/>
    <col min="12" max="12" width="39.6640625" customWidth="1"/>
  </cols>
  <sheetData>
    <row r="1" spans="1:12" ht="16" thickBot="1" x14ac:dyDescent="0.25">
      <c r="A1" s="79" t="s">
        <v>0</v>
      </c>
      <c r="B1" s="80"/>
      <c r="C1" s="80"/>
      <c r="D1" s="80"/>
      <c r="E1" s="80"/>
      <c r="F1" s="80"/>
      <c r="G1" s="80"/>
      <c r="H1" s="81"/>
    </row>
    <row r="2" spans="1:12" ht="26.25" customHeight="1" x14ac:dyDescent="0.2">
      <c r="A2" s="82"/>
      <c r="B2" s="83"/>
      <c r="C2" s="83"/>
      <c r="D2" s="83"/>
      <c r="E2" s="83"/>
      <c r="F2" s="83"/>
      <c r="G2" s="83"/>
      <c r="H2" s="84"/>
      <c r="K2" s="75" t="e">
        <f ca="1">F4</f>
        <v>#VALUE!</v>
      </c>
      <c r="L2" s="76"/>
    </row>
    <row r="3" spans="1:12" ht="12" customHeight="1" thickBot="1" x14ac:dyDescent="0.25">
      <c r="A3" s="85"/>
      <c r="B3" s="86"/>
      <c r="C3" s="86"/>
      <c r="D3" s="86"/>
      <c r="E3" s="86"/>
      <c r="F3" s="86"/>
      <c r="G3" s="86"/>
      <c r="H3" s="87"/>
      <c r="K3" s="77"/>
      <c r="L3" s="78"/>
    </row>
    <row r="4" spans="1:12" ht="9.75" customHeight="1" x14ac:dyDescent="0.2">
      <c r="A4" s="88" t="s">
        <v>124</v>
      </c>
      <c r="B4" s="89"/>
      <c r="C4" s="89"/>
      <c r="D4" s="89"/>
      <c r="E4" s="89"/>
      <c r="F4" s="92" t="e">
        <f ca="1">DATE(2017,4,MID(CELL("nomfichier",A1),FIND("]",CELL("nomfichier",A1),1)+1,3))</f>
        <v>#VALUE!</v>
      </c>
      <c r="G4" s="92"/>
      <c r="H4" s="93"/>
      <c r="L4" s="1"/>
    </row>
    <row r="5" spans="1:12" s="2" customFormat="1" ht="16" thickBot="1" x14ac:dyDescent="0.25">
      <c r="A5" s="90"/>
      <c r="B5" s="91"/>
      <c r="C5" s="91"/>
      <c r="D5" s="91"/>
      <c r="E5" s="91"/>
      <c r="F5" s="94"/>
      <c r="G5" s="94"/>
      <c r="H5" s="95"/>
      <c r="K5"/>
      <c r="L5" s="1"/>
    </row>
    <row r="6" spans="1:12" ht="14.25" customHeight="1" thickBot="1" x14ac:dyDescent="0.25">
      <c r="A6" s="71" t="s">
        <v>1</v>
      </c>
      <c r="B6" s="73" t="s">
        <v>2</v>
      </c>
      <c r="C6" s="96" t="s">
        <v>3</v>
      </c>
      <c r="D6" s="97"/>
      <c r="E6" s="98"/>
      <c r="F6" s="96" t="s">
        <v>4</v>
      </c>
      <c r="G6" s="97"/>
      <c r="H6" s="98"/>
      <c r="K6" s="2"/>
      <c r="L6" s="1"/>
    </row>
    <row r="7" spans="1:12" ht="17" customHeight="1" thickBot="1" x14ac:dyDescent="0.25">
      <c r="A7" s="72"/>
      <c r="B7" s="74"/>
      <c r="C7" s="40" t="s">
        <v>5</v>
      </c>
      <c r="D7" s="41" t="s">
        <v>6</v>
      </c>
      <c r="E7" s="42" t="s">
        <v>7</v>
      </c>
      <c r="F7" s="43" t="s">
        <v>8</v>
      </c>
      <c r="G7" s="41" t="s">
        <v>9</v>
      </c>
      <c r="H7" s="44" t="s">
        <v>10</v>
      </c>
      <c r="K7" s="14" t="s">
        <v>1</v>
      </c>
      <c r="L7" s="15" t="s">
        <v>2</v>
      </c>
    </row>
    <row r="8" spans="1:12" ht="17" customHeight="1" x14ac:dyDescent="0.2">
      <c r="A8" s="18" t="s">
        <v>135</v>
      </c>
      <c r="B8" s="25"/>
      <c r="C8" s="56" t="str">
        <f t="shared" ref="C8:C62" si="0">IF(COUNTIF(HorMat,B8),"X","")</f>
        <v/>
      </c>
      <c r="D8" s="4" t="str">
        <f t="shared" ref="D8:D62" si="1">IF(COUNTIF(HorAm,B8),"X","")</f>
        <v/>
      </c>
      <c r="E8" s="5" t="str">
        <f t="shared" ref="E8:E62" si="2">IF(COUNTIF(HorSoir,B8),"X","")</f>
        <v/>
      </c>
      <c r="F8" s="56" t="str">
        <f>IF(B8="Congés","X","")</f>
        <v/>
      </c>
      <c r="G8" s="4" t="str">
        <f>IF(B8="Absent","X","")</f>
        <v/>
      </c>
      <c r="H8" s="5" t="str">
        <f t="shared" ref="H8:H39" si="3">IF(OR(COUNTIF(HorSup,B8),B8="",B8="REPOS"),"X")</f>
        <v>X</v>
      </c>
      <c r="K8" s="18" t="s">
        <v>135</v>
      </c>
      <c r="L8" s="32">
        <f>$B$8</f>
        <v>0</v>
      </c>
    </row>
    <row r="9" spans="1:12" ht="17" customHeight="1" x14ac:dyDescent="0.2">
      <c r="A9" s="19" t="s">
        <v>136</v>
      </c>
      <c r="B9" s="26"/>
      <c r="C9" s="57" t="str">
        <f t="shared" si="0"/>
        <v/>
      </c>
      <c r="D9" s="7" t="str">
        <f t="shared" si="1"/>
        <v/>
      </c>
      <c r="E9" s="6" t="str">
        <f t="shared" si="2"/>
        <v/>
      </c>
      <c r="F9" s="57" t="str">
        <f t="shared" ref="F9:F62" si="4">IF(B9="Congés","X","")</f>
        <v/>
      </c>
      <c r="G9" s="7" t="str">
        <f t="shared" ref="G9:G62" si="5">IF(B9="Absent","X","")</f>
        <v/>
      </c>
      <c r="H9" s="6" t="str">
        <f t="shared" si="3"/>
        <v>X</v>
      </c>
      <c r="K9" s="19" t="s">
        <v>136</v>
      </c>
      <c r="L9" s="24">
        <f>$B$9</f>
        <v>0</v>
      </c>
    </row>
    <row r="10" spans="1:12" ht="17" customHeight="1" x14ac:dyDescent="0.2">
      <c r="A10" s="19" t="s">
        <v>137</v>
      </c>
      <c r="B10" s="26"/>
      <c r="C10" s="57" t="str">
        <f t="shared" si="0"/>
        <v/>
      </c>
      <c r="D10" s="7" t="str">
        <f t="shared" si="1"/>
        <v/>
      </c>
      <c r="E10" s="6" t="str">
        <f t="shared" si="2"/>
        <v/>
      </c>
      <c r="F10" s="57" t="str">
        <f t="shared" si="4"/>
        <v/>
      </c>
      <c r="G10" s="7" t="str">
        <f t="shared" si="5"/>
        <v/>
      </c>
      <c r="H10" s="6" t="str">
        <f t="shared" si="3"/>
        <v>X</v>
      </c>
      <c r="K10" s="19" t="s">
        <v>137</v>
      </c>
      <c r="L10" s="17">
        <f>$B$10</f>
        <v>0</v>
      </c>
    </row>
    <row r="11" spans="1:12" ht="17" customHeight="1" x14ac:dyDescent="0.2">
      <c r="A11" s="19" t="s">
        <v>138</v>
      </c>
      <c r="B11" s="26"/>
      <c r="C11" s="57" t="str">
        <f t="shared" si="0"/>
        <v/>
      </c>
      <c r="D11" s="7" t="str">
        <f t="shared" si="1"/>
        <v/>
      </c>
      <c r="E11" s="6" t="str">
        <f t="shared" si="2"/>
        <v/>
      </c>
      <c r="F11" s="57" t="str">
        <f t="shared" si="4"/>
        <v/>
      </c>
      <c r="G11" s="7" t="str">
        <f t="shared" si="5"/>
        <v/>
      </c>
      <c r="H11" s="6" t="str">
        <f t="shared" si="3"/>
        <v>X</v>
      </c>
      <c r="K11" s="19" t="s">
        <v>138</v>
      </c>
      <c r="L11" s="17">
        <f>$B$11</f>
        <v>0</v>
      </c>
    </row>
    <row r="12" spans="1:12" ht="17" customHeight="1" x14ac:dyDescent="0.2">
      <c r="A12" s="20" t="s">
        <v>139</v>
      </c>
      <c r="B12" s="26"/>
      <c r="C12" s="57" t="str">
        <f t="shared" si="0"/>
        <v/>
      </c>
      <c r="D12" s="7" t="str">
        <f t="shared" si="1"/>
        <v/>
      </c>
      <c r="E12" s="6" t="str">
        <f t="shared" si="2"/>
        <v/>
      </c>
      <c r="F12" s="57" t="str">
        <f t="shared" si="4"/>
        <v/>
      </c>
      <c r="G12" s="7" t="str">
        <f t="shared" si="5"/>
        <v/>
      </c>
      <c r="H12" s="6" t="str">
        <f t="shared" si="3"/>
        <v>X</v>
      </c>
      <c r="K12" s="20" t="s">
        <v>139</v>
      </c>
      <c r="L12" s="17">
        <f>$B$12</f>
        <v>0</v>
      </c>
    </row>
    <row r="13" spans="1:12" ht="17" customHeight="1" x14ac:dyDescent="0.2">
      <c r="A13" s="19" t="s">
        <v>140</v>
      </c>
      <c r="B13" s="26"/>
      <c r="C13" s="57" t="str">
        <f t="shared" si="0"/>
        <v/>
      </c>
      <c r="D13" s="7" t="str">
        <f t="shared" si="1"/>
        <v/>
      </c>
      <c r="E13" s="6" t="str">
        <f t="shared" si="2"/>
        <v/>
      </c>
      <c r="F13" s="57" t="str">
        <f t="shared" si="4"/>
        <v/>
      </c>
      <c r="G13" s="7" t="str">
        <f t="shared" si="5"/>
        <v/>
      </c>
      <c r="H13" s="6" t="str">
        <f t="shared" si="3"/>
        <v>X</v>
      </c>
      <c r="K13" s="19" t="s">
        <v>140</v>
      </c>
      <c r="L13" s="17">
        <f>$B$13</f>
        <v>0</v>
      </c>
    </row>
    <row r="14" spans="1:12" ht="17" customHeight="1" x14ac:dyDescent="0.2">
      <c r="A14" s="19" t="s">
        <v>141</v>
      </c>
      <c r="B14" s="26"/>
      <c r="C14" s="57" t="str">
        <f t="shared" si="0"/>
        <v/>
      </c>
      <c r="D14" s="7" t="str">
        <f t="shared" si="1"/>
        <v/>
      </c>
      <c r="E14" s="6" t="str">
        <f t="shared" si="2"/>
        <v/>
      </c>
      <c r="F14" s="57" t="str">
        <f t="shared" si="4"/>
        <v/>
      </c>
      <c r="G14" s="7" t="str">
        <f t="shared" si="5"/>
        <v/>
      </c>
      <c r="H14" s="6" t="str">
        <f t="shared" si="3"/>
        <v>X</v>
      </c>
      <c r="K14" s="21" t="s">
        <v>141</v>
      </c>
      <c r="L14" s="17">
        <f>$B$14</f>
        <v>0</v>
      </c>
    </row>
    <row r="15" spans="1:12" ht="17" customHeight="1" x14ac:dyDescent="0.2">
      <c r="A15" s="21" t="s">
        <v>142</v>
      </c>
      <c r="B15" s="26"/>
      <c r="C15" s="57" t="str">
        <f t="shared" si="0"/>
        <v/>
      </c>
      <c r="D15" s="7" t="str">
        <f t="shared" si="1"/>
        <v/>
      </c>
      <c r="E15" s="6" t="str">
        <f t="shared" si="2"/>
        <v/>
      </c>
      <c r="F15" s="57" t="str">
        <f t="shared" si="4"/>
        <v/>
      </c>
      <c r="G15" s="7" t="str">
        <f t="shared" si="5"/>
        <v/>
      </c>
      <c r="H15" s="6" t="str">
        <f t="shared" si="3"/>
        <v>X</v>
      </c>
      <c r="K15" s="19" t="s">
        <v>142</v>
      </c>
      <c r="L15" s="17">
        <f>$B$15</f>
        <v>0</v>
      </c>
    </row>
    <row r="16" spans="1:12" ht="17" customHeight="1" x14ac:dyDescent="0.2">
      <c r="A16" s="19" t="s">
        <v>143</v>
      </c>
      <c r="B16" s="31"/>
      <c r="C16" s="57" t="str">
        <f t="shared" si="0"/>
        <v/>
      </c>
      <c r="D16" s="7" t="str">
        <f t="shared" si="1"/>
        <v/>
      </c>
      <c r="E16" s="6" t="str">
        <f t="shared" si="2"/>
        <v/>
      </c>
      <c r="F16" s="57" t="str">
        <f t="shared" si="4"/>
        <v/>
      </c>
      <c r="G16" s="7" t="str">
        <f t="shared" si="5"/>
        <v/>
      </c>
      <c r="H16" s="6" t="str">
        <f t="shared" si="3"/>
        <v>X</v>
      </c>
      <c r="K16" s="19" t="s">
        <v>143</v>
      </c>
      <c r="L16" s="17">
        <f>$B$16</f>
        <v>0</v>
      </c>
    </row>
    <row r="17" spans="1:12" ht="17" customHeight="1" x14ac:dyDescent="0.2">
      <c r="A17" s="19" t="s">
        <v>144</v>
      </c>
      <c r="B17" s="26"/>
      <c r="C17" s="57" t="str">
        <f t="shared" si="0"/>
        <v/>
      </c>
      <c r="D17" s="7" t="str">
        <f t="shared" si="1"/>
        <v/>
      </c>
      <c r="E17" s="6" t="str">
        <f t="shared" si="2"/>
        <v/>
      </c>
      <c r="F17" s="57" t="str">
        <f t="shared" si="4"/>
        <v/>
      </c>
      <c r="G17" s="7" t="str">
        <f t="shared" si="5"/>
        <v/>
      </c>
      <c r="H17" s="6" t="str">
        <f t="shared" si="3"/>
        <v>X</v>
      </c>
      <c r="K17" s="19" t="s">
        <v>144</v>
      </c>
      <c r="L17" s="17">
        <f>$B$17</f>
        <v>0</v>
      </c>
    </row>
    <row r="18" spans="1:12" ht="17" customHeight="1" x14ac:dyDescent="0.2">
      <c r="A18" s="20" t="s">
        <v>145</v>
      </c>
      <c r="B18" s="31"/>
      <c r="C18" s="57" t="str">
        <f t="shared" si="0"/>
        <v/>
      </c>
      <c r="D18" s="7" t="str">
        <f t="shared" si="1"/>
        <v/>
      </c>
      <c r="E18" s="6" t="str">
        <f t="shared" si="2"/>
        <v/>
      </c>
      <c r="F18" s="57" t="str">
        <f t="shared" si="4"/>
        <v/>
      </c>
      <c r="G18" s="7" t="str">
        <f t="shared" si="5"/>
        <v/>
      </c>
      <c r="H18" s="6" t="str">
        <f t="shared" si="3"/>
        <v>X</v>
      </c>
      <c r="K18" s="21" t="s">
        <v>145</v>
      </c>
      <c r="L18" s="17">
        <f>$B$18</f>
        <v>0</v>
      </c>
    </row>
    <row r="19" spans="1:12" ht="17" customHeight="1" x14ac:dyDescent="0.2">
      <c r="A19" s="19" t="s">
        <v>146</v>
      </c>
      <c r="B19" s="26"/>
      <c r="C19" s="57" t="str">
        <f>IF(COUNTIF(HorMat,B19),"X","")</f>
        <v/>
      </c>
      <c r="D19" s="7" t="str">
        <f t="shared" si="1"/>
        <v/>
      </c>
      <c r="E19" s="6" t="str">
        <f t="shared" si="2"/>
        <v/>
      </c>
      <c r="F19" s="57" t="str">
        <f t="shared" si="4"/>
        <v/>
      </c>
      <c r="G19" s="7" t="str">
        <f t="shared" si="5"/>
        <v/>
      </c>
      <c r="H19" s="6" t="str">
        <f t="shared" si="3"/>
        <v>X</v>
      </c>
      <c r="K19" s="22" t="s">
        <v>146</v>
      </c>
      <c r="L19" s="17">
        <f>$B$119</f>
        <v>0</v>
      </c>
    </row>
    <row r="20" spans="1:12" ht="17" customHeight="1" x14ac:dyDescent="0.2">
      <c r="A20" s="19" t="s">
        <v>147</v>
      </c>
      <c r="B20" s="31"/>
      <c r="C20" s="57" t="str">
        <f t="shared" si="0"/>
        <v/>
      </c>
      <c r="D20" s="7" t="str">
        <f t="shared" si="1"/>
        <v/>
      </c>
      <c r="E20" s="6" t="str">
        <f t="shared" si="2"/>
        <v/>
      </c>
      <c r="F20" s="57" t="str">
        <f t="shared" si="4"/>
        <v/>
      </c>
      <c r="G20" s="7" t="str">
        <f t="shared" si="5"/>
        <v/>
      </c>
      <c r="H20" s="6" t="str">
        <f t="shared" si="3"/>
        <v>X</v>
      </c>
      <c r="K20" s="20" t="s">
        <v>147</v>
      </c>
      <c r="L20" s="17">
        <f>$B$20</f>
        <v>0</v>
      </c>
    </row>
    <row r="21" spans="1:12" ht="17" customHeight="1" x14ac:dyDescent="0.2">
      <c r="A21" s="21" t="s">
        <v>148</v>
      </c>
      <c r="B21" s="31"/>
      <c r="C21" s="57" t="str">
        <f t="shared" si="0"/>
        <v/>
      </c>
      <c r="D21" s="7" t="str">
        <f t="shared" si="1"/>
        <v/>
      </c>
      <c r="E21" s="6" t="str">
        <f t="shared" si="2"/>
        <v/>
      </c>
      <c r="F21" s="57" t="str">
        <f t="shared" si="4"/>
        <v/>
      </c>
      <c r="G21" s="7" t="str">
        <f t="shared" si="5"/>
        <v/>
      </c>
      <c r="H21" s="6" t="str">
        <f t="shared" si="3"/>
        <v>X</v>
      </c>
      <c r="K21" s="19" t="s">
        <v>148</v>
      </c>
      <c r="L21" s="17">
        <f>$B$21</f>
        <v>0</v>
      </c>
    </row>
    <row r="22" spans="1:12" ht="17" customHeight="1" x14ac:dyDescent="0.2">
      <c r="A22" s="19" t="s">
        <v>149</v>
      </c>
      <c r="B22" s="26"/>
      <c r="C22" s="57" t="str">
        <f>IF(COUNTIF(HorMat,B22),"X","")</f>
        <v/>
      </c>
      <c r="D22" s="7" t="str">
        <f t="shared" si="1"/>
        <v/>
      </c>
      <c r="E22" s="6" t="str">
        <f t="shared" si="2"/>
        <v/>
      </c>
      <c r="F22" s="57" t="str">
        <f t="shared" si="4"/>
        <v/>
      </c>
      <c r="G22" s="7" t="str">
        <f t="shared" si="5"/>
        <v/>
      </c>
      <c r="H22" s="6" t="str">
        <f t="shared" si="3"/>
        <v>X</v>
      </c>
      <c r="K22" s="19" t="s">
        <v>149</v>
      </c>
      <c r="L22" s="17">
        <f>$B$22</f>
        <v>0</v>
      </c>
    </row>
    <row r="23" spans="1:12" ht="17" customHeight="1" x14ac:dyDescent="0.2">
      <c r="A23" s="19" t="s">
        <v>150</v>
      </c>
      <c r="B23" s="26"/>
      <c r="C23" s="57" t="str">
        <f t="shared" si="0"/>
        <v/>
      </c>
      <c r="D23" s="7" t="str">
        <f t="shared" si="1"/>
        <v/>
      </c>
      <c r="E23" s="6" t="str">
        <f t="shared" si="2"/>
        <v/>
      </c>
      <c r="F23" s="57" t="str">
        <f t="shared" si="4"/>
        <v/>
      </c>
      <c r="G23" s="7" t="str">
        <f t="shared" si="5"/>
        <v/>
      </c>
      <c r="H23" s="6" t="str">
        <f t="shared" si="3"/>
        <v>X</v>
      </c>
      <c r="K23" s="19" t="s">
        <v>150</v>
      </c>
      <c r="L23" s="17">
        <f>$B$23</f>
        <v>0</v>
      </c>
    </row>
    <row r="24" spans="1:12" ht="17" customHeight="1" x14ac:dyDescent="0.2">
      <c r="A24" s="19" t="s">
        <v>151</v>
      </c>
      <c r="B24" s="26"/>
      <c r="C24" s="57" t="str">
        <f t="shared" si="0"/>
        <v/>
      </c>
      <c r="D24" s="7" t="str">
        <f t="shared" si="1"/>
        <v/>
      </c>
      <c r="E24" s="6" t="str">
        <f t="shared" si="2"/>
        <v/>
      </c>
      <c r="F24" s="57" t="str">
        <f t="shared" si="4"/>
        <v/>
      </c>
      <c r="G24" s="7" t="str">
        <f t="shared" si="5"/>
        <v/>
      </c>
      <c r="H24" s="6" t="str">
        <f t="shared" si="3"/>
        <v>X</v>
      </c>
      <c r="K24" s="19" t="s">
        <v>151</v>
      </c>
      <c r="L24" s="17">
        <f>$B$24</f>
        <v>0</v>
      </c>
    </row>
    <row r="25" spans="1:12" ht="17" customHeight="1" x14ac:dyDescent="0.2">
      <c r="A25" s="21" t="s">
        <v>152</v>
      </c>
      <c r="B25" s="26"/>
      <c r="C25" s="57" t="str">
        <f t="shared" si="0"/>
        <v/>
      </c>
      <c r="D25" s="7" t="str">
        <f t="shared" si="1"/>
        <v/>
      </c>
      <c r="E25" s="6" t="str">
        <f t="shared" si="2"/>
        <v/>
      </c>
      <c r="F25" s="57" t="str">
        <f t="shared" si="4"/>
        <v/>
      </c>
      <c r="G25" s="7" t="str">
        <f t="shared" si="5"/>
        <v/>
      </c>
      <c r="H25" s="6" t="str">
        <f t="shared" si="3"/>
        <v>X</v>
      </c>
      <c r="K25" s="19" t="s">
        <v>152</v>
      </c>
      <c r="L25" s="17">
        <f>$B$25</f>
        <v>0</v>
      </c>
    </row>
    <row r="26" spans="1:12" ht="17" customHeight="1" x14ac:dyDescent="0.2">
      <c r="A26" s="22" t="s">
        <v>153</v>
      </c>
      <c r="B26" s="26"/>
      <c r="C26" s="57" t="str">
        <f t="shared" si="0"/>
        <v/>
      </c>
      <c r="D26" s="7" t="str">
        <f t="shared" si="1"/>
        <v/>
      </c>
      <c r="E26" s="6" t="str">
        <f t="shared" si="2"/>
        <v/>
      </c>
      <c r="F26" s="57" t="str">
        <f t="shared" si="4"/>
        <v/>
      </c>
      <c r="G26" s="7" t="str">
        <f t="shared" si="5"/>
        <v/>
      </c>
      <c r="H26" s="6" t="str">
        <f t="shared" si="3"/>
        <v>X</v>
      </c>
      <c r="K26" s="21" t="s">
        <v>153</v>
      </c>
      <c r="L26" s="17">
        <f>$B$26</f>
        <v>0</v>
      </c>
    </row>
    <row r="27" spans="1:12" ht="17" customHeight="1" x14ac:dyDescent="0.2">
      <c r="A27" s="20" t="s">
        <v>154</v>
      </c>
      <c r="B27" s="26"/>
      <c r="C27" s="57" t="str">
        <f t="shared" si="0"/>
        <v/>
      </c>
      <c r="D27" s="7" t="str">
        <f t="shared" si="1"/>
        <v/>
      </c>
      <c r="E27" s="6" t="str">
        <f t="shared" si="2"/>
        <v/>
      </c>
      <c r="F27" s="57" t="str">
        <f t="shared" si="4"/>
        <v/>
      </c>
      <c r="G27" s="7" t="str">
        <f t="shared" si="5"/>
        <v/>
      </c>
      <c r="H27" s="6" t="str">
        <f t="shared" si="3"/>
        <v>X</v>
      </c>
      <c r="K27" s="19" t="s">
        <v>154</v>
      </c>
      <c r="L27" s="17">
        <f>$B$27</f>
        <v>0</v>
      </c>
    </row>
    <row r="28" spans="1:12" ht="17" customHeight="1" x14ac:dyDescent="0.2">
      <c r="A28" s="29" t="s">
        <v>155</v>
      </c>
      <c r="B28" s="26"/>
      <c r="C28" s="57" t="str">
        <f t="shared" si="0"/>
        <v/>
      </c>
      <c r="D28" s="7" t="str">
        <f t="shared" si="1"/>
        <v/>
      </c>
      <c r="E28" s="6" t="str">
        <f t="shared" si="2"/>
        <v/>
      </c>
      <c r="F28" s="57" t="str">
        <f t="shared" si="4"/>
        <v/>
      </c>
      <c r="G28" s="7" t="str">
        <f t="shared" si="5"/>
        <v/>
      </c>
      <c r="H28" s="6" t="str">
        <f t="shared" si="3"/>
        <v>X</v>
      </c>
      <c r="K28" s="19" t="s">
        <v>155</v>
      </c>
      <c r="L28" s="17">
        <f>$B$28</f>
        <v>0</v>
      </c>
    </row>
    <row r="29" spans="1:12" ht="17" customHeight="1" x14ac:dyDescent="0.2">
      <c r="A29" s="19" t="s">
        <v>156</v>
      </c>
      <c r="B29" s="26"/>
      <c r="C29" s="57" t="str">
        <f t="shared" si="0"/>
        <v/>
      </c>
      <c r="D29" s="7" t="str">
        <f t="shared" si="1"/>
        <v/>
      </c>
      <c r="E29" s="6" t="str">
        <f t="shared" si="2"/>
        <v/>
      </c>
      <c r="F29" s="57" t="str">
        <f t="shared" si="4"/>
        <v/>
      </c>
      <c r="G29" s="7" t="str">
        <f t="shared" si="5"/>
        <v/>
      </c>
      <c r="H29" s="6" t="str">
        <f t="shared" si="3"/>
        <v>X</v>
      </c>
      <c r="K29" s="19" t="s">
        <v>156</v>
      </c>
      <c r="L29" s="17">
        <f>$B$29</f>
        <v>0</v>
      </c>
    </row>
    <row r="30" spans="1:12" ht="17" customHeight="1" x14ac:dyDescent="0.2">
      <c r="A30" s="19" t="s">
        <v>157</v>
      </c>
      <c r="B30" s="26"/>
      <c r="C30" s="57" t="str">
        <f t="shared" si="0"/>
        <v/>
      </c>
      <c r="D30" s="7" t="str">
        <f t="shared" si="1"/>
        <v/>
      </c>
      <c r="E30" s="6" t="str">
        <f t="shared" si="2"/>
        <v/>
      </c>
      <c r="F30" s="57" t="str">
        <f t="shared" si="4"/>
        <v/>
      </c>
      <c r="G30" s="7" t="str">
        <f t="shared" si="5"/>
        <v/>
      </c>
      <c r="H30" s="6" t="str">
        <f t="shared" si="3"/>
        <v>X</v>
      </c>
      <c r="K30" s="19" t="s">
        <v>157</v>
      </c>
      <c r="L30" s="17">
        <f>$B$30</f>
        <v>0</v>
      </c>
    </row>
    <row r="31" spans="1:12" ht="17" customHeight="1" x14ac:dyDescent="0.2">
      <c r="A31" s="19" t="s">
        <v>158</v>
      </c>
      <c r="B31" s="26"/>
      <c r="C31" s="57" t="str">
        <f t="shared" si="0"/>
        <v/>
      </c>
      <c r="D31" s="7" t="str">
        <f t="shared" si="1"/>
        <v/>
      </c>
      <c r="E31" s="6" t="str">
        <f t="shared" si="2"/>
        <v/>
      </c>
      <c r="F31" s="57" t="str">
        <f t="shared" si="4"/>
        <v/>
      </c>
      <c r="G31" s="7" t="str">
        <f t="shared" si="5"/>
        <v/>
      </c>
      <c r="H31" s="6" t="str">
        <f t="shared" si="3"/>
        <v>X</v>
      </c>
      <c r="K31" s="19" t="s">
        <v>158</v>
      </c>
      <c r="L31" s="17">
        <f>$B$31</f>
        <v>0</v>
      </c>
    </row>
    <row r="32" spans="1:12" ht="17" customHeight="1" x14ac:dyDescent="0.2">
      <c r="A32" s="19" t="s">
        <v>159</v>
      </c>
      <c r="B32" s="26"/>
      <c r="C32" s="57" t="str">
        <f t="shared" si="0"/>
        <v/>
      </c>
      <c r="D32" s="7" t="str">
        <f t="shared" si="1"/>
        <v/>
      </c>
      <c r="E32" s="6" t="str">
        <f t="shared" si="2"/>
        <v/>
      </c>
      <c r="F32" s="57" t="str">
        <f t="shared" si="4"/>
        <v/>
      </c>
      <c r="G32" s="7" t="str">
        <f t="shared" si="5"/>
        <v/>
      </c>
      <c r="H32" s="6" t="str">
        <f t="shared" si="3"/>
        <v>X</v>
      </c>
      <c r="K32" s="19" t="s">
        <v>159</v>
      </c>
      <c r="L32" s="17">
        <f>$B$32</f>
        <v>0</v>
      </c>
    </row>
    <row r="33" spans="1:12" ht="17" customHeight="1" x14ac:dyDescent="0.2">
      <c r="A33" s="21" t="s">
        <v>160</v>
      </c>
      <c r="B33" s="26"/>
      <c r="C33" s="57" t="str">
        <f t="shared" si="0"/>
        <v/>
      </c>
      <c r="D33" s="7" t="str">
        <f t="shared" si="1"/>
        <v/>
      </c>
      <c r="E33" s="6" t="str">
        <f t="shared" si="2"/>
        <v/>
      </c>
      <c r="F33" s="57" t="str">
        <f t="shared" si="4"/>
        <v/>
      </c>
      <c r="G33" s="7" t="str">
        <f t="shared" si="5"/>
        <v/>
      </c>
      <c r="H33" s="6" t="str">
        <f t="shared" si="3"/>
        <v>X</v>
      </c>
      <c r="K33" s="19" t="s">
        <v>160</v>
      </c>
      <c r="L33" s="17">
        <f>$B$33</f>
        <v>0</v>
      </c>
    </row>
    <row r="34" spans="1:12" ht="17" customHeight="1" x14ac:dyDescent="0.2">
      <c r="A34" s="19" t="s">
        <v>161</v>
      </c>
      <c r="B34" s="26"/>
      <c r="C34" s="57" t="str">
        <f t="shared" si="0"/>
        <v/>
      </c>
      <c r="D34" s="7" t="str">
        <f t="shared" si="1"/>
        <v/>
      </c>
      <c r="E34" s="6" t="str">
        <f t="shared" si="2"/>
        <v/>
      </c>
      <c r="F34" s="57" t="str">
        <f t="shared" si="4"/>
        <v/>
      </c>
      <c r="G34" s="7" t="str">
        <f t="shared" si="5"/>
        <v/>
      </c>
      <c r="H34" s="6" t="str">
        <f t="shared" si="3"/>
        <v>X</v>
      </c>
      <c r="K34" s="21" t="s">
        <v>161</v>
      </c>
      <c r="L34" s="24">
        <f>$B$34</f>
        <v>0</v>
      </c>
    </row>
    <row r="35" spans="1:12" ht="17" customHeight="1" x14ac:dyDescent="0.2">
      <c r="A35" s="19" t="s">
        <v>162</v>
      </c>
      <c r="B35" s="26"/>
      <c r="C35" s="57" t="str">
        <f t="shared" si="0"/>
        <v/>
      </c>
      <c r="D35" s="7" t="str">
        <f t="shared" si="1"/>
        <v/>
      </c>
      <c r="E35" s="6" t="str">
        <f t="shared" si="2"/>
        <v/>
      </c>
      <c r="F35" s="57" t="str">
        <f t="shared" si="4"/>
        <v/>
      </c>
      <c r="G35" s="7" t="str">
        <f t="shared" si="5"/>
        <v/>
      </c>
      <c r="H35" s="6" t="str">
        <f t="shared" si="3"/>
        <v>X</v>
      </c>
      <c r="K35" s="19" t="s">
        <v>162</v>
      </c>
      <c r="L35" s="17">
        <f>$B$35</f>
        <v>0</v>
      </c>
    </row>
    <row r="36" spans="1:12" ht="17" customHeight="1" x14ac:dyDescent="0.2">
      <c r="A36" s="19" t="s">
        <v>163</v>
      </c>
      <c r="B36" s="26"/>
      <c r="C36" s="57" t="str">
        <f t="shared" si="0"/>
        <v/>
      </c>
      <c r="D36" s="7" t="str">
        <f t="shared" si="1"/>
        <v/>
      </c>
      <c r="E36" s="6" t="str">
        <f t="shared" si="2"/>
        <v/>
      </c>
      <c r="F36" s="57" t="str">
        <f t="shared" si="4"/>
        <v/>
      </c>
      <c r="G36" s="7" t="str">
        <f t="shared" si="5"/>
        <v/>
      </c>
      <c r="H36" s="6" t="str">
        <f t="shared" si="3"/>
        <v>X</v>
      </c>
      <c r="K36" s="19" t="s">
        <v>163</v>
      </c>
      <c r="L36" s="17">
        <f>$B$36</f>
        <v>0</v>
      </c>
    </row>
    <row r="37" spans="1:12" ht="17" customHeight="1" x14ac:dyDescent="0.2">
      <c r="A37" s="19" t="s">
        <v>164</v>
      </c>
      <c r="B37" s="26"/>
      <c r="C37" s="57" t="str">
        <f t="shared" si="0"/>
        <v/>
      </c>
      <c r="D37" s="7" t="str">
        <f t="shared" si="1"/>
        <v/>
      </c>
      <c r="E37" s="6" t="str">
        <f t="shared" si="2"/>
        <v/>
      </c>
      <c r="F37" s="57" t="str">
        <f t="shared" si="4"/>
        <v/>
      </c>
      <c r="G37" s="7" t="str">
        <f t="shared" si="5"/>
        <v/>
      </c>
      <c r="H37" s="6" t="str">
        <f t="shared" si="3"/>
        <v>X</v>
      </c>
      <c r="K37" s="19" t="s">
        <v>164</v>
      </c>
      <c r="L37" s="17">
        <f>$B$37</f>
        <v>0</v>
      </c>
    </row>
    <row r="38" spans="1:12" ht="17" customHeight="1" x14ac:dyDescent="0.2">
      <c r="A38" s="19" t="s">
        <v>165</v>
      </c>
      <c r="B38" s="26"/>
      <c r="C38" s="57" t="str">
        <f t="shared" si="0"/>
        <v/>
      </c>
      <c r="D38" s="7" t="str">
        <f t="shared" si="1"/>
        <v/>
      </c>
      <c r="E38" s="6" t="str">
        <f t="shared" si="2"/>
        <v/>
      </c>
      <c r="F38" s="57" t="str">
        <f t="shared" si="4"/>
        <v/>
      </c>
      <c r="G38" s="7" t="str">
        <f t="shared" si="5"/>
        <v/>
      </c>
      <c r="H38" s="6" t="str">
        <f t="shared" si="3"/>
        <v>X</v>
      </c>
      <c r="K38" s="19" t="s">
        <v>165</v>
      </c>
      <c r="L38" s="17">
        <f>$B$38</f>
        <v>0</v>
      </c>
    </row>
    <row r="39" spans="1:12" ht="17" customHeight="1" x14ac:dyDescent="0.2">
      <c r="A39" s="19" t="s">
        <v>166</v>
      </c>
      <c r="B39" s="26"/>
      <c r="C39" s="57" t="str">
        <f t="shared" si="0"/>
        <v/>
      </c>
      <c r="D39" s="7" t="str">
        <f t="shared" si="1"/>
        <v/>
      </c>
      <c r="E39" s="6" t="str">
        <f t="shared" si="2"/>
        <v/>
      </c>
      <c r="F39" s="57" t="str">
        <f t="shared" si="4"/>
        <v/>
      </c>
      <c r="G39" s="7" t="str">
        <f t="shared" si="5"/>
        <v/>
      </c>
      <c r="H39" s="6" t="str">
        <f t="shared" si="3"/>
        <v>X</v>
      </c>
      <c r="K39" s="19" t="s">
        <v>166</v>
      </c>
      <c r="L39" s="17">
        <f>$B$39</f>
        <v>0</v>
      </c>
    </row>
    <row r="40" spans="1:12" ht="17" customHeight="1" x14ac:dyDescent="0.2">
      <c r="A40" s="19" t="s">
        <v>167</v>
      </c>
      <c r="B40" s="26"/>
      <c r="C40" s="57" t="str">
        <f t="shared" si="0"/>
        <v/>
      </c>
      <c r="D40" s="7" t="str">
        <f t="shared" si="1"/>
        <v/>
      </c>
      <c r="E40" s="6" t="str">
        <f t="shared" si="2"/>
        <v/>
      </c>
      <c r="F40" s="57" t="str">
        <f t="shared" si="4"/>
        <v/>
      </c>
      <c r="G40" s="7" t="str">
        <f t="shared" si="5"/>
        <v/>
      </c>
      <c r="H40" s="6" t="str">
        <f t="shared" ref="H40:H64" si="6">IF(OR(COUNTIF(HorSup,B40),B40="",B40="REPOS"),"X")</f>
        <v>X</v>
      </c>
      <c r="K40" s="19" t="s">
        <v>167</v>
      </c>
      <c r="L40" s="24">
        <f>$B$40</f>
        <v>0</v>
      </c>
    </row>
    <row r="41" spans="1:12" ht="17" customHeight="1" x14ac:dyDescent="0.2">
      <c r="A41" s="21" t="s">
        <v>168</v>
      </c>
      <c r="B41" s="26"/>
      <c r="C41" s="57" t="str">
        <f t="shared" si="0"/>
        <v/>
      </c>
      <c r="D41" s="7" t="str">
        <f t="shared" si="1"/>
        <v/>
      </c>
      <c r="E41" s="6" t="str">
        <f t="shared" si="2"/>
        <v/>
      </c>
      <c r="F41" s="57" t="str">
        <f t="shared" si="4"/>
        <v/>
      </c>
      <c r="G41" s="7" t="str">
        <f t="shared" si="5"/>
        <v/>
      </c>
      <c r="H41" s="6" t="str">
        <f t="shared" si="6"/>
        <v>X</v>
      </c>
      <c r="K41" s="19" t="s">
        <v>168</v>
      </c>
      <c r="L41" s="24">
        <f>$B$41</f>
        <v>0</v>
      </c>
    </row>
    <row r="42" spans="1:12" ht="17" customHeight="1" x14ac:dyDescent="0.2">
      <c r="A42" s="19" t="s">
        <v>169</v>
      </c>
      <c r="B42" s="26"/>
      <c r="C42" s="57" t="str">
        <f t="shared" si="0"/>
        <v/>
      </c>
      <c r="D42" s="7" t="str">
        <f t="shared" si="1"/>
        <v/>
      </c>
      <c r="E42" s="6" t="str">
        <f t="shared" si="2"/>
        <v/>
      </c>
      <c r="F42" s="57" t="str">
        <f t="shared" si="4"/>
        <v/>
      </c>
      <c r="G42" s="7" t="str">
        <f t="shared" si="5"/>
        <v/>
      </c>
      <c r="H42" s="6" t="str">
        <f t="shared" si="6"/>
        <v>X</v>
      </c>
      <c r="K42" s="20" t="s">
        <v>169</v>
      </c>
      <c r="L42" s="24">
        <f>$B$42</f>
        <v>0</v>
      </c>
    </row>
    <row r="43" spans="1:12" ht="17" customHeight="1" x14ac:dyDescent="0.2">
      <c r="A43" s="19" t="s">
        <v>170</v>
      </c>
      <c r="B43" s="26"/>
      <c r="C43" s="57" t="str">
        <f t="shared" si="0"/>
        <v/>
      </c>
      <c r="D43" s="7" t="str">
        <f t="shared" si="1"/>
        <v/>
      </c>
      <c r="E43" s="6" t="str">
        <f t="shared" si="2"/>
        <v/>
      </c>
      <c r="F43" s="57" t="str">
        <f t="shared" si="4"/>
        <v/>
      </c>
      <c r="G43" s="7" t="str">
        <f t="shared" si="5"/>
        <v/>
      </c>
      <c r="H43" s="6" t="str">
        <f t="shared" si="6"/>
        <v>X</v>
      </c>
      <c r="K43" s="21" t="s">
        <v>170</v>
      </c>
      <c r="L43" s="24">
        <f>$B$43</f>
        <v>0</v>
      </c>
    </row>
    <row r="44" spans="1:12" ht="17" customHeight="1" x14ac:dyDescent="0.2">
      <c r="A44" s="19" t="s">
        <v>171</v>
      </c>
      <c r="B44" s="26"/>
      <c r="C44" s="57" t="str">
        <f t="shared" si="0"/>
        <v/>
      </c>
      <c r="D44" s="7" t="str">
        <f t="shared" si="1"/>
        <v/>
      </c>
      <c r="E44" s="6" t="str">
        <f t="shared" si="2"/>
        <v/>
      </c>
      <c r="F44" s="57" t="str">
        <f t="shared" si="4"/>
        <v/>
      </c>
      <c r="G44" s="7" t="str">
        <f t="shared" si="5"/>
        <v/>
      </c>
      <c r="H44" s="6" t="str">
        <f t="shared" si="6"/>
        <v>X</v>
      </c>
      <c r="K44" s="21" t="s">
        <v>171</v>
      </c>
      <c r="L44" s="17">
        <f>$B$44</f>
        <v>0</v>
      </c>
    </row>
    <row r="45" spans="1:12" ht="17" customHeight="1" x14ac:dyDescent="0.2">
      <c r="A45" s="19" t="s">
        <v>172</v>
      </c>
      <c r="B45" s="26"/>
      <c r="C45" s="57" t="str">
        <f t="shared" si="0"/>
        <v/>
      </c>
      <c r="D45" s="7" t="str">
        <f t="shared" si="1"/>
        <v/>
      </c>
      <c r="E45" s="6" t="str">
        <f t="shared" si="2"/>
        <v/>
      </c>
      <c r="F45" s="57" t="str">
        <f t="shared" si="4"/>
        <v/>
      </c>
      <c r="G45" s="7" t="str">
        <f t="shared" si="5"/>
        <v/>
      </c>
      <c r="H45" s="6" t="str">
        <f t="shared" si="6"/>
        <v>X</v>
      </c>
      <c r="K45" s="19" t="s">
        <v>172</v>
      </c>
      <c r="L45" s="17">
        <f>$B$45</f>
        <v>0</v>
      </c>
    </row>
    <row r="46" spans="1:12" ht="17" customHeight="1" x14ac:dyDescent="0.2">
      <c r="A46" s="19" t="s">
        <v>173</v>
      </c>
      <c r="B46" s="26"/>
      <c r="C46" s="57" t="str">
        <f t="shared" si="0"/>
        <v/>
      </c>
      <c r="D46" s="7" t="str">
        <f t="shared" si="1"/>
        <v/>
      </c>
      <c r="E46" s="6" t="str">
        <f t="shared" si="2"/>
        <v/>
      </c>
      <c r="F46" s="57" t="str">
        <f t="shared" si="4"/>
        <v/>
      </c>
      <c r="G46" s="7" t="str">
        <f t="shared" si="5"/>
        <v/>
      </c>
      <c r="H46" s="6" t="str">
        <f t="shared" si="6"/>
        <v>X</v>
      </c>
      <c r="K46" s="19" t="s">
        <v>173</v>
      </c>
      <c r="L46" s="17">
        <f>$B$46</f>
        <v>0</v>
      </c>
    </row>
    <row r="47" spans="1:12" ht="17" customHeight="1" x14ac:dyDescent="0.2">
      <c r="A47" s="19" t="s">
        <v>174</v>
      </c>
      <c r="B47" s="26"/>
      <c r="C47" s="57" t="str">
        <f t="shared" si="0"/>
        <v/>
      </c>
      <c r="D47" s="7" t="str">
        <f t="shared" si="1"/>
        <v/>
      </c>
      <c r="E47" s="6" t="str">
        <f t="shared" si="2"/>
        <v/>
      </c>
      <c r="F47" s="57" t="str">
        <f t="shared" si="4"/>
        <v/>
      </c>
      <c r="G47" s="7" t="str">
        <f t="shared" si="5"/>
        <v/>
      </c>
      <c r="H47" s="6" t="str">
        <f t="shared" si="6"/>
        <v>X</v>
      </c>
      <c r="K47" s="21" t="s">
        <v>174</v>
      </c>
      <c r="L47" s="17">
        <f>$B$47</f>
        <v>0</v>
      </c>
    </row>
    <row r="48" spans="1:12" ht="17" customHeight="1" x14ac:dyDescent="0.2">
      <c r="A48" s="19" t="s">
        <v>175</v>
      </c>
      <c r="B48" s="26"/>
      <c r="C48" s="57" t="str">
        <f t="shared" si="0"/>
        <v/>
      </c>
      <c r="D48" s="7" t="str">
        <f t="shared" si="1"/>
        <v/>
      </c>
      <c r="E48" s="6" t="str">
        <f t="shared" si="2"/>
        <v/>
      </c>
      <c r="F48" s="57" t="str">
        <f t="shared" si="4"/>
        <v/>
      </c>
      <c r="G48" s="7" t="str">
        <f t="shared" si="5"/>
        <v/>
      </c>
      <c r="H48" s="6" t="str">
        <f t="shared" si="6"/>
        <v>X</v>
      </c>
      <c r="K48" s="20" t="s">
        <v>175</v>
      </c>
      <c r="L48" s="17">
        <f>$B$48</f>
        <v>0</v>
      </c>
    </row>
    <row r="49" spans="1:12" ht="17" customHeight="1" x14ac:dyDescent="0.2">
      <c r="A49" s="29" t="s">
        <v>176</v>
      </c>
      <c r="B49" s="26"/>
      <c r="C49" s="57" t="str">
        <f t="shared" si="0"/>
        <v/>
      </c>
      <c r="D49" s="7" t="str">
        <f t="shared" si="1"/>
        <v/>
      </c>
      <c r="E49" s="6" t="str">
        <f t="shared" si="2"/>
        <v/>
      </c>
      <c r="F49" s="57" t="str">
        <f t="shared" si="4"/>
        <v/>
      </c>
      <c r="G49" s="7" t="str">
        <f t="shared" si="5"/>
        <v/>
      </c>
      <c r="H49" s="6" t="str">
        <f t="shared" si="6"/>
        <v>X</v>
      </c>
      <c r="K49" s="19" t="s">
        <v>176</v>
      </c>
      <c r="L49" s="17">
        <f>$B$49</f>
        <v>0</v>
      </c>
    </row>
    <row r="50" spans="1:12" ht="17" customHeight="1" x14ac:dyDescent="0.2">
      <c r="A50" s="21" t="s">
        <v>177</v>
      </c>
      <c r="B50" s="26"/>
      <c r="C50" s="57" t="str">
        <f t="shared" si="0"/>
        <v/>
      </c>
      <c r="D50" s="7" t="str">
        <f t="shared" si="1"/>
        <v/>
      </c>
      <c r="E50" s="6" t="str">
        <f t="shared" si="2"/>
        <v/>
      </c>
      <c r="F50" s="57" t="str">
        <f t="shared" si="4"/>
        <v/>
      </c>
      <c r="G50" s="7" t="str">
        <f t="shared" si="5"/>
        <v/>
      </c>
      <c r="H50" s="6" t="str">
        <f t="shared" si="6"/>
        <v>X</v>
      </c>
      <c r="K50" s="19" t="s">
        <v>177</v>
      </c>
      <c r="L50" s="17">
        <f>$B$50</f>
        <v>0</v>
      </c>
    </row>
    <row r="51" spans="1:12" ht="17" customHeight="1" x14ac:dyDescent="0.2">
      <c r="A51" s="21" t="s">
        <v>178</v>
      </c>
      <c r="B51" s="26"/>
      <c r="C51" s="57" t="str">
        <f t="shared" si="0"/>
        <v/>
      </c>
      <c r="D51" s="7" t="str">
        <f t="shared" si="1"/>
        <v/>
      </c>
      <c r="E51" s="6" t="str">
        <f t="shared" si="2"/>
        <v/>
      </c>
      <c r="F51" s="57" t="str">
        <f t="shared" si="4"/>
        <v/>
      </c>
      <c r="G51" s="7" t="str">
        <f t="shared" si="5"/>
        <v/>
      </c>
      <c r="H51" s="6" t="str">
        <f t="shared" si="6"/>
        <v>X</v>
      </c>
      <c r="K51" s="20" t="s">
        <v>178</v>
      </c>
      <c r="L51" s="17">
        <f>$B$51</f>
        <v>0</v>
      </c>
    </row>
    <row r="52" spans="1:12" ht="17" customHeight="1" x14ac:dyDescent="0.2">
      <c r="A52" s="29" t="s">
        <v>179</v>
      </c>
      <c r="B52" s="26"/>
      <c r="C52" s="57" t="str">
        <f t="shared" si="0"/>
        <v/>
      </c>
      <c r="D52" s="7" t="str">
        <f t="shared" si="1"/>
        <v/>
      </c>
      <c r="E52" s="6" t="str">
        <f t="shared" si="2"/>
        <v/>
      </c>
      <c r="F52" s="57" t="str">
        <f t="shared" si="4"/>
        <v/>
      </c>
      <c r="G52" s="7" t="str">
        <f t="shared" si="5"/>
        <v/>
      </c>
      <c r="H52" s="6" t="str">
        <f t="shared" si="6"/>
        <v>X</v>
      </c>
      <c r="K52" s="20" t="s">
        <v>179</v>
      </c>
      <c r="L52" s="17">
        <f>$B$52</f>
        <v>0</v>
      </c>
    </row>
    <row r="53" spans="1:12" ht="17" customHeight="1" x14ac:dyDescent="0.2">
      <c r="A53" s="19" t="s">
        <v>180</v>
      </c>
      <c r="B53" s="26"/>
      <c r="C53" s="57" t="str">
        <f t="shared" si="0"/>
        <v/>
      </c>
      <c r="D53" s="7" t="str">
        <f t="shared" si="1"/>
        <v/>
      </c>
      <c r="E53" s="6" t="str">
        <f t="shared" si="2"/>
        <v/>
      </c>
      <c r="F53" s="57" t="str">
        <f t="shared" si="4"/>
        <v/>
      </c>
      <c r="G53" s="7" t="str">
        <f t="shared" si="5"/>
        <v/>
      </c>
      <c r="H53" s="6" t="str">
        <f t="shared" si="6"/>
        <v>X</v>
      </c>
      <c r="K53" s="19" t="s">
        <v>180</v>
      </c>
      <c r="L53" s="24">
        <f>$B$53</f>
        <v>0</v>
      </c>
    </row>
    <row r="54" spans="1:12" ht="17" customHeight="1" x14ac:dyDescent="0.2">
      <c r="A54" s="21" t="s">
        <v>181</v>
      </c>
      <c r="B54" s="26"/>
      <c r="C54" s="57" t="str">
        <f t="shared" si="0"/>
        <v/>
      </c>
      <c r="D54" s="7" t="str">
        <f t="shared" si="1"/>
        <v/>
      </c>
      <c r="E54" s="6" t="str">
        <f t="shared" si="2"/>
        <v/>
      </c>
      <c r="F54" s="57" t="str">
        <f t="shared" si="4"/>
        <v/>
      </c>
      <c r="G54" s="7" t="str">
        <f t="shared" si="5"/>
        <v/>
      </c>
      <c r="H54" s="6" t="str">
        <f t="shared" si="6"/>
        <v>X</v>
      </c>
      <c r="K54" s="20" t="s">
        <v>181</v>
      </c>
      <c r="L54" s="17">
        <f>$B$54</f>
        <v>0</v>
      </c>
    </row>
    <row r="55" spans="1:12" ht="17" customHeight="1" x14ac:dyDescent="0.2">
      <c r="A55" s="20" t="s">
        <v>182</v>
      </c>
      <c r="B55" s="26"/>
      <c r="C55" s="57" t="str">
        <f t="shared" si="0"/>
        <v/>
      </c>
      <c r="D55" s="7" t="str">
        <f t="shared" si="1"/>
        <v/>
      </c>
      <c r="E55" s="6" t="str">
        <f t="shared" si="2"/>
        <v/>
      </c>
      <c r="F55" s="57" t="str">
        <f t="shared" si="4"/>
        <v/>
      </c>
      <c r="G55" s="7" t="str">
        <f t="shared" si="5"/>
        <v/>
      </c>
      <c r="H55" s="6" t="str">
        <f t="shared" si="6"/>
        <v>X</v>
      </c>
      <c r="K55" s="19" t="s">
        <v>182</v>
      </c>
      <c r="L55" s="24">
        <f>$B$55</f>
        <v>0</v>
      </c>
    </row>
    <row r="56" spans="1:12" ht="17" customHeight="1" x14ac:dyDescent="0.2">
      <c r="A56" s="19" t="s">
        <v>183</v>
      </c>
      <c r="B56" s="26"/>
      <c r="C56" s="57" t="str">
        <f t="shared" si="0"/>
        <v/>
      </c>
      <c r="D56" s="7" t="str">
        <f t="shared" si="1"/>
        <v/>
      </c>
      <c r="E56" s="6" t="str">
        <f t="shared" si="2"/>
        <v/>
      </c>
      <c r="F56" s="57" t="str">
        <f t="shared" si="4"/>
        <v/>
      </c>
      <c r="G56" s="7" t="str">
        <f t="shared" si="5"/>
        <v/>
      </c>
      <c r="H56" s="6" t="str">
        <f t="shared" si="6"/>
        <v>X</v>
      </c>
      <c r="K56" s="45" t="s">
        <v>183</v>
      </c>
      <c r="L56" s="24">
        <f>$B$56</f>
        <v>0</v>
      </c>
    </row>
    <row r="57" spans="1:12" ht="17" customHeight="1" x14ac:dyDescent="0.2">
      <c r="A57" s="19" t="s">
        <v>184</v>
      </c>
      <c r="B57" s="26"/>
      <c r="C57" s="57" t="str">
        <f t="shared" si="0"/>
        <v/>
      </c>
      <c r="D57" s="7" t="str">
        <f t="shared" si="1"/>
        <v/>
      </c>
      <c r="E57" s="6" t="str">
        <f t="shared" si="2"/>
        <v/>
      </c>
      <c r="F57" s="57" t="str">
        <f t="shared" si="4"/>
        <v/>
      </c>
      <c r="G57" s="7" t="str">
        <f t="shared" si="5"/>
        <v/>
      </c>
      <c r="H57" s="6" t="str">
        <f t="shared" si="6"/>
        <v>X</v>
      </c>
      <c r="K57" s="19" t="s">
        <v>184</v>
      </c>
      <c r="L57" s="24">
        <f>$B$57</f>
        <v>0</v>
      </c>
    </row>
    <row r="58" spans="1:12" ht="17" customHeight="1" x14ac:dyDescent="0.2">
      <c r="A58" s="20" t="s">
        <v>185</v>
      </c>
      <c r="B58" s="26"/>
      <c r="C58" s="57" t="str">
        <f t="shared" si="0"/>
        <v/>
      </c>
      <c r="D58" s="7" t="str">
        <f t="shared" si="1"/>
        <v/>
      </c>
      <c r="E58" s="6" t="str">
        <f t="shared" si="2"/>
        <v/>
      </c>
      <c r="F58" s="57" t="str">
        <f t="shared" si="4"/>
        <v/>
      </c>
      <c r="G58" s="7" t="str">
        <f t="shared" si="5"/>
        <v/>
      </c>
      <c r="H58" s="6" t="str">
        <f t="shared" si="6"/>
        <v>X</v>
      </c>
      <c r="K58" s="19" t="s">
        <v>185</v>
      </c>
      <c r="L58" s="99">
        <f>$B$58</f>
        <v>0</v>
      </c>
    </row>
    <row r="59" spans="1:12" ht="17" customHeight="1" x14ac:dyDescent="0.2">
      <c r="A59" s="20" t="s">
        <v>186</v>
      </c>
      <c r="B59" s="26"/>
      <c r="C59" s="57" t="str">
        <f t="shared" si="0"/>
        <v/>
      </c>
      <c r="D59" s="7" t="str">
        <f t="shared" si="1"/>
        <v/>
      </c>
      <c r="E59" s="6" t="str">
        <f t="shared" si="2"/>
        <v/>
      </c>
      <c r="F59" s="57" t="str">
        <f t="shared" si="4"/>
        <v/>
      </c>
      <c r="G59" s="7" t="str">
        <f t="shared" si="5"/>
        <v/>
      </c>
      <c r="H59" s="6" t="str">
        <f t="shared" si="6"/>
        <v>X</v>
      </c>
      <c r="K59" s="19" t="s">
        <v>186</v>
      </c>
      <c r="L59" s="99">
        <f>$B$59</f>
        <v>0</v>
      </c>
    </row>
    <row r="60" spans="1:12" ht="16" x14ac:dyDescent="0.2">
      <c r="A60" s="19" t="s">
        <v>187</v>
      </c>
      <c r="B60" s="26"/>
      <c r="C60" s="57" t="str">
        <f t="shared" si="0"/>
        <v/>
      </c>
      <c r="D60" s="7" t="str">
        <f t="shared" si="1"/>
        <v/>
      </c>
      <c r="E60" s="6" t="str">
        <f t="shared" si="2"/>
        <v/>
      </c>
      <c r="F60" s="57" t="str">
        <f t="shared" si="4"/>
        <v/>
      </c>
      <c r="G60" s="7" t="str">
        <f t="shared" si="5"/>
        <v/>
      </c>
      <c r="H60" s="6" t="str">
        <f t="shared" si="6"/>
        <v>X</v>
      </c>
      <c r="K60" s="19" t="s">
        <v>187</v>
      </c>
      <c r="L60" s="99">
        <f>$B$60</f>
        <v>0</v>
      </c>
    </row>
    <row r="61" spans="1:12" ht="16" x14ac:dyDescent="0.2">
      <c r="A61" s="20" t="s">
        <v>188</v>
      </c>
      <c r="B61" s="26"/>
      <c r="C61" s="57" t="str">
        <f t="shared" si="0"/>
        <v/>
      </c>
      <c r="D61" s="7" t="str">
        <f t="shared" si="1"/>
        <v/>
      </c>
      <c r="E61" s="6" t="str">
        <f t="shared" si="2"/>
        <v/>
      </c>
      <c r="F61" s="57" t="str">
        <f t="shared" si="4"/>
        <v/>
      </c>
      <c r="G61" s="7" t="str">
        <f t="shared" si="5"/>
        <v/>
      </c>
      <c r="H61" s="6" t="str">
        <f t="shared" si="6"/>
        <v>X</v>
      </c>
      <c r="K61" s="19" t="s">
        <v>188</v>
      </c>
      <c r="L61" s="99">
        <f>$B$61</f>
        <v>0</v>
      </c>
    </row>
    <row r="62" spans="1:12" ht="16" x14ac:dyDescent="0.2">
      <c r="A62" s="19" t="s">
        <v>189</v>
      </c>
      <c r="B62" s="31"/>
      <c r="C62" s="57" t="str">
        <f t="shared" si="0"/>
        <v/>
      </c>
      <c r="D62" s="7" t="str">
        <f t="shared" si="1"/>
        <v/>
      </c>
      <c r="E62" s="6" t="str">
        <f t="shared" si="2"/>
        <v/>
      </c>
      <c r="F62" s="57" t="str">
        <f t="shared" si="4"/>
        <v/>
      </c>
      <c r="G62" s="7" t="str">
        <f t="shared" si="5"/>
        <v/>
      </c>
      <c r="H62" s="6" t="str">
        <f t="shared" si="6"/>
        <v>X</v>
      </c>
      <c r="K62" s="19" t="s">
        <v>189</v>
      </c>
      <c r="L62" s="99">
        <f>$B$62</f>
        <v>0</v>
      </c>
    </row>
    <row r="63" spans="1:12" ht="16" x14ac:dyDescent="0.2">
      <c r="A63" s="27" t="s">
        <v>190</v>
      </c>
      <c r="B63" s="31"/>
      <c r="C63" s="57" t="str">
        <f>IF(COUNTIF(HorMat,B63),"X","")</f>
        <v/>
      </c>
      <c r="D63" s="7" t="str">
        <f>IF(COUNTIF(HorAm,B63),"X","")</f>
        <v/>
      </c>
      <c r="E63" s="6" t="str">
        <f>IF(COUNTIF(HorSoir,B63),"X","")</f>
        <v/>
      </c>
      <c r="F63" s="57" t="str">
        <f>IF(B63="Congés","X","")</f>
        <v/>
      </c>
      <c r="G63" s="7" t="str">
        <f>IF(B63="Absent","X","")</f>
        <v/>
      </c>
      <c r="H63" s="6" t="str">
        <f t="shared" si="6"/>
        <v>X</v>
      </c>
      <c r="K63" s="19" t="s">
        <v>190</v>
      </c>
      <c r="L63" s="99">
        <f>$B$63</f>
        <v>0</v>
      </c>
    </row>
    <row r="64" spans="1:12" ht="17" thickBot="1" x14ac:dyDescent="0.25">
      <c r="A64" s="28" t="s">
        <v>191</v>
      </c>
      <c r="B64" s="30"/>
      <c r="C64" s="36" t="str">
        <f>IF(COUNTIF(HorMat,B64),"X","")</f>
        <v/>
      </c>
      <c r="D64" s="37" t="str">
        <f>IF(COUNTIF(HorAm,B64),"X","")</f>
        <v/>
      </c>
      <c r="E64" s="38" t="str">
        <f>IF(COUNTIF(HorSoir,B64),"X","")</f>
        <v/>
      </c>
      <c r="F64" s="36" t="str">
        <f>IF(B64="Congés","X","")</f>
        <v/>
      </c>
      <c r="G64" s="37" t="str">
        <f>IF(B64="Absent","X","")</f>
        <v/>
      </c>
      <c r="H64" s="38" t="str">
        <f t="shared" si="6"/>
        <v>X</v>
      </c>
      <c r="K64" s="28" t="s">
        <v>191</v>
      </c>
      <c r="L64" s="100">
        <f>$B$64</f>
        <v>0</v>
      </c>
    </row>
  </sheetData>
  <mergeCells count="9">
    <mergeCell ref="A6:A7"/>
    <mergeCell ref="B6:B7"/>
    <mergeCell ref="K2:L3"/>
    <mergeCell ref="A1:H2"/>
    <mergeCell ref="A3:H3"/>
    <mergeCell ref="A4:E5"/>
    <mergeCell ref="F4:H5"/>
    <mergeCell ref="C6:E6"/>
    <mergeCell ref="F6:H6"/>
  </mergeCells>
  <conditionalFormatting sqref="B8:B64 L8:L56">
    <cfRule type="cellIs" dxfId="555" priority="25" stopIfTrue="1" operator="equal">
      <formula>"Repos"</formula>
    </cfRule>
    <cfRule type="cellIs" dxfId="554" priority="26" stopIfTrue="1" operator="equal">
      <formula>"ABSENT"</formula>
    </cfRule>
    <cfRule type="cellIs" dxfId="553" priority="27" stopIfTrue="1" operator="equal">
      <formula>"NICE OUEST"</formula>
    </cfRule>
    <cfRule type="cellIs" dxfId="552" priority="28" stopIfTrue="1" operator="equal">
      <formula>"Nice Nord"</formula>
    </cfRule>
    <cfRule type="cellIs" dxfId="551" priority="29" stopIfTrue="1" operator="equal">
      <formula>"Congés"</formula>
    </cfRule>
    <cfRule type="cellIs" dxfId="550" priority="30" stopIfTrue="1" operator="equal">
      <formula>"Nice Est"</formula>
    </cfRule>
  </conditionalFormatting>
  <conditionalFormatting sqref="L57">
    <cfRule type="cellIs" dxfId="549" priority="18" stopIfTrue="1" operator="equal">
      <formula>"Repos"</formula>
    </cfRule>
    <cfRule type="cellIs" dxfId="548" priority="19" stopIfTrue="1" operator="equal">
      <formula>"ABSENT"</formula>
    </cfRule>
    <cfRule type="cellIs" dxfId="547" priority="20" stopIfTrue="1" operator="equal">
      <formula>"NICE OUEST"</formula>
    </cfRule>
    <cfRule type="cellIs" dxfId="546" priority="21" stopIfTrue="1" operator="equal">
      <formula>"Nice Nord"</formula>
    </cfRule>
    <cfRule type="cellIs" dxfId="545" priority="22" stopIfTrue="1" operator="equal">
      <formula>"Congés"</formula>
    </cfRule>
    <cfRule type="cellIs" dxfId="544" priority="23" stopIfTrue="1" operator="equal">
      <formula>"Nice Est"</formula>
    </cfRule>
  </conditionalFormatting>
  <conditionalFormatting sqref="K2">
    <cfRule type="cellIs" dxfId="543" priority="17" stopIfTrue="1" operator="equal">
      <formula>""</formula>
    </cfRule>
  </conditionalFormatting>
  <conditionalFormatting sqref="B8:B64 L8:L56">
    <cfRule type="cellIs" dxfId="542" priority="11" stopIfTrue="1" operator="equal">
      <formula>"Repos"</formula>
    </cfRule>
    <cfRule type="cellIs" dxfId="541" priority="12" stopIfTrue="1" operator="equal">
      <formula>"ABSENT"</formula>
    </cfRule>
    <cfRule type="cellIs" dxfId="540" priority="13" stopIfTrue="1" operator="equal">
      <formula>"NICE OUEST"</formula>
    </cfRule>
    <cfRule type="cellIs" dxfId="539" priority="14" stopIfTrue="1" operator="equal">
      <formula>"Nice Nord"</formula>
    </cfRule>
    <cfRule type="cellIs" dxfId="538" priority="15" stopIfTrue="1" operator="equal">
      <formula>"Congés"</formula>
    </cfRule>
    <cfRule type="cellIs" dxfId="537" priority="16" stopIfTrue="1" operator="equal">
      <formula>"Nice Est"</formula>
    </cfRule>
  </conditionalFormatting>
  <conditionalFormatting sqref="L57">
    <cfRule type="cellIs" dxfId="536" priority="4" stopIfTrue="1" operator="equal">
      <formula>"Repos"</formula>
    </cfRule>
    <cfRule type="cellIs" dxfId="535" priority="5" stopIfTrue="1" operator="equal">
      <formula>"ABSENT"</formula>
    </cfRule>
    <cfRule type="cellIs" dxfId="534" priority="6" stopIfTrue="1" operator="equal">
      <formula>"NICE OUEST"</formula>
    </cfRule>
    <cfRule type="cellIs" dxfId="533" priority="7" stopIfTrue="1" operator="equal">
      <formula>"Nice Nord"</formula>
    </cfRule>
    <cfRule type="cellIs" dxfId="532" priority="8" stopIfTrue="1" operator="equal">
      <formula>"Congés"</formula>
    </cfRule>
    <cfRule type="cellIs" dxfId="531" priority="9" stopIfTrue="1" operator="equal">
      <formula>"Nice Est"</formula>
    </cfRule>
  </conditionalFormatting>
  <conditionalFormatting sqref="K2">
    <cfRule type="cellIs" dxfId="530" priority="3" stopIfTrue="1" operator="equal">
      <formula>""</formula>
    </cfRule>
  </conditionalFormatting>
  <conditionalFormatting sqref="H8:H64">
    <cfRule type="containsText" dxfId="529" priority="2" operator="containsText" text="FAUX">
      <formula>NOT(ISERROR(SEARCH("FAUX",H8)))</formula>
    </cfRule>
  </conditionalFormatting>
  <conditionalFormatting sqref="L8:L64">
    <cfRule type="cellIs" dxfId="528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 enableFormatConditionsCalculation="0"/>
  <dimension ref="A1:F59"/>
  <sheetViews>
    <sheetView workbookViewId="0">
      <selection activeCell="F40" sqref="F40"/>
    </sheetView>
  </sheetViews>
  <sheetFormatPr baseColWidth="10" defaultRowHeight="15" x14ac:dyDescent="0.2"/>
  <cols>
    <col min="1" max="1" width="36.5" customWidth="1"/>
    <col min="2" max="2" width="37.1640625" bestFit="1" customWidth="1"/>
    <col min="4" max="4" width="32.33203125" customWidth="1"/>
    <col min="5" max="5" width="37.1640625" bestFit="1" customWidth="1"/>
  </cols>
  <sheetData>
    <row r="1" spans="1:5" ht="16.5" customHeight="1" x14ac:dyDescent="0.2">
      <c r="D1" s="33" t="s">
        <v>119</v>
      </c>
    </row>
    <row r="2" spans="1:5" s="2" customFormat="1" ht="14" x14ac:dyDescent="0.2">
      <c r="A2" s="2" t="s">
        <v>117</v>
      </c>
      <c r="D2" s="2" t="s">
        <v>117</v>
      </c>
    </row>
    <row r="3" spans="1:5" s="2" customFormat="1" ht="13.5" customHeight="1" x14ac:dyDescent="0.2">
      <c r="A3" s="2" t="s">
        <v>11</v>
      </c>
      <c r="B3" s="2" t="s">
        <v>64</v>
      </c>
      <c r="D3" s="2" t="s">
        <v>11</v>
      </c>
      <c r="E3" s="2" t="s">
        <v>64</v>
      </c>
    </row>
    <row r="4" spans="1:5" s="2" customFormat="1" ht="13.5" customHeight="1" x14ac:dyDescent="0.2">
      <c r="A4" s="2" t="s">
        <v>13</v>
      </c>
      <c r="B4" s="2" t="s">
        <v>69</v>
      </c>
      <c r="D4" s="2" t="s">
        <v>13</v>
      </c>
      <c r="E4" s="2" t="s">
        <v>69</v>
      </c>
    </row>
    <row r="5" spans="1:5" s="2" customFormat="1" ht="13.5" customHeight="1" x14ac:dyDescent="0.2">
      <c r="A5" s="2" t="s">
        <v>15</v>
      </c>
      <c r="B5" s="2" t="s">
        <v>8</v>
      </c>
      <c r="D5" s="2" t="s">
        <v>15</v>
      </c>
      <c r="E5" s="2" t="s">
        <v>8</v>
      </c>
    </row>
    <row r="6" spans="1:5" s="2" customFormat="1" ht="13.5" customHeight="1" x14ac:dyDescent="0.2">
      <c r="A6" s="2" t="s">
        <v>17</v>
      </c>
      <c r="B6" s="2" t="s">
        <v>92</v>
      </c>
      <c r="D6" s="2" t="s">
        <v>17</v>
      </c>
      <c r="E6" s="2" t="s">
        <v>92</v>
      </c>
    </row>
    <row r="7" spans="1:5" s="2" customFormat="1" ht="13.5" customHeight="1" x14ac:dyDescent="0.2">
      <c r="A7" s="2" t="s">
        <v>19</v>
      </c>
      <c r="B7" s="2" t="s">
        <v>95</v>
      </c>
      <c r="D7" s="2" t="s">
        <v>19</v>
      </c>
      <c r="E7" s="2" t="s">
        <v>95</v>
      </c>
    </row>
    <row r="8" spans="1:5" s="2" customFormat="1" ht="13.5" customHeight="1" x14ac:dyDescent="0.2">
      <c r="A8" s="2" t="s">
        <v>21</v>
      </c>
      <c r="B8" s="2" t="s">
        <v>67</v>
      </c>
      <c r="D8" s="2" t="s">
        <v>21</v>
      </c>
      <c r="E8" s="2" t="s">
        <v>67</v>
      </c>
    </row>
    <row r="9" spans="1:5" s="2" customFormat="1" ht="13.5" customHeight="1" x14ac:dyDescent="0.2">
      <c r="A9" s="2" t="s">
        <v>23</v>
      </c>
      <c r="B9" s="2" t="s">
        <v>67</v>
      </c>
      <c r="D9" s="2" t="s">
        <v>23</v>
      </c>
      <c r="E9" s="2" t="s">
        <v>67</v>
      </c>
    </row>
    <row r="10" spans="1:5" s="2" customFormat="1" ht="13.5" customHeight="1" x14ac:dyDescent="0.2">
      <c r="A10" s="2" t="s">
        <v>25</v>
      </c>
      <c r="B10" s="2" t="s">
        <v>100</v>
      </c>
      <c r="D10" s="2" t="s">
        <v>25</v>
      </c>
      <c r="E10" s="2" t="s">
        <v>100</v>
      </c>
    </row>
    <row r="11" spans="1:5" s="2" customFormat="1" ht="13.5" customHeight="1" x14ac:dyDescent="0.2">
      <c r="A11" s="2" t="s">
        <v>27</v>
      </c>
      <c r="B11" s="2" t="s">
        <v>69</v>
      </c>
      <c r="D11" s="2" t="s">
        <v>27</v>
      </c>
      <c r="E11" s="2" t="s">
        <v>69</v>
      </c>
    </row>
    <row r="12" spans="1:5" s="2" customFormat="1" ht="13.5" customHeight="1" x14ac:dyDescent="0.2">
      <c r="A12" s="2" t="s">
        <v>29</v>
      </c>
      <c r="B12" s="2" t="s">
        <v>67</v>
      </c>
      <c r="D12" s="2" t="s">
        <v>29</v>
      </c>
      <c r="E12" s="2" t="s">
        <v>67</v>
      </c>
    </row>
    <row r="13" spans="1:5" s="2" customFormat="1" ht="13.5" customHeight="1" x14ac:dyDescent="0.2">
      <c r="A13" s="2" t="s">
        <v>31</v>
      </c>
      <c r="B13" s="2" t="s">
        <v>116</v>
      </c>
      <c r="D13" s="2" t="s">
        <v>31</v>
      </c>
      <c r="E13" s="2" t="s">
        <v>86</v>
      </c>
    </row>
    <row r="14" spans="1:5" s="2" customFormat="1" ht="13.5" customHeight="1" x14ac:dyDescent="0.2">
      <c r="A14" s="2" t="s">
        <v>103</v>
      </c>
      <c r="B14" s="2" t="s">
        <v>101</v>
      </c>
      <c r="D14" s="2" t="s">
        <v>103</v>
      </c>
      <c r="E14" s="2" t="s">
        <v>101</v>
      </c>
    </row>
    <row r="15" spans="1:5" s="2" customFormat="1" ht="13.5" customHeight="1" x14ac:dyDescent="0.2">
      <c r="A15" s="2" t="s">
        <v>33</v>
      </c>
      <c r="B15" s="2" t="s">
        <v>65</v>
      </c>
      <c r="D15" s="2" t="s">
        <v>33</v>
      </c>
      <c r="E15" s="2" t="s">
        <v>65</v>
      </c>
    </row>
    <row r="16" spans="1:5" s="2" customFormat="1" ht="13.5" customHeight="1" x14ac:dyDescent="0.2">
      <c r="A16" s="2" t="s">
        <v>34</v>
      </c>
      <c r="B16" s="2" t="s">
        <v>76</v>
      </c>
      <c r="D16" s="2" t="s">
        <v>34</v>
      </c>
      <c r="E16" s="2" t="s">
        <v>76</v>
      </c>
    </row>
    <row r="17" spans="1:5" s="2" customFormat="1" ht="13.5" customHeight="1" x14ac:dyDescent="0.2">
      <c r="A17" s="2" t="s">
        <v>104</v>
      </c>
      <c r="B17" s="2" t="s">
        <v>101</v>
      </c>
      <c r="D17" s="2" t="s">
        <v>118</v>
      </c>
    </row>
    <row r="18" spans="1:5" s="2" customFormat="1" ht="13.5" customHeight="1" x14ac:dyDescent="0.2">
      <c r="A18" s="2" t="s">
        <v>35</v>
      </c>
      <c r="B18" s="2" t="s">
        <v>72</v>
      </c>
      <c r="D18" s="2" t="s">
        <v>35</v>
      </c>
      <c r="E18" s="2" t="s">
        <v>72</v>
      </c>
    </row>
    <row r="19" spans="1:5" s="2" customFormat="1" ht="13.5" customHeight="1" x14ac:dyDescent="0.2">
      <c r="A19" s="2" t="s">
        <v>36</v>
      </c>
      <c r="B19" s="2" t="s">
        <v>65</v>
      </c>
      <c r="D19" s="2" t="s">
        <v>36</v>
      </c>
      <c r="E19" s="2" t="s">
        <v>65</v>
      </c>
    </row>
    <row r="20" spans="1:5" s="2" customFormat="1" ht="13.5" customHeight="1" x14ac:dyDescent="0.2">
      <c r="A20" s="2" t="s">
        <v>38</v>
      </c>
      <c r="B20" s="2" t="s">
        <v>68</v>
      </c>
      <c r="D20" s="2" t="s">
        <v>38</v>
      </c>
      <c r="E20" s="2" t="s">
        <v>68</v>
      </c>
    </row>
    <row r="21" spans="1:5" s="2" customFormat="1" ht="13.5" customHeight="1" x14ac:dyDescent="0.2">
      <c r="A21" s="2" t="s">
        <v>37</v>
      </c>
      <c r="B21" s="2" t="s">
        <v>71</v>
      </c>
      <c r="D21" s="2" t="s">
        <v>37</v>
      </c>
      <c r="E21" s="2" t="s">
        <v>71</v>
      </c>
    </row>
    <row r="22" spans="1:5" s="2" customFormat="1" ht="13.5" customHeight="1" x14ac:dyDescent="0.2">
      <c r="A22" s="2" t="s">
        <v>41</v>
      </c>
      <c r="B22" s="2" t="s">
        <v>82</v>
      </c>
      <c r="D22" s="2" t="s">
        <v>41</v>
      </c>
      <c r="E22" s="2" t="s">
        <v>82</v>
      </c>
    </row>
    <row r="23" spans="1:5" s="2" customFormat="1" ht="13.5" customHeight="1" x14ac:dyDescent="0.2">
      <c r="A23" s="2" t="s">
        <v>43</v>
      </c>
      <c r="B23" s="2" t="s">
        <v>4</v>
      </c>
      <c r="D23" s="2" t="s">
        <v>43</v>
      </c>
      <c r="E23" s="2" t="s">
        <v>4</v>
      </c>
    </row>
    <row r="24" spans="1:5" s="2" customFormat="1" ht="13.5" customHeight="1" x14ac:dyDescent="0.2">
      <c r="A24" s="2" t="s">
        <v>45</v>
      </c>
      <c r="B24" s="2" t="s">
        <v>8</v>
      </c>
      <c r="D24" s="2" t="s">
        <v>45</v>
      </c>
      <c r="E24" s="2" t="s">
        <v>8</v>
      </c>
    </row>
    <row r="25" spans="1:5" s="2" customFormat="1" ht="13.5" customHeight="1" x14ac:dyDescent="0.2">
      <c r="A25" s="2" t="s">
        <v>18</v>
      </c>
      <c r="B25" s="2" t="s">
        <v>73</v>
      </c>
      <c r="D25" s="2" t="s">
        <v>18</v>
      </c>
      <c r="E25" s="2" t="s">
        <v>73</v>
      </c>
    </row>
    <row r="26" spans="1:5" s="2" customFormat="1" ht="13.5" customHeight="1" x14ac:dyDescent="0.2">
      <c r="A26" s="2" t="s">
        <v>30</v>
      </c>
      <c r="B26" s="2" t="s">
        <v>74</v>
      </c>
      <c r="D26" s="2" t="s">
        <v>30</v>
      </c>
      <c r="E26" s="2" t="s">
        <v>74</v>
      </c>
    </row>
    <row r="27" spans="1:5" s="2" customFormat="1" ht="13.5" customHeight="1" x14ac:dyDescent="0.2">
      <c r="A27" s="2" t="s">
        <v>12</v>
      </c>
      <c r="B27" s="2" t="s">
        <v>4</v>
      </c>
      <c r="D27" s="2" t="s">
        <v>12</v>
      </c>
      <c r="E27" s="2" t="s">
        <v>4</v>
      </c>
    </row>
    <row r="28" spans="1:5" s="2" customFormat="1" ht="13.5" customHeight="1" x14ac:dyDescent="0.2">
      <c r="A28" s="2" t="s">
        <v>20</v>
      </c>
      <c r="B28" s="2" t="s">
        <v>73</v>
      </c>
      <c r="D28" s="2" t="s">
        <v>20</v>
      </c>
      <c r="E28" s="2" t="s">
        <v>73</v>
      </c>
    </row>
    <row r="29" spans="1:5" s="2" customFormat="1" ht="13.5" customHeight="1" x14ac:dyDescent="0.2">
      <c r="A29" s="2" t="s">
        <v>49</v>
      </c>
      <c r="B29" s="2" t="s">
        <v>83</v>
      </c>
      <c r="D29" s="2" t="s">
        <v>49</v>
      </c>
      <c r="E29" s="2" t="s">
        <v>83</v>
      </c>
    </row>
    <row r="30" spans="1:5" s="2" customFormat="1" ht="13.5" customHeight="1" x14ac:dyDescent="0.2">
      <c r="A30" s="2" t="s">
        <v>50</v>
      </c>
      <c r="B30" s="2" t="s">
        <v>67</v>
      </c>
      <c r="D30" s="2" t="s">
        <v>50</v>
      </c>
      <c r="E30" s="2" t="s">
        <v>67</v>
      </c>
    </row>
    <row r="31" spans="1:5" s="2" customFormat="1" ht="13.5" customHeight="1" x14ac:dyDescent="0.2">
      <c r="A31" s="2" t="s">
        <v>51</v>
      </c>
      <c r="B31" s="2" t="s">
        <v>72</v>
      </c>
      <c r="D31" s="2" t="s">
        <v>51</v>
      </c>
      <c r="E31" s="2" t="s">
        <v>72</v>
      </c>
    </row>
    <row r="32" spans="1:5" s="2" customFormat="1" ht="13.5" customHeight="1" x14ac:dyDescent="0.2">
      <c r="A32" s="2" t="s">
        <v>52</v>
      </c>
      <c r="B32" s="2" t="s">
        <v>69</v>
      </c>
      <c r="D32" s="2" t="s">
        <v>52</v>
      </c>
      <c r="E32" s="2" t="s">
        <v>69</v>
      </c>
    </row>
    <row r="33" spans="1:5" s="2" customFormat="1" ht="13.5" customHeight="1" x14ac:dyDescent="0.2">
      <c r="A33" s="2" t="s">
        <v>32</v>
      </c>
      <c r="B33" s="2" t="s">
        <v>74</v>
      </c>
      <c r="D33" s="2" t="s">
        <v>32</v>
      </c>
      <c r="E33" s="2" t="s">
        <v>74</v>
      </c>
    </row>
    <row r="34" spans="1:5" s="2" customFormat="1" ht="13.5" customHeight="1" x14ac:dyDescent="0.2">
      <c r="A34" s="2" t="s">
        <v>55</v>
      </c>
      <c r="B34" s="2" t="s">
        <v>100</v>
      </c>
      <c r="D34" s="2" t="s">
        <v>55</v>
      </c>
      <c r="E34" s="2" t="s">
        <v>100</v>
      </c>
    </row>
    <row r="35" spans="1:5" s="2" customFormat="1" ht="13.5" customHeight="1" x14ac:dyDescent="0.2">
      <c r="A35" s="2" t="s">
        <v>53</v>
      </c>
      <c r="B35" s="2" t="s">
        <v>69</v>
      </c>
      <c r="D35" s="2" t="s">
        <v>53</v>
      </c>
      <c r="E35" s="2" t="s">
        <v>69</v>
      </c>
    </row>
    <row r="36" spans="1:5" s="2" customFormat="1" ht="13.5" customHeight="1" x14ac:dyDescent="0.2">
      <c r="A36" s="2" t="s">
        <v>57</v>
      </c>
      <c r="B36" s="2" t="s">
        <v>8</v>
      </c>
      <c r="D36" s="2" t="s">
        <v>57</v>
      </c>
      <c r="E36" s="2" t="s">
        <v>8</v>
      </c>
    </row>
    <row r="37" spans="1:5" s="2" customFormat="1" ht="13.5" customHeight="1" x14ac:dyDescent="0.2">
      <c r="A37" s="2" t="s">
        <v>58</v>
      </c>
      <c r="B37" s="2" t="s">
        <v>72</v>
      </c>
      <c r="D37" s="2" t="s">
        <v>58</v>
      </c>
      <c r="E37" s="2" t="s">
        <v>72</v>
      </c>
    </row>
    <row r="38" spans="1:5" s="2" customFormat="1" ht="13.5" customHeight="1" x14ac:dyDescent="0.2">
      <c r="A38" s="34" t="s">
        <v>24</v>
      </c>
      <c r="B38" s="34" t="s">
        <v>77</v>
      </c>
      <c r="D38" s="34" t="s">
        <v>24</v>
      </c>
      <c r="E38" s="34" t="s">
        <v>73</v>
      </c>
    </row>
    <row r="39" spans="1:5" s="2" customFormat="1" ht="13.5" customHeight="1" x14ac:dyDescent="0.2">
      <c r="A39" s="2" t="s">
        <v>54</v>
      </c>
      <c r="B39" s="2" t="s">
        <v>69</v>
      </c>
      <c r="D39" s="2" t="s">
        <v>54</v>
      </c>
      <c r="E39" s="2" t="s">
        <v>69</v>
      </c>
    </row>
    <row r="40" spans="1:5" s="2" customFormat="1" ht="13.5" customHeight="1" x14ac:dyDescent="0.2">
      <c r="A40" s="35" t="s">
        <v>48</v>
      </c>
      <c r="B40" s="35" t="s">
        <v>73</v>
      </c>
      <c r="D40" s="35" t="s">
        <v>48</v>
      </c>
      <c r="E40" s="35" t="s">
        <v>100</v>
      </c>
    </row>
    <row r="41" spans="1:5" s="2" customFormat="1" ht="13.5" customHeight="1" x14ac:dyDescent="0.2">
      <c r="A41" s="2" t="s">
        <v>59</v>
      </c>
      <c r="B41" s="2" t="s">
        <v>65</v>
      </c>
      <c r="D41" s="2" t="s">
        <v>59</v>
      </c>
      <c r="E41" s="2" t="s">
        <v>65</v>
      </c>
    </row>
    <row r="42" spans="1:5" s="2" customFormat="1" ht="13.5" customHeight="1" x14ac:dyDescent="0.2">
      <c r="A42" s="2" t="s">
        <v>26</v>
      </c>
      <c r="B42" s="2" t="s">
        <v>92</v>
      </c>
      <c r="D42" s="2" t="s">
        <v>26</v>
      </c>
      <c r="E42" s="2" t="s">
        <v>92</v>
      </c>
    </row>
    <row r="43" spans="1:5" s="2" customFormat="1" ht="13.5" customHeight="1" x14ac:dyDescent="0.2">
      <c r="A43" s="2" t="s">
        <v>39</v>
      </c>
      <c r="B43" s="2" t="s">
        <v>65</v>
      </c>
      <c r="D43" s="2" t="s">
        <v>39</v>
      </c>
      <c r="E43" s="2" t="s">
        <v>65</v>
      </c>
    </row>
    <row r="44" spans="1:5" s="2" customFormat="1" ht="13.5" customHeight="1" x14ac:dyDescent="0.2">
      <c r="A44" s="2" t="s">
        <v>14</v>
      </c>
      <c r="B44" s="2" t="s">
        <v>4</v>
      </c>
      <c r="D44" s="2" t="s">
        <v>14</v>
      </c>
      <c r="E44" s="2" t="s">
        <v>4</v>
      </c>
    </row>
    <row r="45" spans="1:5" s="2" customFormat="1" ht="13.5" customHeight="1" x14ac:dyDescent="0.2">
      <c r="A45" s="2" t="s">
        <v>61</v>
      </c>
      <c r="B45" s="2" t="s">
        <v>90</v>
      </c>
      <c r="D45" s="2" t="s">
        <v>61</v>
      </c>
      <c r="E45" s="2" t="s">
        <v>90</v>
      </c>
    </row>
    <row r="46" spans="1:5" s="2" customFormat="1" ht="13.5" customHeight="1" x14ac:dyDescent="0.2">
      <c r="A46" s="2" t="s">
        <v>105</v>
      </c>
      <c r="B46" s="2" t="s">
        <v>102</v>
      </c>
      <c r="D46" s="2" t="s">
        <v>105</v>
      </c>
      <c r="E46" s="2" t="s">
        <v>102</v>
      </c>
    </row>
    <row r="47" spans="1:5" s="2" customFormat="1" ht="13.5" customHeight="1" x14ac:dyDescent="0.2">
      <c r="A47" s="2" t="s">
        <v>16</v>
      </c>
      <c r="B47" s="2" t="s">
        <v>4</v>
      </c>
      <c r="D47" s="2" t="s">
        <v>16</v>
      </c>
      <c r="E47" s="2" t="s">
        <v>4</v>
      </c>
    </row>
    <row r="48" spans="1:5" s="2" customFormat="1" ht="13.5" customHeight="1" x14ac:dyDescent="0.2">
      <c r="A48" s="2" t="s">
        <v>60</v>
      </c>
      <c r="B48" s="2" t="s">
        <v>72</v>
      </c>
      <c r="D48" s="2" t="s">
        <v>60</v>
      </c>
      <c r="E48" s="2" t="s">
        <v>72</v>
      </c>
    </row>
    <row r="49" spans="1:6" s="2" customFormat="1" ht="13.5" customHeight="1" x14ac:dyDescent="0.2">
      <c r="A49" s="2" t="s">
        <v>28</v>
      </c>
      <c r="B49" s="2" t="s">
        <v>77</v>
      </c>
      <c r="D49" s="2" t="s">
        <v>28</v>
      </c>
      <c r="E49" s="2" t="s">
        <v>77</v>
      </c>
    </row>
    <row r="50" spans="1:6" s="2" customFormat="1" ht="13.5" customHeight="1" x14ac:dyDescent="0.2">
      <c r="A50" s="2" t="s">
        <v>62</v>
      </c>
      <c r="B50" s="2" t="s">
        <v>4</v>
      </c>
      <c r="D50" s="2" t="s">
        <v>62</v>
      </c>
      <c r="E50" s="2" t="s">
        <v>4</v>
      </c>
    </row>
    <row r="51" spans="1:6" s="2" customFormat="1" ht="13.5" customHeight="1" x14ac:dyDescent="0.2">
      <c r="A51" s="2" t="s">
        <v>112</v>
      </c>
      <c r="B51" s="2" t="s">
        <v>79</v>
      </c>
      <c r="D51" s="35" t="s">
        <v>112</v>
      </c>
      <c r="E51" s="35" t="s">
        <v>68</v>
      </c>
      <c r="F51" s="2" t="s">
        <v>113</v>
      </c>
    </row>
    <row r="52" spans="1:6" s="2" customFormat="1" ht="13.5" customHeight="1" x14ac:dyDescent="0.2">
      <c r="A52" s="2" t="s">
        <v>47</v>
      </c>
      <c r="B52" s="2" t="s">
        <v>80</v>
      </c>
      <c r="D52" s="2" t="s">
        <v>47</v>
      </c>
      <c r="E52" s="2" t="s">
        <v>80</v>
      </c>
    </row>
    <row r="53" spans="1:6" s="2" customFormat="1" ht="13.5" customHeight="1" x14ac:dyDescent="0.2">
      <c r="A53" s="2" t="s">
        <v>56</v>
      </c>
      <c r="B53" s="2" t="s">
        <v>8</v>
      </c>
      <c r="D53" s="2" t="s">
        <v>56</v>
      </c>
      <c r="E53" s="2" t="s">
        <v>8</v>
      </c>
    </row>
    <row r="54" spans="1:6" s="2" customFormat="1" ht="13.5" customHeight="1" x14ac:dyDescent="0.2">
      <c r="A54" s="2" t="s">
        <v>22</v>
      </c>
      <c r="B54" s="2" t="s">
        <v>8</v>
      </c>
      <c r="D54" s="2" t="s">
        <v>22</v>
      </c>
      <c r="E54" s="2" t="s">
        <v>8</v>
      </c>
    </row>
    <row r="55" spans="1:6" s="2" customFormat="1" ht="13.5" customHeight="1" x14ac:dyDescent="0.2">
      <c r="A55" s="2" t="s">
        <v>63</v>
      </c>
      <c r="B55" s="2" t="s">
        <v>81</v>
      </c>
      <c r="D55" s="2" t="s">
        <v>63</v>
      </c>
      <c r="E55" s="2" t="s">
        <v>81</v>
      </c>
    </row>
    <row r="56" spans="1:6" s="2" customFormat="1" ht="13.5" customHeight="1" x14ac:dyDescent="0.2">
      <c r="A56" s="2" t="s">
        <v>44</v>
      </c>
      <c r="B56" s="2" t="s">
        <v>95</v>
      </c>
      <c r="D56" s="2" t="s">
        <v>44</v>
      </c>
      <c r="E56" s="2" t="s">
        <v>95</v>
      </c>
    </row>
    <row r="57" spans="1:6" s="2" customFormat="1" ht="13.5" customHeight="1" x14ac:dyDescent="0.2">
      <c r="A57" s="2" t="s">
        <v>40</v>
      </c>
      <c r="B57" s="2" t="s">
        <v>92</v>
      </c>
      <c r="D57" s="2" t="s">
        <v>40</v>
      </c>
      <c r="E57" s="2" t="s">
        <v>92</v>
      </c>
    </row>
    <row r="58" spans="1:6" s="2" customFormat="1" ht="13.5" customHeight="1" x14ac:dyDescent="0.2">
      <c r="A58" s="2" t="s">
        <v>46</v>
      </c>
      <c r="B58" s="2" t="s">
        <v>96</v>
      </c>
      <c r="D58" s="2" t="s">
        <v>46</v>
      </c>
      <c r="E58" s="2" t="s">
        <v>96</v>
      </c>
    </row>
    <row r="59" spans="1:6" s="2" customFormat="1" ht="13.5" customHeight="1" x14ac:dyDescent="0.2">
      <c r="A59" s="2" t="s">
        <v>42</v>
      </c>
      <c r="B59" s="2" t="s">
        <v>65</v>
      </c>
      <c r="D59" s="2" t="s">
        <v>42</v>
      </c>
      <c r="E59" s="2" t="s">
        <v>65</v>
      </c>
    </row>
  </sheetData>
  <pageMargins left="0.7" right="0.7" top="0.17" bottom="0.17" header="0.17" footer="0.17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HorMat</vt:lpstr>
      <vt:lpstr>HorAm</vt:lpstr>
      <vt:lpstr>HorSoir</vt:lpstr>
      <vt:lpstr>HorSup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modele</vt:lpstr>
      <vt:lpstr>Feuil2</vt:lpstr>
    </vt:vector>
  </TitlesOfParts>
  <Company>NCA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Utilisateur de Microsoft Office</cp:lastModifiedBy>
  <cp:lastPrinted>2017-04-07T09:37:39Z</cp:lastPrinted>
  <dcterms:created xsi:type="dcterms:W3CDTF">2017-01-13T12:14:08Z</dcterms:created>
  <dcterms:modified xsi:type="dcterms:W3CDTF">2017-04-13T16:54:14Z</dcterms:modified>
</cp:coreProperties>
</file>