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\U501253\Documents\Travaux\Julien\Consolidations données PROTOS\Test1\Nouveau dossier\"/>
    </mc:Choice>
  </mc:AlternateContent>
  <bookViews>
    <workbookView xWindow="240" yWindow="135" windowWidth="18960" windowHeight="7230"/>
  </bookViews>
  <sheets>
    <sheet name="a" sheetId="1" r:id="rId1"/>
    <sheet name="b" sheetId="4" r:id="rId2"/>
    <sheet name="c" sheetId="2" r:id="rId3"/>
    <sheet name="Consolidation" sheetId="3" r:id="rId4"/>
  </sheets>
  <calcPr calcId="162913"/>
</workbook>
</file>

<file path=xl/calcChain.xml><?xml version="1.0" encoding="utf-8"?>
<calcChain xmlns="http://schemas.openxmlformats.org/spreadsheetml/2006/main">
  <c r="M22" i="4" l="1"/>
  <c r="H22" i="4"/>
  <c r="G22" i="4"/>
  <c r="D22" i="4"/>
  <c r="P20" i="4"/>
  <c r="P19" i="4"/>
  <c r="O18" i="4"/>
  <c r="O22" i="4" s="1"/>
  <c r="N18" i="4"/>
  <c r="N22" i="4" s="1"/>
  <c r="M18" i="4"/>
  <c r="J18" i="4"/>
  <c r="P18" i="4" s="1"/>
  <c r="P17" i="4"/>
  <c r="P16" i="4"/>
  <c r="P15" i="4"/>
  <c r="M14" i="4"/>
  <c r="J14" i="4"/>
  <c r="I14" i="4"/>
  <c r="H14" i="4"/>
  <c r="G14" i="4"/>
  <c r="P14" i="4" s="1"/>
  <c r="P13" i="4"/>
  <c r="P12" i="4"/>
  <c r="P11" i="4"/>
  <c r="J10" i="4"/>
  <c r="I10" i="4"/>
  <c r="H10" i="4"/>
  <c r="G10" i="4"/>
  <c r="F10" i="4"/>
  <c r="P10" i="4" s="1"/>
  <c r="E10" i="4"/>
  <c r="D10" i="4"/>
  <c r="P9" i="4"/>
  <c r="P8" i="4"/>
  <c r="P7" i="4"/>
  <c r="J6" i="4"/>
  <c r="J22" i="4" s="1"/>
  <c r="I6" i="4"/>
  <c r="I22" i="4" s="1"/>
  <c r="H6" i="4"/>
  <c r="G6" i="4"/>
  <c r="F6" i="4"/>
  <c r="F22" i="4" s="1"/>
  <c r="E6" i="4"/>
  <c r="E22" i="4" s="1"/>
  <c r="D6" i="4"/>
  <c r="P6" i="4" s="1"/>
  <c r="P5" i="4"/>
  <c r="P4" i="4"/>
  <c r="L20" i="1"/>
  <c r="K20" i="1"/>
  <c r="D20" i="1"/>
  <c r="M19" i="1"/>
  <c r="M20" i="1" s="1"/>
  <c r="J19" i="1"/>
  <c r="J20" i="1" s="1"/>
  <c r="F19" i="1"/>
  <c r="F20" i="1" s="1"/>
  <c r="E19" i="1"/>
  <c r="E20" i="1" s="1"/>
  <c r="D19" i="1"/>
  <c r="O17" i="1"/>
  <c r="O19" i="1" s="1"/>
  <c r="O20" i="1" s="1"/>
  <c r="N17" i="1"/>
  <c r="N19" i="1" s="1"/>
  <c r="N20" i="1" s="1"/>
  <c r="P16" i="1"/>
  <c r="P15" i="1"/>
  <c r="P14" i="1"/>
  <c r="M13" i="1"/>
  <c r="J13" i="1"/>
  <c r="I13" i="1"/>
  <c r="I19" i="1" s="1"/>
  <c r="I20" i="1" s="1"/>
  <c r="H13" i="1"/>
  <c r="P13" i="1" s="1"/>
  <c r="P12" i="1"/>
  <c r="P11" i="1"/>
  <c r="P10" i="1"/>
  <c r="J9" i="1"/>
  <c r="I9" i="1"/>
  <c r="H9" i="1"/>
  <c r="H19" i="1" s="1"/>
  <c r="H20" i="1" s="1"/>
  <c r="G9" i="1"/>
  <c r="P9" i="1" s="1"/>
  <c r="F9" i="1"/>
  <c r="E9" i="1"/>
  <c r="P8" i="1"/>
  <c r="P7" i="1"/>
  <c r="P6" i="1"/>
  <c r="P5" i="1"/>
  <c r="P22" i="4" l="1"/>
  <c r="P17" i="1"/>
  <c r="G19" i="1"/>
  <c r="G20" i="1" s="1"/>
  <c r="P20" i="1" s="1"/>
  <c r="P19" i="1" l="1"/>
</calcChain>
</file>

<file path=xl/sharedStrings.xml><?xml version="1.0" encoding="utf-8"?>
<sst xmlns="http://schemas.openxmlformats.org/spreadsheetml/2006/main" count="64" uniqueCount="21">
  <si>
    <t>Nbre</t>
  </si>
  <si>
    <t>coûts unitaire</t>
  </si>
  <si>
    <t>k€</t>
  </si>
  <si>
    <t>Total mensuel</t>
  </si>
  <si>
    <t>Cumul
2017</t>
  </si>
  <si>
    <t>OS k€</t>
  </si>
  <si>
    <t>1
2017</t>
  </si>
  <si>
    <t>Date  1er/02/2017</t>
  </si>
  <si>
    <t>Tableau de Bord</t>
  </si>
  <si>
    <t>XXXXX</t>
  </si>
  <si>
    <t>XXX</t>
  </si>
  <si>
    <t>libellé 1</t>
  </si>
  <si>
    <t>libellé 2</t>
  </si>
  <si>
    <t>libellé 3</t>
  </si>
  <si>
    <t>libellé 4</t>
  </si>
  <si>
    <t>libellé 5</t>
  </si>
  <si>
    <t>libellé 6</t>
  </si>
  <si>
    <t>libellé 7</t>
  </si>
  <si>
    <t>libellé 8</t>
  </si>
  <si>
    <t>Libellé 1</t>
  </si>
  <si>
    <t>libellé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</si>
</sst>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name val="Calibri"/>
      <family val="2"/>
    </font>
    <font>
      <sz val="11"/>
      <name val="Calibri"/>
      <family val="2"/>
      <scheme val="minor"/>
    </font>
    <font>
      <b/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/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16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3" fontId="5" fillId="0" borderId="21" xfId="0" applyNumberFormat="1" applyFont="1" applyFill="1" applyBorder="1"/>
    <xf numFmtId="3" fontId="5" fillId="0" borderId="7" xfId="0" applyNumberFormat="1" applyFont="1" applyFill="1" applyBorder="1"/>
    <xf numFmtId="3" fontId="5" fillId="0" borderId="22" xfId="0" applyNumberFormat="1" applyFont="1" applyFill="1" applyBorder="1"/>
    <xf numFmtId="3" fontId="5" fillId="0" borderId="23" xfId="0" applyNumberFormat="1" applyFont="1" applyFill="1" applyBorder="1"/>
    <xf numFmtId="3" fontId="5" fillId="0" borderId="17" xfId="0" applyNumberFormat="1" applyFont="1" applyFill="1" applyBorder="1"/>
    <xf numFmtId="3" fontId="5" fillId="0" borderId="2" xfId="0" applyNumberFormat="1" applyFont="1" applyFill="1" applyBorder="1"/>
    <xf numFmtId="3" fontId="5" fillId="0" borderId="20" xfId="0" applyNumberFormat="1" applyFont="1" applyFill="1" applyBorder="1"/>
    <xf numFmtId="3" fontId="5" fillId="0" borderId="2" xfId="0" applyNumberFormat="1" applyFont="1" applyFill="1" applyBorder="1" applyAlignment="1">
      <alignment vertical="center"/>
    </xf>
    <xf numFmtId="3" fontId="6" fillId="0" borderId="18" xfId="0" applyNumberFormat="1" applyFont="1" applyFill="1" applyBorder="1" applyAlignment="1">
      <alignment horizontal="center" vertical="center"/>
    </xf>
    <xf numFmtId="3" fontId="7" fillId="0" borderId="17" xfId="0" applyNumberFormat="1" applyFont="1" applyBorder="1"/>
    <xf numFmtId="3" fontId="7" fillId="0" borderId="2" xfId="0" applyNumberFormat="1" applyFont="1" applyBorder="1"/>
    <xf numFmtId="3" fontId="7" fillId="0" borderId="2" xfId="0" applyNumberFormat="1" applyFont="1" applyBorder="1" applyAlignment="1">
      <alignment vertical="center"/>
    </xf>
    <xf numFmtId="3" fontId="8" fillId="0" borderId="2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9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171450</xdr:colOff>
      <xdr:row>20</xdr:row>
      <xdr:rowOff>66675</xdr:rowOff>
    </xdr:from>
    <xdr:to>
      <xdr:col>21</xdr:col>
      <xdr:colOff>190500</xdr:colOff>
      <xdr:row>21</xdr:row>
      <xdr:rowOff>152400</xdr:rowOff>
    </xdr:to>
    <xdr:sp macro="[0]!selection1" textlink="">
      <xdr:nvSpPr>
        <xdr:cNvPr id="2" name="Rectangle à coins arrondis 1"/>
        <xdr:cNvSpPr/>
      </xdr:nvSpPr>
      <xdr:spPr>
        <a:xfrm>
          <a:off x="11830050" y="4286250"/>
          <a:ext cx="561975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342900</xdr:colOff>
      <xdr:row>1</xdr:row>
      <xdr:rowOff>38100</xdr:rowOff>
    </xdr:from>
    <xdr:to>
      <xdr:col>16</xdr:col>
      <xdr:colOff>752475</xdr:colOff>
      <xdr:row>3</xdr:row>
      <xdr:rowOff>38100</xdr:rowOff>
    </xdr:to>
    <xdr:sp macro="[0]!Consolider1" textlink="">
      <xdr:nvSpPr>
        <xdr:cNvPr id="2" name="Rectangle à coins arrondis 1"/>
        <xdr:cNvSpPr/>
      </xdr:nvSpPr>
      <xdr:spPr>
        <a:xfrm>
          <a:off x="12534900" y="228600"/>
          <a:ext cx="409575" cy="390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352425</xdr:colOff>
      <xdr:row>29</xdr:row>
      <xdr:rowOff>19050</xdr:rowOff>
    </xdr:from>
    <xdr:to>
      <xdr:col>20</xdr:col>
      <xdr:colOff>0</xdr:colOff>
      <xdr:row>31</xdr:row>
      <xdr:rowOff>28575</xdr:rowOff>
    </xdr:to>
    <xdr:sp macro="[0]!Consolider1" textlink="">
      <xdr:nvSpPr>
        <xdr:cNvPr id="3" name="Rectangle à coins arrondis 2"/>
        <xdr:cNvSpPr/>
      </xdr:nvSpPr>
      <xdr:spPr>
        <a:xfrm>
          <a:off x="12544425" y="590550"/>
          <a:ext cx="476250" cy="771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352425</xdr:colOff>
      <xdr:row>29</xdr:row>
      <xdr:rowOff>19050</xdr:rowOff>
    </xdr:from>
    <xdr:to>
      <xdr:col>20</xdr:col>
      <xdr:colOff>0</xdr:colOff>
      <xdr:row>31</xdr:row>
      <xdr:rowOff>28575</xdr:rowOff>
    </xdr:to>
    <xdr:sp macro="[0]!Consolider1" textlink="">
      <xdr:nvSpPr>
        <xdr:cNvPr id="4" name="Rectangle à coins arrondis 3"/>
        <xdr:cNvSpPr/>
      </xdr:nvSpPr>
      <xdr:spPr>
        <a:xfrm>
          <a:off x="12544425" y="590550"/>
          <a:ext cx="476250" cy="771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352425</xdr:colOff>
      <xdr:row>29</xdr:row>
      <xdr:rowOff>19050</xdr:rowOff>
    </xdr:from>
    <xdr:to>
      <xdr:col>20</xdr:col>
      <xdr:colOff>0</xdr:colOff>
      <xdr:row>31</xdr:row>
      <xdr:rowOff>28575</xdr:rowOff>
    </xdr:to>
    <xdr:sp macro="[0]!Consolider1" textlink="">
      <xdr:nvSpPr>
        <xdr:cNvPr id="5" name="Rectangle à coins arrondis 4"/>
        <xdr:cNvSpPr/>
      </xdr:nvSpPr>
      <xdr:spPr>
        <a:xfrm>
          <a:off x="12544425" y="590550"/>
          <a:ext cx="476250" cy="7715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D21"/>
  <sheetViews>
    <sheetView tabSelected="1" workbookViewId="0">
      <selection activeCell="B3" sqref="B3"/>
    </sheetView>
  </sheetViews>
  <sheetFormatPr baseColWidth="10" defaultRowHeight="15" x14ac:dyDescent="0.25"/>
  <cols>
    <col min="1" max="1" width="3.7109375" customWidth="1"/>
    <col min="2" max="2" width="23.42578125" customWidth="1"/>
    <col min="3" max="3" width="12.85546875" style="2" customWidth="1"/>
    <col min="4" max="15" width="8.140625" customWidth="1"/>
    <col min="17" max="17" width="1.28515625" customWidth="1"/>
    <col min="18" max="29" width="8.140625" customWidth="1"/>
  </cols>
  <sheetData>
    <row r="1" spans="2:30" s="1" customFormat="1" ht="18" customHeight="1" x14ac:dyDescent="0.25">
      <c r="B1" s="20" t="s">
        <v>7</v>
      </c>
      <c r="C1" s="2"/>
      <c r="D1"/>
      <c r="Q1"/>
      <c r="R1"/>
      <c r="S1"/>
      <c r="T1"/>
      <c r="U1"/>
      <c r="V1"/>
      <c r="W1"/>
      <c r="X1"/>
      <c r="Y1"/>
      <c r="Z1"/>
      <c r="AA1"/>
      <c r="AB1"/>
      <c r="AC1"/>
      <c r="AD1"/>
    </row>
    <row r="2" spans="2:30" ht="15.75" thickBot="1" x14ac:dyDescent="0.3">
      <c r="B2" t="s">
        <v>8</v>
      </c>
    </row>
    <row r="3" spans="2:30" ht="30.75" thickBot="1" x14ac:dyDescent="0.3">
      <c r="B3" s="8" t="s">
        <v>9</v>
      </c>
      <c r="C3" s="10"/>
      <c r="D3" s="21" t="s">
        <v>6</v>
      </c>
      <c r="E3" s="9">
        <v>2</v>
      </c>
      <c r="F3" s="9">
        <v>3</v>
      </c>
      <c r="G3" s="9">
        <v>4</v>
      </c>
      <c r="H3" s="9">
        <v>5</v>
      </c>
      <c r="I3" s="9">
        <v>6</v>
      </c>
      <c r="J3" s="9">
        <v>7</v>
      </c>
      <c r="K3" s="9">
        <v>8</v>
      </c>
      <c r="L3" s="9">
        <v>9</v>
      </c>
      <c r="M3" s="9">
        <v>10</v>
      </c>
      <c r="N3" s="9">
        <v>11</v>
      </c>
      <c r="O3" s="13">
        <v>12</v>
      </c>
      <c r="P3" s="14" t="s">
        <v>4</v>
      </c>
    </row>
    <row r="4" spans="2:30" ht="15.75" thickBot="1" x14ac:dyDescent="0.3">
      <c r="B4" s="8"/>
      <c r="C4" s="22" t="s">
        <v>2</v>
      </c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3"/>
    </row>
    <row r="5" spans="2:30" ht="15.75" thickBot="1" x14ac:dyDescent="0.3">
      <c r="B5" s="19" t="s">
        <v>11</v>
      </c>
      <c r="C5" s="18" t="s">
        <v>2</v>
      </c>
      <c r="D5" s="24">
        <v>10</v>
      </c>
      <c r="E5" s="25">
        <v>12</v>
      </c>
      <c r="F5" s="25">
        <v>10</v>
      </c>
      <c r="G5" s="25">
        <v>10</v>
      </c>
      <c r="H5" s="25">
        <v>12</v>
      </c>
      <c r="I5" s="25"/>
      <c r="J5" s="25"/>
      <c r="K5" s="25"/>
      <c r="L5" s="25"/>
      <c r="M5" s="25"/>
      <c r="N5" s="25"/>
      <c r="O5" s="26"/>
      <c r="P5" s="27">
        <f>SUM(D5:O5)</f>
        <v>54</v>
      </c>
    </row>
    <row r="6" spans="2:30" ht="15.75" thickBot="1" x14ac:dyDescent="0.3">
      <c r="B6" s="19" t="s">
        <v>12</v>
      </c>
      <c r="C6" s="11" t="s">
        <v>2</v>
      </c>
      <c r="D6" s="28"/>
      <c r="E6" s="29"/>
      <c r="F6" s="29">
        <v>12</v>
      </c>
      <c r="G6" s="29">
        <v>11</v>
      </c>
      <c r="H6" s="29">
        <v>15</v>
      </c>
      <c r="I6" s="29">
        <v>12</v>
      </c>
      <c r="J6" s="29">
        <v>12</v>
      </c>
      <c r="K6" s="29"/>
      <c r="L6" s="29"/>
      <c r="M6" s="29"/>
      <c r="N6" s="29"/>
      <c r="O6" s="30"/>
      <c r="P6" s="27">
        <f t="shared" ref="P6:P20" si="0">SUM(D6:O6)</f>
        <v>62</v>
      </c>
    </row>
    <row r="7" spans="2:30" ht="15.75" thickBot="1" x14ac:dyDescent="0.3">
      <c r="B7" s="38" t="s">
        <v>13</v>
      </c>
      <c r="C7" s="11" t="s">
        <v>0</v>
      </c>
      <c r="D7" s="28"/>
      <c r="E7" s="29">
        <v>2</v>
      </c>
      <c r="F7" s="29">
        <v>1</v>
      </c>
      <c r="G7" s="29">
        <v>1</v>
      </c>
      <c r="H7" s="29">
        <v>8</v>
      </c>
      <c r="I7" s="29">
        <v>9</v>
      </c>
      <c r="J7" s="29">
        <v>9</v>
      </c>
      <c r="K7" s="29"/>
      <c r="L7" s="29"/>
      <c r="M7" s="29"/>
      <c r="N7" s="29"/>
      <c r="O7" s="30"/>
      <c r="P7" s="27">
        <f t="shared" si="0"/>
        <v>30</v>
      </c>
    </row>
    <row r="8" spans="2:30" ht="15.75" thickBot="1" x14ac:dyDescent="0.3">
      <c r="B8" s="39"/>
      <c r="C8" s="15" t="s">
        <v>1</v>
      </c>
      <c r="D8" s="28"/>
      <c r="E8" s="31">
        <v>102</v>
      </c>
      <c r="F8" s="29">
        <v>100</v>
      </c>
      <c r="G8" s="29">
        <v>120</v>
      </c>
      <c r="H8" s="29">
        <v>120</v>
      </c>
      <c r="I8" s="29">
        <v>120</v>
      </c>
      <c r="J8" s="29">
        <v>121</v>
      </c>
      <c r="K8" s="29"/>
      <c r="L8" s="29"/>
      <c r="M8" s="29"/>
      <c r="N8" s="29"/>
      <c r="O8" s="30"/>
      <c r="P8" s="27">
        <f t="shared" si="0"/>
        <v>683</v>
      </c>
    </row>
    <row r="9" spans="2:30" ht="15.75" thickBot="1" x14ac:dyDescent="0.3">
      <c r="B9" s="39"/>
      <c r="C9" s="11" t="s">
        <v>2</v>
      </c>
      <c r="D9" s="28"/>
      <c r="E9" s="28">
        <f t="shared" ref="E9:J9" si="1">E8*E7</f>
        <v>204</v>
      </c>
      <c r="F9" s="28">
        <f t="shared" si="1"/>
        <v>100</v>
      </c>
      <c r="G9" s="28">
        <f t="shared" si="1"/>
        <v>120</v>
      </c>
      <c r="H9" s="28">
        <f t="shared" si="1"/>
        <v>960</v>
      </c>
      <c r="I9" s="28">
        <f t="shared" si="1"/>
        <v>1080</v>
      </c>
      <c r="J9" s="28">
        <f t="shared" si="1"/>
        <v>1089</v>
      </c>
      <c r="K9" s="29"/>
      <c r="L9" s="29"/>
      <c r="M9" s="29"/>
      <c r="N9" s="29"/>
      <c r="O9" s="30"/>
      <c r="P9" s="27">
        <f t="shared" si="0"/>
        <v>3553</v>
      </c>
    </row>
    <row r="10" spans="2:30" ht="15.75" thickBot="1" x14ac:dyDescent="0.3">
      <c r="B10" s="19" t="s">
        <v>14</v>
      </c>
      <c r="C10" s="11" t="s">
        <v>2</v>
      </c>
      <c r="D10" s="28">
        <v>10</v>
      </c>
      <c r="E10" s="29">
        <v>12</v>
      </c>
      <c r="F10" s="29">
        <v>12</v>
      </c>
      <c r="G10" s="29">
        <v>12</v>
      </c>
      <c r="H10" s="29">
        <v>14</v>
      </c>
      <c r="I10" s="29">
        <v>31</v>
      </c>
      <c r="J10" s="29">
        <v>23</v>
      </c>
      <c r="K10" s="29"/>
      <c r="L10" s="29"/>
      <c r="M10" s="29"/>
      <c r="N10" s="29"/>
      <c r="O10" s="30"/>
      <c r="P10" s="27">
        <f t="shared" si="0"/>
        <v>114</v>
      </c>
    </row>
    <row r="11" spans="2:30" ht="15.75" thickBot="1" x14ac:dyDescent="0.3">
      <c r="B11" s="39" t="s">
        <v>15</v>
      </c>
      <c r="C11" s="11" t="s">
        <v>0</v>
      </c>
      <c r="D11" s="28"/>
      <c r="E11" s="29"/>
      <c r="F11" s="29"/>
      <c r="G11" s="29"/>
      <c r="H11" s="29">
        <v>3</v>
      </c>
      <c r="I11" s="29">
        <v>3</v>
      </c>
      <c r="J11" s="29">
        <v>5</v>
      </c>
      <c r="K11" s="29"/>
      <c r="L11" s="29"/>
      <c r="M11" s="29">
        <v>6</v>
      </c>
      <c r="N11" s="29"/>
      <c r="O11" s="30"/>
      <c r="P11" s="27">
        <f t="shared" si="0"/>
        <v>17</v>
      </c>
    </row>
    <row r="12" spans="2:30" ht="15.75" thickBot="1" x14ac:dyDescent="0.3">
      <c r="B12" s="39"/>
      <c r="C12" s="11" t="s">
        <v>1</v>
      </c>
      <c r="D12" s="28"/>
      <c r="E12" s="29"/>
      <c r="F12" s="29"/>
      <c r="G12" s="29"/>
      <c r="H12" s="29">
        <v>200</v>
      </c>
      <c r="I12" s="29">
        <v>210</v>
      </c>
      <c r="J12" s="29">
        <v>205</v>
      </c>
      <c r="K12" s="29"/>
      <c r="L12" s="29"/>
      <c r="M12" s="29">
        <v>220</v>
      </c>
      <c r="N12" s="29"/>
      <c r="O12" s="30"/>
      <c r="P12" s="27">
        <f t="shared" si="0"/>
        <v>835</v>
      </c>
    </row>
    <row r="13" spans="2:30" ht="15.75" thickBot="1" x14ac:dyDescent="0.3">
      <c r="B13" s="39"/>
      <c r="C13" s="11" t="s">
        <v>2</v>
      </c>
      <c r="D13" s="28"/>
      <c r="E13" s="29"/>
      <c r="F13" s="29"/>
      <c r="G13" s="29"/>
      <c r="H13" s="28">
        <f>H12*H11</f>
        <v>600</v>
      </c>
      <c r="I13" s="28">
        <f t="shared" ref="I13:M13" si="2">I12*I11</f>
        <v>630</v>
      </c>
      <c r="J13" s="28">
        <f t="shared" si="2"/>
        <v>1025</v>
      </c>
      <c r="K13" s="28"/>
      <c r="L13" s="28"/>
      <c r="M13" s="28">
        <f t="shared" si="2"/>
        <v>1320</v>
      </c>
      <c r="N13" s="29"/>
      <c r="O13" s="30"/>
      <c r="P13" s="27">
        <f t="shared" si="0"/>
        <v>3575</v>
      </c>
    </row>
    <row r="14" spans="2:30" ht="15.75" thickBot="1" x14ac:dyDescent="0.3">
      <c r="B14" s="19" t="s">
        <v>16</v>
      </c>
      <c r="C14" s="11" t="s">
        <v>2</v>
      </c>
      <c r="D14" s="28"/>
      <c r="E14" s="29"/>
      <c r="F14" s="29"/>
      <c r="G14" s="29"/>
      <c r="H14" s="29"/>
      <c r="I14" s="29">
        <v>250</v>
      </c>
      <c r="J14" s="29">
        <v>243</v>
      </c>
      <c r="K14" s="29"/>
      <c r="L14" s="29"/>
      <c r="M14" s="29">
        <v>255</v>
      </c>
      <c r="N14" s="29">
        <v>280</v>
      </c>
      <c r="O14" s="30"/>
      <c r="P14" s="27">
        <f t="shared" si="0"/>
        <v>1028</v>
      </c>
    </row>
    <row r="15" spans="2:30" ht="15.75" thickBot="1" x14ac:dyDescent="0.3">
      <c r="B15" s="39" t="s">
        <v>17</v>
      </c>
      <c r="C15" s="11" t="s">
        <v>0</v>
      </c>
      <c r="D15" s="28"/>
      <c r="E15" s="29"/>
      <c r="F15" s="29"/>
      <c r="G15" s="29"/>
      <c r="H15" s="29"/>
      <c r="I15" s="29"/>
      <c r="J15" s="29"/>
      <c r="K15" s="29"/>
      <c r="L15" s="29"/>
      <c r="M15" s="29"/>
      <c r="N15" s="29">
        <v>10</v>
      </c>
      <c r="O15" s="30">
        <v>6</v>
      </c>
      <c r="P15" s="27">
        <f t="shared" si="0"/>
        <v>16</v>
      </c>
    </row>
    <row r="16" spans="2:30" ht="15.75" thickBot="1" x14ac:dyDescent="0.3">
      <c r="B16" s="39"/>
      <c r="C16" s="11" t="s">
        <v>1</v>
      </c>
      <c r="D16" s="28"/>
      <c r="E16" s="29"/>
      <c r="F16" s="29"/>
      <c r="G16" s="29"/>
      <c r="H16" s="29"/>
      <c r="I16" s="29"/>
      <c r="J16" s="29"/>
      <c r="K16" s="29"/>
      <c r="L16" s="29"/>
      <c r="M16" s="29"/>
      <c r="N16" s="29">
        <v>230</v>
      </c>
      <c r="O16" s="30">
        <v>230</v>
      </c>
      <c r="P16" s="27">
        <f t="shared" si="0"/>
        <v>460</v>
      </c>
    </row>
    <row r="17" spans="2:16" ht="15.75" thickBot="1" x14ac:dyDescent="0.3">
      <c r="B17" s="39"/>
      <c r="C17" s="11" t="s">
        <v>2</v>
      </c>
      <c r="D17" s="28"/>
      <c r="E17" s="29"/>
      <c r="F17" s="29"/>
      <c r="G17" s="29"/>
      <c r="H17" s="29"/>
      <c r="I17" s="29"/>
      <c r="J17" s="29"/>
      <c r="K17" s="29"/>
      <c r="L17" s="29"/>
      <c r="M17" s="29"/>
      <c r="N17" s="29">
        <f t="shared" ref="N17:O17" si="3">N16*N15</f>
        <v>2300</v>
      </c>
      <c r="O17" s="29">
        <f t="shared" si="3"/>
        <v>1380</v>
      </c>
      <c r="P17" s="27">
        <f t="shared" si="0"/>
        <v>3680</v>
      </c>
    </row>
    <row r="18" spans="2:16" ht="15.75" thickBot="1" x14ac:dyDescent="0.3">
      <c r="B18" s="19" t="s">
        <v>18</v>
      </c>
      <c r="C18" s="11" t="s">
        <v>2</v>
      </c>
      <c r="D18" s="28"/>
      <c r="E18" s="29"/>
      <c r="F18" s="29"/>
      <c r="G18" s="29"/>
      <c r="H18" s="29"/>
      <c r="I18" s="29"/>
      <c r="J18" s="29"/>
      <c r="K18" s="29"/>
      <c r="L18" s="29"/>
      <c r="M18" s="29"/>
      <c r="N18" s="29"/>
      <c r="O18" s="30"/>
      <c r="P18" s="27"/>
    </row>
    <row r="19" spans="2:16" ht="15.75" thickBot="1" x14ac:dyDescent="0.3">
      <c r="B19" s="16" t="s">
        <v>3</v>
      </c>
      <c r="C19" s="12" t="s">
        <v>2</v>
      </c>
      <c r="D19" s="32">
        <f>D5+D6+D9+D10+D13+D14+D17+D18</f>
        <v>20</v>
      </c>
      <c r="E19" s="32">
        <f t="shared" ref="E19:O19" si="4">E5+E6+E9+E10+E13+E14+E17+E18</f>
        <v>228</v>
      </c>
      <c r="F19" s="32">
        <f t="shared" si="4"/>
        <v>134</v>
      </c>
      <c r="G19" s="32">
        <f t="shared" si="4"/>
        <v>153</v>
      </c>
      <c r="H19" s="32">
        <f t="shared" si="4"/>
        <v>1601</v>
      </c>
      <c r="I19" s="32">
        <f t="shared" si="4"/>
        <v>2003</v>
      </c>
      <c r="J19" s="32">
        <f t="shared" si="4"/>
        <v>2392</v>
      </c>
      <c r="K19" s="32"/>
      <c r="L19" s="32"/>
      <c r="M19" s="32">
        <f t="shared" si="4"/>
        <v>1575</v>
      </c>
      <c r="N19" s="32">
        <f t="shared" si="4"/>
        <v>2580</v>
      </c>
      <c r="O19" s="32">
        <f t="shared" si="4"/>
        <v>1380</v>
      </c>
      <c r="P19" s="27">
        <f t="shared" si="0"/>
        <v>12066</v>
      </c>
    </row>
    <row r="20" spans="2:16" ht="15.75" thickBot="1" x14ac:dyDescent="0.3">
      <c r="B20" s="16" t="s">
        <v>10</v>
      </c>
      <c r="C20" s="12" t="s">
        <v>2</v>
      </c>
      <c r="D20" s="32">
        <f>D19*0.75</f>
        <v>15</v>
      </c>
      <c r="E20" s="32">
        <f t="shared" ref="E20:O20" si="5">E19*0.75</f>
        <v>171</v>
      </c>
      <c r="F20" s="32">
        <f t="shared" si="5"/>
        <v>100.5</v>
      </c>
      <c r="G20" s="32">
        <f t="shared" si="5"/>
        <v>114.75</v>
      </c>
      <c r="H20" s="32">
        <f t="shared" si="5"/>
        <v>1200.75</v>
      </c>
      <c r="I20" s="32">
        <f t="shared" si="5"/>
        <v>1502.25</v>
      </c>
      <c r="J20" s="32">
        <f t="shared" si="5"/>
        <v>1794</v>
      </c>
      <c r="K20" s="32">
        <f t="shared" si="5"/>
        <v>0</v>
      </c>
      <c r="L20" s="32">
        <f t="shared" si="5"/>
        <v>0</v>
      </c>
      <c r="M20" s="32">
        <f t="shared" si="5"/>
        <v>1181.25</v>
      </c>
      <c r="N20" s="32">
        <f t="shared" si="5"/>
        <v>1935</v>
      </c>
      <c r="O20" s="32">
        <f t="shared" si="5"/>
        <v>1035</v>
      </c>
      <c r="P20" s="27">
        <f t="shared" si="0"/>
        <v>9049.5</v>
      </c>
    </row>
    <row r="21" spans="2:16" x14ac:dyDescent="0.25">
      <c r="B21" s="17"/>
      <c r="C21" s="17"/>
    </row>
  </sheetData>
  <mergeCells count="3">
    <mergeCell ref="B7:B9"/>
    <mergeCell ref="B11:B13"/>
    <mergeCell ref="B15:B17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P22"/>
  <sheetViews>
    <sheetView workbookViewId="0">
      <selection activeCell="O7" sqref="O7"/>
    </sheetView>
  </sheetViews>
  <sheetFormatPr baseColWidth="10" defaultRowHeight="15" x14ac:dyDescent="0.25"/>
  <cols>
    <col min="2" max="2" width="23.42578125" customWidth="1"/>
    <col min="3" max="3" width="12.85546875" style="2" customWidth="1"/>
    <col min="4" max="15" width="9.7109375" customWidth="1"/>
  </cols>
  <sheetData>
    <row r="2" spans="2:16" x14ac:dyDescent="0.25">
      <c r="B2" t="s">
        <v>8</v>
      </c>
    </row>
    <row r="3" spans="2:16" ht="30" x14ac:dyDescent="0.25">
      <c r="B3" s="5" t="s">
        <v>9</v>
      </c>
      <c r="C3" s="5"/>
      <c r="D3" s="5">
        <v>1</v>
      </c>
      <c r="E3" s="5">
        <v>2</v>
      </c>
      <c r="F3" s="5">
        <v>3</v>
      </c>
      <c r="G3" s="5">
        <v>4</v>
      </c>
      <c r="H3" s="5">
        <v>5</v>
      </c>
      <c r="I3" s="5">
        <v>6</v>
      </c>
      <c r="J3" s="5">
        <v>7</v>
      </c>
      <c r="K3" s="5">
        <v>8</v>
      </c>
      <c r="L3" s="5">
        <v>9</v>
      </c>
      <c r="M3" s="5">
        <v>10</v>
      </c>
      <c r="N3" s="5">
        <v>11</v>
      </c>
      <c r="O3" s="5">
        <v>12</v>
      </c>
      <c r="P3" s="6" t="s">
        <v>4</v>
      </c>
    </row>
    <row r="4" spans="2:16" x14ac:dyDescent="0.25">
      <c r="B4" s="40" t="s">
        <v>19</v>
      </c>
      <c r="C4" s="3" t="s">
        <v>0</v>
      </c>
      <c r="D4" s="33">
        <v>1</v>
      </c>
      <c r="E4" s="34">
        <v>1</v>
      </c>
      <c r="F4" s="34">
        <v>2</v>
      </c>
      <c r="G4" s="34">
        <v>1</v>
      </c>
      <c r="H4" s="34">
        <v>3</v>
      </c>
      <c r="I4" s="34">
        <v>4</v>
      </c>
      <c r="J4" s="34">
        <v>5</v>
      </c>
      <c r="K4" s="34"/>
      <c r="L4" s="34"/>
      <c r="M4" s="34"/>
      <c r="N4" s="34"/>
      <c r="O4" s="34"/>
      <c r="P4" s="34">
        <f>SUM(D4:O4)</f>
        <v>17</v>
      </c>
    </row>
    <row r="5" spans="2:16" x14ac:dyDescent="0.25">
      <c r="B5" s="41"/>
      <c r="C5" s="3" t="s">
        <v>1</v>
      </c>
      <c r="D5" s="33">
        <v>111</v>
      </c>
      <c r="E5" s="33">
        <v>111</v>
      </c>
      <c r="F5" s="33">
        <v>115</v>
      </c>
      <c r="G5" s="33">
        <v>111</v>
      </c>
      <c r="H5" s="33">
        <v>112</v>
      </c>
      <c r="I5" s="33">
        <v>111</v>
      </c>
      <c r="J5" s="33">
        <v>111</v>
      </c>
      <c r="K5" s="33">
        <v>111</v>
      </c>
      <c r="L5" s="33">
        <v>111</v>
      </c>
      <c r="M5" s="34"/>
      <c r="N5" s="34"/>
      <c r="O5" s="34"/>
      <c r="P5" s="34">
        <f t="shared" ref="P5:P22" si="0">SUM(D5:O5)</f>
        <v>1004</v>
      </c>
    </row>
    <row r="6" spans="2:16" x14ac:dyDescent="0.25">
      <c r="B6" s="42"/>
      <c r="C6" s="3" t="s">
        <v>2</v>
      </c>
      <c r="D6" s="33">
        <f>D5*D4</f>
        <v>111</v>
      </c>
      <c r="E6" s="33">
        <f t="shared" ref="E6:J6" si="1">E5*E4</f>
        <v>111</v>
      </c>
      <c r="F6" s="33">
        <f t="shared" si="1"/>
        <v>230</v>
      </c>
      <c r="G6" s="33">
        <f t="shared" si="1"/>
        <v>111</v>
      </c>
      <c r="H6" s="33">
        <f t="shared" si="1"/>
        <v>336</v>
      </c>
      <c r="I6" s="33">
        <f t="shared" si="1"/>
        <v>444</v>
      </c>
      <c r="J6" s="33">
        <f t="shared" si="1"/>
        <v>555</v>
      </c>
      <c r="K6" s="34"/>
      <c r="L6" s="34"/>
      <c r="M6" s="34"/>
      <c r="N6" s="34"/>
      <c r="O6" s="34"/>
      <c r="P6" s="34">
        <f t="shared" si="0"/>
        <v>1898</v>
      </c>
    </row>
    <row r="7" spans="2:16" x14ac:dyDescent="0.25">
      <c r="B7" s="40" t="s">
        <v>19</v>
      </c>
      <c r="C7" s="5" t="s">
        <v>5</v>
      </c>
      <c r="D7" s="34">
        <v>23</v>
      </c>
      <c r="E7" s="34">
        <v>23</v>
      </c>
      <c r="F7" s="34">
        <v>21</v>
      </c>
      <c r="G7" s="34">
        <v>22</v>
      </c>
      <c r="H7" s="34">
        <v>20</v>
      </c>
      <c r="I7" s="34">
        <v>20</v>
      </c>
      <c r="J7" s="34"/>
      <c r="K7" s="34"/>
      <c r="L7" s="34"/>
      <c r="M7" s="34"/>
      <c r="N7" s="34"/>
      <c r="O7" s="34"/>
      <c r="P7" s="34">
        <f t="shared" si="0"/>
        <v>129</v>
      </c>
    </row>
    <row r="8" spans="2:16" x14ac:dyDescent="0.25">
      <c r="B8" s="41"/>
      <c r="C8" s="3" t="s">
        <v>0</v>
      </c>
      <c r="D8" s="34">
        <v>1</v>
      </c>
      <c r="E8" s="34">
        <v>1</v>
      </c>
      <c r="F8" s="34">
        <v>1</v>
      </c>
      <c r="G8" s="34">
        <v>1</v>
      </c>
      <c r="H8" s="34">
        <v>1</v>
      </c>
      <c r="I8" s="34">
        <v>1</v>
      </c>
      <c r="J8" s="34">
        <v>1</v>
      </c>
      <c r="K8" s="34"/>
      <c r="L8" s="34"/>
      <c r="M8" s="34"/>
      <c r="N8" s="34"/>
      <c r="O8" s="34"/>
      <c r="P8" s="34">
        <f t="shared" si="0"/>
        <v>7</v>
      </c>
    </row>
    <row r="9" spans="2:16" x14ac:dyDescent="0.25">
      <c r="B9" s="41"/>
      <c r="C9" s="3" t="s">
        <v>1</v>
      </c>
      <c r="D9" s="34">
        <v>12</v>
      </c>
      <c r="E9" s="35">
        <v>12</v>
      </c>
      <c r="F9" s="34">
        <v>13</v>
      </c>
      <c r="G9" s="34">
        <v>12</v>
      </c>
      <c r="H9" s="34">
        <v>14</v>
      </c>
      <c r="I9" s="34">
        <v>12</v>
      </c>
      <c r="J9" s="34">
        <v>13</v>
      </c>
      <c r="K9" s="34"/>
      <c r="L9" s="34"/>
      <c r="M9" s="34"/>
      <c r="N9" s="34"/>
      <c r="O9" s="34"/>
      <c r="P9" s="34">
        <f t="shared" si="0"/>
        <v>88</v>
      </c>
    </row>
    <row r="10" spans="2:16" x14ac:dyDescent="0.25">
      <c r="B10" s="42"/>
      <c r="C10" s="3" t="s">
        <v>2</v>
      </c>
      <c r="D10" s="34">
        <f>D9*D8</f>
        <v>12</v>
      </c>
      <c r="E10" s="34">
        <f t="shared" ref="E10:J10" si="2">E9*E8</f>
        <v>12</v>
      </c>
      <c r="F10" s="34">
        <f t="shared" si="2"/>
        <v>13</v>
      </c>
      <c r="G10" s="34">
        <f t="shared" si="2"/>
        <v>12</v>
      </c>
      <c r="H10" s="34">
        <f t="shared" si="2"/>
        <v>14</v>
      </c>
      <c r="I10" s="34">
        <f t="shared" si="2"/>
        <v>12</v>
      </c>
      <c r="J10" s="34">
        <f t="shared" si="2"/>
        <v>13</v>
      </c>
      <c r="K10" s="34"/>
      <c r="L10" s="34"/>
      <c r="M10" s="34"/>
      <c r="N10" s="34"/>
      <c r="O10" s="34"/>
      <c r="P10" s="34">
        <f t="shared" si="0"/>
        <v>88</v>
      </c>
    </row>
    <row r="11" spans="2:16" x14ac:dyDescent="0.25">
      <c r="B11" s="4" t="s">
        <v>13</v>
      </c>
      <c r="C11" s="3" t="s">
        <v>2</v>
      </c>
      <c r="D11" s="34"/>
      <c r="E11" s="34"/>
      <c r="F11" s="34"/>
      <c r="G11" s="34">
        <v>30</v>
      </c>
      <c r="H11" s="34">
        <v>32</v>
      </c>
      <c r="I11" s="34">
        <v>33</v>
      </c>
      <c r="J11" s="34">
        <v>39</v>
      </c>
      <c r="K11" s="34"/>
      <c r="L11" s="34"/>
      <c r="M11" s="34">
        <v>32</v>
      </c>
      <c r="N11" s="34"/>
      <c r="O11" s="34"/>
      <c r="P11" s="34">
        <f t="shared" si="0"/>
        <v>166</v>
      </c>
    </row>
    <row r="12" spans="2:16" x14ac:dyDescent="0.25">
      <c r="B12" s="43" t="s">
        <v>14</v>
      </c>
      <c r="C12" s="3" t="s">
        <v>0</v>
      </c>
      <c r="D12" s="34"/>
      <c r="E12" s="34"/>
      <c r="F12" s="34"/>
      <c r="G12" s="34">
        <v>1</v>
      </c>
      <c r="H12" s="34">
        <v>2</v>
      </c>
      <c r="I12" s="34">
        <v>2</v>
      </c>
      <c r="J12" s="34">
        <v>1</v>
      </c>
      <c r="K12" s="34"/>
      <c r="L12" s="34"/>
      <c r="M12" s="34">
        <v>2</v>
      </c>
      <c r="N12" s="34"/>
      <c r="O12" s="34"/>
      <c r="P12" s="34">
        <f t="shared" si="0"/>
        <v>8</v>
      </c>
    </row>
    <row r="13" spans="2:16" x14ac:dyDescent="0.25">
      <c r="B13" s="44"/>
      <c r="C13" s="3" t="s">
        <v>1</v>
      </c>
      <c r="D13" s="34"/>
      <c r="E13" s="34"/>
      <c r="F13" s="34"/>
      <c r="G13" s="34">
        <v>200</v>
      </c>
      <c r="H13" s="34">
        <v>210</v>
      </c>
      <c r="I13" s="34">
        <v>201</v>
      </c>
      <c r="J13" s="34">
        <v>211</v>
      </c>
      <c r="K13" s="34"/>
      <c r="L13" s="34"/>
      <c r="M13" s="34">
        <v>200</v>
      </c>
      <c r="N13" s="34"/>
      <c r="O13" s="34"/>
      <c r="P13" s="34">
        <f t="shared" si="0"/>
        <v>1022</v>
      </c>
    </row>
    <row r="14" spans="2:16" x14ac:dyDescent="0.25">
      <c r="B14" s="45"/>
      <c r="C14" s="3" t="s">
        <v>2</v>
      </c>
      <c r="D14" s="34"/>
      <c r="E14" s="34"/>
      <c r="F14" s="34"/>
      <c r="G14" s="34">
        <f>G13*G12</f>
        <v>200</v>
      </c>
      <c r="H14" s="34">
        <f t="shared" ref="H14:M14" si="3">H13*H12</f>
        <v>420</v>
      </c>
      <c r="I14" s="34">
        <f t="shared" si="3"/>
        <v>402</v>
      </c>
      <c r="J14" s="34">
        <f t="shared" si="3"/>
        <v>211</v>
      </c>
      <c r="K14" s="34"/>
      <c r="L14" s="34"/>
      <c r="M14" s="34">
        <f t="shared" si="3"/>
        <v>400</v>
      </c>
      <c r="N14" s="34"/>
      <c r="O14" s="34"/>
      <c r="P14" s="34">
        <f t="shared" si="0"/>
        <v>1633</v>
      </c>
    </row>
    <row r="15" spans="2:16" x14ac:dyDescent="0.25">
      <c r="B15" s="4" t="s">
        <v>15</v>
      </c>
      <c r="C15" s="3" t="s">
        <v>2</v>
      </c>
      <c r="D15" s="34"/>
      <c r="E15" s="34"/>
      <c r="F15" s="34"/>
      <c r="G15" s="34"/>
      <c r="H15" s="34">
        <v>100</v>
      </c>
      <c r="I15" s="34">
        <v>121</v>
      </c>
      <c r="J15" s="34">
        <v>111</v>
      </c>
      <c r="K15" s="34"/>
      <c r="L15" s="34"/>
      <c r="M15" s="34">
        <v>141</v>
      </c>
      <c r="N15" s="34">
        <v>121</v>
      </c>
      <c r="O15" s="34"/>
      <c r="P15" s="34">
        <f t="shared" si="0"/>
        <v>594</v>
      </c>
    </row>
    <row r="16" spans="2:16" x14ac:dyDescent="0.25">
      <c r="B16" s="43" t="s">
        <v>16</v>
      </c>
      <c r="C16" s="3" t="s">
        <v>0</v>
      </c>
      <c r="D16" s="34"/>
      <c r="E16" s="34"/>
      <c r="F16" s="34"/>
      <c r="G16" s="34"/>
      <c r="H16" s="34"/>
      <c r="I16" s="34"/>
      <c r="J16" s="34">
        <v>1</v>
      </c>
      <c r="K16" s="34"/>
      <c r="L16" s="34"/>
      <c r="M16" s="34">
        <v>3</v>
      </c>
      <c r="N16" s="34">
        <v>2</v>
      </c>
      <c r="O16" s="34">
        <v>1</v>
      </c>
      <c r="P16" s="34">
        <f t="shared" si="0"/>
        <v>7</v>
      </c>
    </row>
    <row r="17" spans="2:16" x14ac:dyDescent="0.25">
      <c r="B17" s="44"/>
      <c r="C17" s="3" t="s">
        <v>1</v>
      </c>
      <c r="D17" s="34"/>
      <c r="E17" s="34"/>
      <c r="F17" s="34"/>
      <c r="G17" s="34"/>
      <c r="H17" s="34"/>
      <c r="I17" s="34"/>
      <c r="J17" s="34">
        <v>190</v>
      </c>
      <c r="K17" s="34"/>
      <c r="L17" s="34"/>
      <c r="M17" s="34">
        <v>209</v>
      </c>
      <c r="N17" s="34">
        <v>211</v>
      </c>
      <c r="O17" s="34">
        <v>219</v>
      </c>
      <c r="P17" s="34">
        <f t="shared" si="0"/>
        <v>829</v>
      </c>
    </row>
    <row r="18" spans="2:16" x14ac:dyDescent="0.25">
      <c r="B18" s="45"/>
      <c r="C18" s="3" t="s">
        <v>2</v>
      </c>
      <c r="D18" s="34"/>
      <c r="E18" s="34"/>
      <c r="F18" s="34"/>
      <c r="G18" s="34"/>
      <c r="H18" s="34"/>
      <c r="I18" s="34"/>
      <c r="J18" s="34">
        <f>J17*J16</f>
        <v>190</v>
      </c>
      <c r="K18" s="34"/>
      <c r="L18" s="34"/>
      <c r="M18" s="34">
        <f t="shared" ref="M18:O18" si="4">M17*M16</f>
        <v>627</v>
      </c>
      <c r="N18" s="34">
        <f t="shared" si="4"/>
        <v>422</v>
      </c>
      <c r="O18" s="34">
        <f t="shared" si="4"/>
        <v>219</v>
      </c>
      <c r="P18" s="34">
        <f t="shared" si="0"/>
        <v>1458</v>
      </c>
    </row>
    <row r="19" spans="2:16" x14ac:dyDescent="0.25">
      <c r="B19" s="37" t="s">
        <v>17</v>
      </c>
      <c r="C19" s="3" t="s">
        <v>2</v>
      </c>
      <c r="D19" s="34"/>
      <c r="E19" s="34"/>
      <c r="F19" s="34"/>
      <c r="G19" s="34"/>
      <c r="H19" s="34"/>
      <c r="I19" s="34"/>
      <c r="J19" s="34"/>
      <c r="K19" s="34"/>
      <c r="L19" s="34"/>
      <c r="M19" s="34">
        <v>90</v>
      </c>
      <c r="N19" s="34">
        <v>89</v>
      </c>
      <c r="O19" s="34">
        <v>99</v>
      </c>
      <c r="P19" s="34">
        <f t="shared" si="0"/>
        <v>278</v>
      </c>
    </row>
    <row r="20" spans="2:16" x14ac:dyDescent="0.25">
      <c r="B20" s="37" t="s">
        <v>18</v>
      </c>
      <c r="C20" s="3" t="s">
        <v>2</v>
      </c>
      <c r="D20" s="34"/>
      <c r="E20" s="34"/>
      <c r="F20" s="34"/>
      <c r="G20" s="34"/>
      <c r="H20" s="34"/>
      <c r="I20" s="34"/>
      <c r="J20" s="34"/>
      <c r="K20" s="34"/>
      <c r="L20" s="34"/>
      <c r="M20" s="34">
        <v>32</v>
      </c>
      <c r="N20" s="34">
        <v>41</v>
      </c>
      <c r="O20" s="34">
        <v>45</v>
      </c>
      <c r="P20" s="34">
        <f t="shared" si="0"/>
        <v>118</v>
      </c>
    </row>
    <row r="21" spans="2:16" x14ac:dyDescent="0.25">
      <c r="B21" s="4" t="s">
        <v>20</v>
      </c>
      <c r="C21" s="3" t="s">
        <v>2</v>
      </c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</row>
    <row r="22" spans="2:16" ht="15.75" x14ac:dyDescent="0.25">
      <c r="B22" s="7" t="s">
        <v>3</v>
      </c>
      <c r="C22" s="7" t="s">
        <v>2</v>
      </c>
      <c r="D22" s="36">
        <f>D6+D7+D10+D11+D14+D15+D18+D19+D20</f>
        <v>146</v>
      </c>
      <c r="E22" s="36">
        <f t="shared" ref="E22:O22" si="5">E6+E7+E10+E11+E14+E15+E18+E19+E20</f>
        <v>146</v>
      </c>
      <c r="F22" s="36">
        <f t="shared" si="5"/>
        <v>264</v>
      </c>
      <c r="G22" s="36">
        <f t="shared" si="5"/>
        <v>375</v>
      </c>
      <c r="H22" s="36">
        <f t="shared" si="5"/>
        <v>922</v>
      </c>
      <c r="I22" s="36">
        <f t="shared" si="5"/>
        <v>1032</v>
      </c>
      <c r="J22" s="36">
        <f t="shared" si="5"/>
        <v>1119</v>
      </c>
      <c r="K22" s="36"/>
      <c r="L22" s="36"/>
      <c r="M22" s="36">
        <f t="shared" si="5"/>
        <v>1322</v>
      </c>
      <c r="N22" s="36">
        <f t="shared" si="5"/>
        <v>673</v>
      </c>
      <c r="O22" s="36">
        <f t="shared" si="5"/>
        <v>363</v>
      </c>
      <c r="P22" s="34">
        <f t="shared" si="0"/>
        <v>6362</v>
      </c>
    </row>
  </sheetData>
  <mergeCells count="4">
    <mergeCell ref="B12:B14"/>
    <mergeCell ref="B16:B18"/>
    <mergeCell ref="B4:B6"/>
    <mergeCell ref="B7:B1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2" sqref="C22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A24"/>
  <sheetViews>
    <sheetView workbookViewId="0">
      <selection activeCell="N14" sqref="N14"/>
    </sheetView>
  </sheetViews>
  <sheetFormatPr baseColWidth="10" defaultRowHeight="15" x14ac:dyDescent="0.25"/>
  <sheetData>
    <row r="3" ht="15.75" customHeight="1" x14ac:dyDescent="0.25"/>
    <row r="6" ht="14.25" customHeight="1" x14ac:dyDescent="0.25"/>
    <row r="7" ht="15.75" customHeight="1" x14ac:dyDescent="0.25"/>
    <row r="24" ht="15.75" customHeight="1" x14ac:dyDescent="0.2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</vt:lpstr>
      <vt:lpstr>b</vt:lpstr>
      <vt:lpstr>c</vt:lpstr>
      <vt:lpstr>Consolidation</vt:lpstr>
    </vt:vector>
  </TitlesOfParts>
  <Company>PSA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PERIER - P240325</dc:creator>
  <cp:lastModifiedBy>AMINE BENNEKROUF - U501253</cp:lastModifiedBy>
  <dcterms:created xsi:type="dcterms:W3CDTF">2017-01-31T15:06:36Z</dcterms:created>
  <dcterms:modified xsi:type="dcterms:W3CDTF">2017-02-07T07:58:30Z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-1617669793</vt:i4>
  </property>
  <property fmtid="{D5CDD505-2E9C-101B-9397-08002B2CF9AE}" pid="3" name="_NewReviewCycle">
    <vt:lpwstr/>
  </property>
  <property fmtid="{D5CDD505-2E9C-101B-9397-08002B2CF9AE}" pid="4" name="_EmailSubject">
    <vt:lpwstr>maquette TDB moyens de validation pour A1</vt:lpwstr>
  </property>
  <property fmtid="{D5CDD505-2E9C-101B-9397-08002B2CF9AE}" pid="5" name="_AuthorEmail">
    <vt:lpwstr>henri.perier@mpsa.com</vt:lpwstr>
  </property>
  <property fmtid="{D5CDD505-2E9C-101B-9397-08002B2CF9AE}" pid="6" name="_AuthorEmailDisplayName">
    <vt:lpwstr>HENRI PERIER - P240325</vt:lpwstr>
  </property>
  <property fmtid="{D5CDD505-2E9C-101B-9397-08002B2CF9AE}" pid="7" name="_ReviewingToolsShownOnce">
    <vt:lpwstr/>
  </property>
</Properties>
</file>